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tables/table10.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11.xml" ContentType="application/vnd.openxmlformats-officedocument.spreadsheetml.table+xml"/>
  <Override PartName="/xl/drawings/drawing1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xml"/>
  <Override PartName="/xl/tables/table16.xml" ContentType="application/vnd.openxmlformats-officedocument.spreadsheetml.table+xml"/>
  <Override PartName="/xl/drawings/drawing44.xml" ContentType="application/vnd.openxmlformats-officedocument.drawing+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15360" windowHeight="6720" tabRatio="845"/>
  </bookViews>
  <sheets>
    <sheet name="Titelblatt" sheetId="108" r:id="rId1"/>
    <sheet name="Zeichenerklärung" sheetId="109" r:id="rId2"/>
    <sheet name="Inhaltsverzeichnis" sheetId="1" r:id="rId3"/>
    <sheet name="0103260" sheetId="114" r:id="rId4"/>
    <sheet name="0106430" sheetId="129" r:id="rId5"/>
    <sheet name="0110135" sheetId="135" r:id="rId6"/>
    <sheet name="0106460" sheetId="130" r:id="rId7"/>
    <sheet name="0111030" sheetId="121" r:id="rId8"/>
    <sheet name="0117660" sheetId="118" r:id="rId9"/>
    <sheet name="0117690" sheetId="50" r:id="rId10"/>
    <sheet name="0201060" sheetId="65" r:id="rId11"/>
    <sheet name="0201130" sheetId="124" r:id="rId12"/>
    <sheet name="0201190" sheetId="132" r:id="rId13"/>
    <sheet name="0201230" sheetId="126" r:id="rId14"/>
    <sheet name="0201260" sheetId="52" r:id="rId15"/>
    <sheet name="0201330" sheetId="58" r:id="rId16"/>
    <sheet name="0201360" sheetId="59" r:id="rId17"/>
    <sheet name="0201490" sheetId="60" r:id="rId18"/>
    <sheet name="0201530" sheetId="138" r:id="rId19"/>
    <sheet name="0201560" sheetId="62" r:id="rId20"/>
    <sheet name="0201630" sheetId="63" r:id="rId21"/>
    <sheet name="0201700" sheetId="122" r:id="rId22"/>
    <sheet name="0201730" sheetId="125" r:id="rId23"/>
    <sheet name="0201750" sheetId="128" r:id="rId24"/>
    <sheet name="0202030" sheetId="112" r:id="rId25"/>
    <sheet name="0202060" sheetId="113" r:id="rId26"/>
    <sheet name="0203160" sheetId="93" r:id="rId27"/>
    <sheet name="0203190" sheetId="133" r:id="rId28"/>
    <sheet name="0203230" sheetId="95" r:id="rId29"/>
    <sheet name="0204035" sheetId="66" r:id="rId30"/>
    <sheet name="0204040" sheetId="68" r:id="rId31"/>
    <sheet name="0204047" sheetId="69" r:id="rId32"/>
    <sheet name="0204050" sheetId="70" r:id="rId33"/>
    <sheet name="0204090" sheetId="85" r:id="rId34"/>
    <sheet name="0204470" sheetId="127" r:id="rId35"/>
    <sheet name="0204490" sheetId="123" r:id="rId36"/>
    <sheet name="0204340" sheetId="72" r:id="rId37"/>
    <sheet name="0206030" sheetId="139" r:id="rId38"/>
    <sheet name="0206060" sheetId="86" r:id="rId39"/>
    <sheet name="0206090" sheetId="87" r:id="rId40"/>
    <sheet name="0206130" sheetId="88" r:id="rId41"/>
    <sheet name="0206190" sheetId="131" r:id="rId42"/>
    <sheet name="0206160" sheetId="89" r:id="rId43"/>
    <sheet name="0301090" sheetId="54" r:id="rId44"/>
    <sheet name="0301435" sheetId="116" r:id="rId45"/>
    <sheet name="0301440" sheetId="115" r:id="rId46"/>
    <sheet name="0301445" sheetId="76" r:id="rId47"/>
    <sheet name="0301450" sheetId="77" r:id="rId48"/>
    <sheet name="0301460" sheetId="78" r:id="rId49"/>
    <sheet name="0302060" sheetId="80" r:id="rId50"/>
    <sheet name="0302090" sheetId="137" r:id="rId51"/>
    <sheet name="0302130" sheetId="136" r:id="rId52"/>
    <sheet name="0303090" sheetId="134" r:id="rId53"/>
    <sheet name="0304030" sheetId="81" r:id="rId54"/>
    <sheet name="0401030" sheetId="119" r:id="rId55"/>
    <sheet name="0401060" sheetId="120" r:id="rId56"/>
    <sheet name="0505030" sheetId="82" r:id="rId5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139" l="1"/>
  <c r="K5" i="139"/>
  <c r="J5" i="139"/>
  <c r="AA75" i="136" l="1"/>
  <c r="D33" i="130" l="1"/>
  <c r="O32" i="130"/>
  <c r="N32" i="130"/>
  <c r="M32" i="130"/>
  <c r="L32" i="130"/>
  <c r="H32" i="130"/>
  <c r="G32" i="130"/>
  <c r="F32" i="130"/>
  <c r="E32" i="130"/>
  <c r="D32" i="130"/>
  <c r="D31" i="130"/>
  <c r="O30" i="130"/>
  <c r="N30" i="130"/>
  <c r="M30" i="130"/>
  <c r="L30" i="130"/>
  <c r="H30" i="130"/>
  <c r="G30" i="130"/>
  <c r="F30" i="130"/>
  <c r="E30" i="130"/>
  <c r="D30" i="130"/>
  <c r="C7" i="130"/>
  <c r="C9" i="130" s="1"/>
  <c r="C11" i="130" s="1"/>
  <c r="C13" i="130" s="1"/>
  <c r="C15" i="130" s="1"/>
  <c r="C17" i="130" s="1"/>
  <c r="C19" i="130" s="1"/>
  <c r="C21" i="130" s="1"/>
  <c r="C23" i="130" s="1"/>
  <c r="C25" i="130" s="1"/>
  <c r="C27" i="130" s="1"/>
  <c r="C29" i="130" s="1"/>
  <c r="C31" i="130" s="1"/>
  <c r="C33" i="130" s="1"/>
  <c r="C35" i="130" s="1"/>
  <c r="C37" i="130" s="1"/>
  <c r="C6" i="130"/>
  <c r="C8" i="130" s="1"/>
  <c r="C10" i="130" s="1"/>
  <c r="C12" i="130" s="1"/>
  <c r="C14" i="130" s="1"/>
  <c r="C16" i="130" s="1"/>
  <c r="C18" i="130" s="1"/>
  <c r="C20" i="130" s="1"/>
  <c r="C22" i="130" s="1"/>
  <c r="C24" i="130" s="1"/>
  <c r="C26" i="130" s="1"/>
  <c r="C28" i="130" s="1"/>
  <c r="C30" i="130" s="1"/>
  <c r="C32" i="130" s="1"/>
  <c r="C34" i="130" s="1"/>
  <c r="C36" i="130" s="1"/>
  <c r="C58" i="129" l="1"/>
  <c r="C60" i="129" s="1"/>
  <c r="C62" i="129" s="1"/>
  <c r="C64" i="129" s="1"/>
  <c r="C66" i="129" s="1"/>
  <c r="C68" i="129" s="1"/>
  <c r="C57" i="129"/>
  <c r="C59" i="129" s="1"/>
  <c r="C61" i="129" s="1"/>
  <c r="C63" i="129" s="1"/>
  <c r="C65" i="129" s="1"/>
  <c r="C67" i="129" s="1"/>
  <c r="C45" i="129"/>
  <c r="C47" i="129" s="1"/>
  <c r="C49" i="129" s="1"/>
  <c r="C51" i="129" s="1"/>
  <c r="C53" i="129" s="1"/>
  <c r="C55" i="129" s="1"/>
  <c r="C44" i="129"/>
  <c r="C46" i="129" s="1"/>
  <c r="C48" i="129" s="1"/>
  <c r="C50" i="129" s="1"/>
  <c r="C52" i="129" s="1"/>
  <c r="C54" i="129" s="1"/>
  <c r="C32" i="129"/>
  <c r="C34" i="129" s="1"/>
  <c r="C36" i="129" s="1"/>
  <c r="C38" i="129" s="1"/>
  <c r="C40" i="129" s="1"/>
  <c r="C42" i="129" s="1"/>
  <c r="C31" i="129"/>
  <c r="C33" i="129" s="1"/>
  <c r="C35" i="129" s="1"/>
  <c r="C37" i="129" s="1"/>
  <c r="C39" i="129" s="1"/>
  <c r="C41" i="129" s="1"/>
  <c r="C19" i="129"/>
  <c r="C21" i="129" s="1"/>
  <c r="C23" i="129" s="1"/>
  <c r="C25" i="129" s="1"/>
  <c r="C27" i="129" s="1"/>
  <c r="C29" i="129" s="1"/>
  <c r="C18" i="129"/>
  <c r="C20" i="129" s="1"/>
  <c r="C22" i="129" s="1"/>
  <c r="C24" i="129" s="1"/>
  <c r="C26" i="129" s="1"/>
  <c r="C28" i="129" s="1"/>
  <c r="C8" i="129"/>
  <c r="C10" i="129" s="1"/>
  <c r="C12" i="129" s="1"/>
  <c r="C14" i="129" s="1"/>
  <c r="C16" i="129" s="1"/>
  <c r="C7" i="129"/>
  <c r="C9" i="129" s="1"/>
  <c r="C11" i="129" s="1"/>
  <c r="C13" i="129" s="1"/>
  <c r="C15" i="129" s="1"/>
  <c r="T1" i="120" l="1"/>
  <c r="P3" i="120" s="1"/>
  <c r="T1" i="119" l="1"/>
  <c r="P3" i="119" s="1"/>
  <c r="D7" i="118" l="1"/>
  <c r="D9" i="118" s="1"/>
  <c r="D11" i="118" s="1"/>
  <c r="D13" i="118" s="1"/>
  <c r="D15" i="118" s="1"/>
  <c r="D17" i="118" s="1"/>
  <c r="D19" i="118" s="1"/>
  <c r="D21" i="118" s="1"/>
  <c r="D23" i="118" s="1"/>
  <c r="D25" i="118" s="1"/>
  <c r="D6" i="118"/>
  <c r="D8" i="118" s="1"/>
  <c r="D10" i="118" s="1"/>
  <c r="D12" i="118" s="1"/>
  <c r="D14" i="118" s="1"/>
  <c r="D16" i="118" s="1"/>
  <c r="D18" i="118" s="1"/>
  <c r="D20" i="118" s="1"/>
  <c r="D22" i="118" s="1"/>
  <c r="D24" i="118" s="1"/>
  <c r="B11" i="116" l="1"/>
  <c r="B189" i="116" s="1"/>
  <c r="B10" i="116"/>
  <c r="B97" i="116" s="1"/>
  <c r="B24" i="116" l="1"/>
  <c r="B55" i="116"/>
  <c r="B81" i="116"/>
  <c r="B107" i="116"/>
  <c r="B137" i="116"/>
  <c r="B163" i="116"/>
  <c r="B33" i="116"/>
  <c r="B117" i="116"/>
  <c r="B169" i="116"/>
  <c r="B13" i="116"/>
  <c r="B39" i="116"/>
  <c r="B65" i="116"/>
  <c r="B96" i="116"/>
  <c r="B122" i="116"/>
  <c r="B148" i="116"/>
  <c r="B180" i="116"/>
  <c r="B59" i="116"/>
  <c r="B85" i="116"/>
  <c r="B143" i="116"/>
  <c r="B18" i="116"/>
  <c r="B44" i="116"/>
  <c r="B76" i="116"/>
  <c r="B102" i="116"/>
  <c r="B128" i="116"/>
  <c r="B159" i="116"/>
  <c r="B185" i="116"/>
  <c r="B29" i="116"/>
  <c r="B50" i="116"/>
  <c r="B70" i="116"/>
  <c r="B91" i="116"/>
  <c r="B111" i="116"/>
  <c r="B133" i="116"/>
  <c r="B154" i="116"/>
  <c r="B174" i="116"/>
  <c r="B15" i="116"/>
  <c r="B25" i="116"/>
  <c r="B36" i="116"/>
  <c r="B45" i="116"/>
  <c r="B56" i="116"/>
  <c r="B67" i="116"/>
  <c r="B77" i="116"/>
  <c r="B88" i="116"/>
  <c r="B188" i="116"/>
  <c r="B184" i="116"/>
  <c r="B179" i="116"/>
  <c r="B173" i="116"/>
  <c r="B168" i="116"/>
  <c r="B162" i="116"/>
  <c r="B158" i="116"/>
  <c r="B153" i="116"/>
  <c r="B147" i="116"/>
  <c r="B142" i="116"/>
  <c r="B136" i="116"/>
  <c r="B132" i="116"/>
  <c r="B127" i="116"/>
  <c r="B121" i="116"/>
  <c r="B116" i="116"/>
  <c r="B110" i="116"/>
  <c r="B106" i="116"/>
  <c r="B101" i="116"/>
  <c r="B95" i="116"/>
  <c r="B90" i="116"/>
  <c r="B84" i="116"/>
  <c r="B80" i="116"/>
  <c r="B75" i="116"/>
  <c r="B69" i="116"/>
  <c r="B64" i="116"/>
  <c r="B58" i="116"/>
  <c r="B54" i="116"/>
  <c r="B49" i="116"/>
  <c r="B43" i="116"/>
  <c r="B38" i="116"/>
  <c r="B32" i="116"/>
  <c r="B28" i="116"/>
  <c r="B23" i="116"/>
  <c r="B17" i="116"/>
  <c r="B12" i="116"/>
  <c r="B186" i="116"/>
  <c r="B181" i="116"/>
  <c r="B175" i="116"/>
  <c r="B171" i="116"/>
  <c r="B166" i="116"/>
  <c r="B160" i="116"/>
  <c r="B155" i="116"/>
  <c r="B149" i="116"/>
  <c r="B145" i="116"/>
  <c r="B140" i="116"/>
  <c r="B134" i="116"/>
  <c r="B129" i="116"/>
  <c r="B123" i="116"/>
  <c r="B119" i="116"/>
  <c r="B114" i="116"/>
  <c r="B108" i="116"/>
  <c r="B19" i="116"/>
  <c r="B30" i="116"/>
  <c r="B41" i="116"/>
  <c r="B51" i="116"/>
  <c r="B62" i="116"/>
  <c r="B71" i="116"/>
  <c r="B82" i="116"/>
  <c r="B93" i="116"/>
  <c r="B103" i="116"/>
  <c r="B16" i="116"/>
  <c r="B20" i="116"/>
  <c r="B26" i="116"/>
  <c r="B31" i="116"/>
  <c r="B37" i="116"/>
  <c r="B42" i="116"/>
  <c r="B46" i="116"/>
  <c r="B52" i="116"/>
  <c r="B57" i="116"/>
  <c r="B63" i="116"/>
  <c r="B68" i="116"/>
  <c r="B72" i="116"/>
  <c r="B78" i="116"/>
  <c r="B83" i="116"/>
  <c r="B89" i="116"/>
  <c r="B94" i="116"/>
  <c r="B98" i="116"/>
  <c r="B104" i="116"/>
  <c r="B109" i="116"/>
  <c r="B115" i="116"/>
  <c r="B120" i="116"/>
  <c r="B124" i="116"/>
  <c r="B130" i="116"/>
  <c r="B135" i="116"/>
  <c r="B141" i="116"/>
  <c r="B146" i="116"/>
  <c r="B150" i="116"/>
  <c r="B156" i="116"/>
  <c r="B161" i="116"/>
  <c r="B167" i="116"/>
  <c r="B172" i="116"/>
  <c r="B176" i="116"/>
  <c r="B182" i="116"/>
  <c r="B187" i="116"/>
  <c r="B115" i="115" l="1"/>
  <c r="B120" i="115" s="1"/>
  <c r="B124" i="115" s="1"/>
  <c r="B114" i="115"/>
  <c r="B119" i="115" s="1"/>
  <c r="B123" i="115" s="1"/>
  <c r="B102" i="115"/>
  <c r="B107" i="115" s="1"/>
  <c r="B111" i="115" s="1"/>
  <c r="B101" i="115"/>
  <c r="B103" i="115" s="1"/>
  <c r="B108" i="115" s="1"/>
  <c r="B89" i="115"/>
  <c r="B94" i="115" s="1"/>
  <c r="B98" i="115" s="1"/>
  <c r="B88" i="115"/>
  <c r="B93" i="115" s="1"/>
  <c r="B97" i="115" s="1"/>
  <c r="B76" i="115"/>
  <c r="B81" i="115" s="1"/>
  <c r="B85" i="115" s="1"/>
  <c r="B75" i="115"/>
  <c r="B77" i="115" s="1"/>
  <c r="B82" i="115" s="1"/>
  <c r="B63" i="115"/>
  <c r="B68" i="115" s="1"/>
  <c r="B72" i="115" s="1"/>
  <c r="B62" i="115"/>
  <c r="B67" i="115" s="1"/>
  <c r="B71" i="115" s="1"/>
  <c r="B50" i="115"/>
  <c r="B55" i="115" s="1"/>
  <c r="B59" i="115" s="1"/>
  <c r="B49" i="115"/>
  <c r="B51" i="115" s="1"/>
  <c r="B56" i="115" s="1"/>
  <c r="B37" i="115"/>
  <c r="B39" i="115" s="1"/>
  <c r="B44" i="115" s="1"/>
  <c r="B36" i="115"/>
  <c r="B41" i="115" s="1"/>
  <c r="B45" i="115" s="1"/>
  <c r="B24" i="115"/>
  <c r="B29" i="115" s="1"/>
  <c r="B33" i="115" s="1"/>
  <c r="B23" i="115"/>
  <c r="B25" i="115" s="1"/>
  <c r="B30" i="115" s="1"/>
  <c r="B11" i="115"/>
  <c r="B13" i="115" s="1"/>
  <c r="B18" i="115" s="1"/>
  <c r="B10" i="115"/>
  <c r="B15" i="115" s="1"/>
  <c r="B19" i="115" s="1"/>
  <c r="B12" i="115" l="1"/>
  <c r="B17" i="115" s="1"/>
  <c r="B64" i="115"/>
  <c r="B69" i="115" s="1"/>
  <c r="B52" i="115"/>
  <c r="B57" i="115" s="1"/>
  <c r="B38" i="115"/>
  <c r="B43" i="115" s="1"/>
  <c r="B90" i="115"/>
  <c r="B95" i="115" s="1"/>
  <c r="B104" i="115"/>
  <c r="B109" i="115" s="1"/>
  <c r="B26" i="115"/>
  <c r="B31" i="115" s="1"/>
  <c r="B78" i="115"/>
  <c r="B83" i="115" s="1"/>
  <c r="B54" i="115"/>
  <c r="B58" i="115" s="1"/>
  <c r="B106" i="115"/>
  <c r="B110" i="115" s="1"/>
  <c r="B116" i="115"/>
  <c r="B121" i="115" s="1"/>
  <c r="B16" i="115"/>
  <c r="B20" i="115" s="1"/>
  <c r="B42" i="115"/>
  <c r="B46" i="115" s="1"/>
  <c r="B65" i="115"/>
  <c r="B70" i="115" s="1"/>
  <c r="B91" i="115"/>
  <c r="B96" i="115" s="1"/>
  <c r="B117" i="115"/>
  <c r="B122" i="115" s="1"/>
  <c r="B28" i="115"/>
  <c r="B32" i="115" s="1"/>
  <c r="B80" i="115"/>
  <c r="B84" i="115" s="1"/>
  <c r="Z15" i="114"/>
  <c r="Y15" i="114"/>
  <c r="N116" i="85" l="1"/>
  <c r="N112" i="85"/>
  <c r="N108" i="85"/>
  <c r="N104" i="85"/>
  <c r="N100" i="85"/>
  <c r="N96" i="85"/>
  <c r="N92" i="85"/>
  <c r="N88" i="85"/>
  <c r="N84" i="85"/>
  <c r="N80" i="85"/>
  <c r="N76" i="85"/>
  <c r="N72" i="85"/>
  <c r="N68" i="85"/>
  <c r="N64" i="85"/>
  <c r="N60" i="85"/>
  <c r="N56" i="85"/>
  <c r="N52" i="85"/>
  <c r="N48" i="85"/>
  <c r="N44" i="85"/>
  <c r="N40" i="85"/>
  <c r="N36" i="85"/>
  <c r="N32" i="85"/>
  <c r="N28" i="85"/>
  <c r="N24" i="85"/>
  <c r="N20" i="85"/>
  <c r="N16" i="85"/>
  <c r="N12" i="85"/>
  <c r="N8" i="85"/>
  <c r="M117" i="85"/>
  <c r="L117" i="85"/>
  <c r="K117" i="85"/>
  <c r="J117" i="85"/>
  <c r="I117" i="85"/>
  <c r="H117" i="85"/>
  <c r="G117" i="85"/>
  <c r="F117" i="85"/>
  <c r="E117" i="85"/>
  <c r="D117" i="85"/>
  <c r="C117" i="85"/>
  <c r="B117" i="85"/>
  <c r="M113" i="85"/>
  <c r="L113" i="85"/>
  <c r="K113" i="85"/>
  <c r="J113" i="85"/>
  <c r="I113" i="85"/>
  <c r="H113" i="85"/>
  <c r="G113" i="85"/>
  <c r="F113" i="85"/>
  <c r="E113" i="85"/>
  <c r="D113" i="85"/>
  <c r="C113" i="85"/>
  <c r="B113" i="85"/>
  <c r="M109" i="85"/>
  <c r="L109" i="85"/>
  <c r="K109" i="85"/>
  <c r="J109" i="85"/>
  <c r="I109" i="85"/>
  <c r="H109" i="85"/>
  <c r="G109" i="85"/>
  <c r="F109" i="85"/>
  <c r="E109" i="85"/>
  <c r="D109" i="85"/>
  <c r="C109" i="85"/>
  <c r="B109" i="85"/>
  <c r="M105" i="85"/>
  <c r="L105" i="85"/>
  <c r="K105" i="85"/>
  <c r="J105" i="85"/>
  <c r="I105" i="85"/>
  <c r="H105" i="85"/>
  <c r="G105" i="85"/>
  <c r="F105" i="85"/>
  <c r="E105" i="85"/>
  <c r="D105" i="85"/>
  <c r="C105" i="85"/>
  <c r="B105" i="85"/>
  <c r="M101" i="85"/>
  <c r="L101" i="85"/>
  <c r="K101" i="85"/>
  <c r="J101" i="85"/>
  <c r="I101" i="85"/>
  <c r="H101" i="85"/>
  <c r="G101" i="85"/>
  <c r="F101" i="85"/>
  <c r="E101" i="85"/>
  <c r="D101" i="85"/>
  <c r="C101" i="85"/>
  <c r="B101" i="85"/>
  <c r="M97" i="85"/>
  <c r="L97" i="85"/>
  <c r="K97" i="85"/>
  <c r="J97" i="85"/>
  <c r="I97" i="85"/>
  <c r="H97" i="85"/>
  <c r="G97" i="85"/>
  <c r="F97" i="85"/>
  <c r="E97" i="85"/>
  <c r="D97" i="85"/>
  <c r="C97" i="85"/>
  <c r="B97" i="85"/>
  <c r="M93" i="85"/>
  <c r="L93" i="85"/>
  <c r="K93" i="85"/>
  <c r="J93" i="85"/>
  <c r="I93" i="85"/>
  <c r="H93" i="85"/>
  <c r="G93" i="85"/>
  <c r="F93" i="85"/>
  <c r="E93" i="85"/>
  <c r="D93" i="85"/>
  <c r="C93" i="85"/>
  <c r="B93" i="85"/>
  <c r="M89" i="85"/>
  <c r="L89" i="85"/>
  <c r="K89" i="85"/>
  <c r="J89" i="85"/>
  <c r="I89" i="85"/>
  <c r="H89" i="85"/>
  <c r="G89" i="85"/>
  <c r="F89" i="85"/>
  <c r="E89" i="85"/>
  <c r="D89" i="85"/>
  <c r="C89" i="85"/>
  <c r="B89" i="85"/>
  <c r="M85" i="85"/>
  <c r="L85" i="85"/>
  <c r="K85" i="85"/>
  <c r="J85" i="85"/>
  <c r="I85" i="85"/>
  <c r="H85" i="85"/>
  <c r="G85" i="85"/>
  <c r="F85" i="85"/>
  <c r="E85" i="85"/>
  <c r="D85" i="85"/>
  <c r="C85" i="85"/>
  <c r="B85" i="85"/>
  <c r="M81" i="85"/>
  <c r="L81" i="85"/>
  <c r="K81" i="85"/>
  <c r="J81" i="85"/>
  <c r="I81" i="85"/>
  <c r="H81" i="85"/>
  <c r="G81" i="85"/>
  <c r="F81" i="85"/>
  <c r="E81" i="85"/>
  <c r="D81" i="85"/>
  <c r="C81" i="85"/>
  <c r="B81" i="85"/>
  <c r="M77" i="85"/>
  <c r="L77" i="85"/>
  <c r="K77" i="85"/>
  <c r="J77" i="85"/>
  <c r="I77" i="85"/>
  <c r="H77" i="85"/>
  <c r="G77" i="85"/>
  <c r="F77" i="85"/>
  <c r="E77" i="85"/>
  <c r="D77" i="85"/>
  <c r="C77" i="85"/>
  <c r="B77" i="85"/>
  <c r="M73" i="85"/>
  <c r="L73" i="85"/>
  <c r="K73" i="85"/>
  <c r="J73" i="85"/>
  <c r="I73" i="85"/>
  <c r="H73" i="85"/>
  <c r="G73" i="85"/>
  <c r="F73" i="85"/>
  <c r="E73" i="85"/>
  <c r="D73" i="85"/>
  <c r="C73" i="85"/>
  <c r="B73" i="85"/>
  <c r="M69" i="85"/>
  <c r="L69" i="85"/>
  <c r="K69" i="85"/>
  <c r="J69" i="85"/>
  <c r="I69" i="85"/>
  <c r="H69" i="85"/>
  <c r="G69" i="85"/>
  <c r="F69" i="85"/>
  <c r="E69" i="85"/>
  <c r="D69" i="85"/>
  <c r="C69" i="85"/>
  <c r="B69" i="85"/>
  <c r="M65" i="85"/>
  <c r="L65" i="85"/>
  <c r="K65" i="85"/>
  <c r="J65" i="85"/>
  <c r="I65" i="85"/>
  <c r="H65" i="85"/>
  <c r="G65" i="85"/>
  <c r="F65" i="85"/>
  <c r="E65" i="85"/>
  <c r="D65" i="85"/>
  <c r="C65" i="85"/>
  <c r="B65" i="85"/>
  <c r="M61" i="85"/>
  <c r="L61" i="85"/>
  <c r="K61" i="85"/>
  <c r="J61" i="85"/>
  <c r="I61" i="85"/>
  <c r="H61" i="85"/>
  <c r="G61" i="85"/>
  <c r="F61" i="85"/>
  <c r="E61" i="85"/>
  <c r="D61" i="85"/>
  <c r="C61" i="85"/>
  <c r="B61" i="85"/>
  <c r="M57" i="85"/>
  <c r="L57" i="85"/>
  <c r="K57" i="85"/>
  <c r="J57" i="85"/>
  <c r="I57" i="85"/>
  <c r="H57" i="85"/>
  <c r="G57" i="85"/>
  <c r="F57" i="85"/>
  <c r="E57" i="85"/>
  <c r="D57" i="85"/>
  <c r="C57" i="85"/>
  <c r="B57" i="85"/>
  <c r="M53" i="85"/>
  <c r="L53" i="85"/>
  <c r="K53" i="85"/>
  <c r="J53" i="85"/>
  <c r="I53" i="85"/>
  <c r="H53" i="85"/>
  <c r="G53" i="85"/>
  <c r="F53" i="85"/>
  <c r="E53" i="85"/>
  <c r="D53" i="85"/>
  <c r="C53" i="85"/>
  <c r="B53" i="85"/>
  <c r="M49" i="85"/>
  <c r="L49" i="85"/>
  <c r="K49" i="85"/>
  <c r="J49" i="85"/>
  <c r="I49" i="85"/>
  <c r="H49" i="85"/>
  <c r="G49" i="85"/>
  <c r="F49" i="85"/>
  <c r="E49" i="85"/>
  <c r="D49" i="85"/>
  <c r="C49" i="85"/>
  <c r="B49" i="85"/>
  <c r="M45" i="85"/>
  <c r="L45" i="85"/>
  <c r="K45" i="85"/>
  <c r="J45" i="85"/>
  <c r="I45" i="85"/>
  <c r="H45" i="85"/>
  <c r="G45" i="85"/>
  <c r="F45" i="85"/>
  <c r="E45" i="85"/>
  <c r="D45" i="85"/>
  <c r="C45" i="85"/>
  <c r="B45" i="85"/>
  <c r="M41" i="85"/>
  <c r="L41" i="85"/>
  <c r="K41" i="85"/>
  <c r="J41" i="85"/>
  <c r="I41" i="85"/>
  <c r="H41" i="85"/>
  <c r="G41" i="85"/>
  <c r="F41" i="85"/>
  <c r="E41" i="85"/>
  <c r="D41" i="85"/>
  <c r="C41" i="85"/>
  <c r="B41" i="85"/>
  <c r="M37" i="85"/>
  <c r="L37" i="85"/>
  <c r="K37" i="85"/>
  <c r="J37" i="85"/>
  <c r="I37" i="85"/>
  <c r="H37" i="85"/>
  <c r="G37" i="85"/>
  <c r="F37" i="85"/>
  <c r="E37" i="85"/>
  <c r="D37" i="85"/>
  <c r="C37" i="85"/>
  <c r="B37" i="85"/>
  <c r="M33" i="85"/>
  <c r="L33" i="85"/>
  <c r="K33" i="85"/>
  <c r="J33" i="85"/>
  <c r="I33" i="85"/>
  <c r="H33" i="85"/>
  <c r="G33" i="85"/>
  <c r="F33" i="85"/>
  <c r="E33" i="85"/>
  <c r="D33" i="85"/>
  <c r="C33" i="85"/>
  <c r="B33" i="85"/>
  <c r="M29" i="85"/>
  <c r="L29" i="85"/>
  <c r="K29" i="85"/>
  <c r="J29" i="85"/>
  <c r="I29" i="85"/>
  <c r="H29" i="85"/>
  <c r="G29" i="85"/>
  <c r="F29" i="85"/>
  <c r="E29" i="85"/>
  <c r="D29" i="85"/>
  <c r="C29" i="85"/>
  <c r="B29" i="85"/>
  <c r="M25" i="85"/>
  <c r="L25" i="85"/>
  <c r="K25" i="85"/>
  <c r="J25" i="85"/>
  <c r="I25" i="85"/>
  <c r="H25" i="85"/>
  <c r="G25" i="85"/>
  <c r="F25" i="85"/>
  <c r="E25" i="85"/>
  <c r="D25" i="85"/>
  <c r="C25" i="85"/>
  <c r="B25" i="85"/>
  <c r="M21" i="85"/>
  <c r="L21" i="85"/>
  <c r="K21" i="85"/>
  <c r="J21" i="85"/>
  <c r="I21" i="85"/>
  <c r="H21" i="85"/>
  <c r="G21" i="85"/>
  <c r="F21" i="85"/>
  <c r="E21" i="85"/>
  <c r="D21" i="85"/>
  <c r="C21" i="85"/>
  <c r="B21" i="85"/>
  <c r="M17" i="85"/>
  <c r="L17" i="85"/>
  <c r="K17" i="85"/>
  <c r="J17" i="85"/>
  <c r="I17" i="85"/>
  <c r="H17" i="85"/>
  <c r="G17" i="85"/>
  <c r="F17" i="85"/>
  <c r="E17" i="85"/>
  <c r="D17" i="85"/>
  <c r="C17" i="85"/>
  <c r="B17" i="85"/>
  <c r="M13" i="85"/>
  <c r="L13" i="85"/>
  <c r="K13" i="85"/>
  <c r="J13" i="85"/>
  <c r="I13" i="85"/>
  <c r="H13" i="85"/>
  <c r="G13" i="85"/>
  <c r="F13" i="85"/>
  <c r="E13" i="85"/>
  <c r="D13" i="85"/>
  <c r="C13" i="85"/>
  <c r="B13" i="85"/>
  <c r="C9" i="85"/>
  <c r="D9" i="85"/>
  <c r="E9" i="85"/>
  <c r="F9" i="85"/>
  <c r="G9" i="85"/>
  <c r="H9" i="85"/>
  <c r="I9" i="85"/>
  <c r="J9" i="85"/>
  <c r="K9" i="85"/>
  <c r="L9" i="85"/>
  <c r="M9" i="85"/>
  <c r="B9" i="85"/>
  <c r="P1" i="85" l="1"/>
  <c r="N55" i="85" l="1"/>
  <c r="N57" i="85" s="1"/>
  <c r="N47" i="85"/>
  <c r="N49" i="85" s="1"/>
  <c r="N15" i="85"/>
  <c r="N17" i="85" s="1"/>
  <c r="P2" i="85"/>
  <c r="N5" i="85" s="1"/>
  <c r="N111" i="85"/>
  <c r="N113" i="85" s="1"/>
  <c r="N103" i="85"/>
  <c r="N105" i="85" s="1"/>
  <c r="N95" i="85"/>
  <c r="N97" i="85" s="1"/>
  <c r="N87" i="85"/>
  <c r="N89" i="85" s="1"/>
  <c r="N79" i="85"/>
  <c r="N81" i="85" s="1"/>
  <c r="N71" i="85"/>
  <c r="N73" i="85" s="1"/>
  <c r="N63" i="85"/>
  <c r="N65" i="85" s="1"/>
  <c r="N19" i="85"/>
  <c r="N21" i="85" s="1"/>
  <c r="N35" i="85"/>
  <c r="N37" i="85" s="1"/>
  <c r="N27" i="85"/>
  <c r="N29" i="85" s="1"/>
  <c r="N11" i="85"/>
  <c r="N13" i="85" s="1"/>
  <c r="N51" i="85"/>
  <c r="N53" i="85" s="1"/>
  <c r="N43" i="85"/>
  <c r="N45" i="85" s="1"/>
  <c r="N115" i="85"/>
  <c r="N117" i="85" s="1"/>
  <c r="N107" i="85"/>
  <c r="N109" i="85" s="1"/>
  <c r="N99" i="85"/>
  <c r="N101" i="85" s="1"/>
  <c r="N91" i="85"/>
  <c r="N93" i="85" s="1"/>
  <c r="N83" i="85"/>
  <c r="N85" i="85" s="1"/>
  <c r="N75" i="85"/>
  <c r="N77" i="85" s="1"/>
  <c r="N67" i="85"/>
  <c r="N69" i="85" s="1"/>
  <c r="N59" i="85"/>
  <c r="N61" i="85" s="1"/>
  <c r="N39" i="85"/>
  <c r="N41" i="85" s="1"/>
  <c r="N31" i="85"/>
  <c r="N33" i="85" s="1"/>
  <c r="N23" i="85"/>
  <c r="N25" i="85" s="1"/>
  <c r="N7" i="85"/>
  <c r="N9" i="85" s="1"/>
  <c r="B7" i="78" l="1"/>
  <c r="B9" i="78" s="1"/>
  <c r="B11" i="78" s="1"/>
  <c r="B13" i="78" s="1"/>
  <c r="B15" i="78" s="1"/>
  <c r="B8" i="78"/>
  <c r="B10" i="78" s="1"/>
  <c r="B12" i="78" s="1"/>
  <c r="B14" i="78" s="1"/>
  <c r="B16" i="78" s="1"/>
  <c r="B9" i="77" l="1"/>
  <c r="B11" i="77" s="1"/>
  <c r="B13" i="77" s="1"/>
  <c r="B10" i="77"/>
  <c r="B12" i="77" s="1"/>
  <c r="B14" i="77" s="1"/>
  <c r="B9" i="76" l="1"/>
  <c r="B11" i="76" s="1"/>
  <c r="B10" i="76"/>
  <c r="B12" i="76" s="1"/>
  <c r="B17" i="76" l="1"/>
  <c r="B15" i="76"/>
  <c r="B13" i="76"/>
  <c r="B18" i="76"/>
  <c r="B14" i="76"/>
  <c r="B16" i="76"/>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5" authorId="0" shapeId="0">
      <text>
        <r>
          <rPr>
            <sz val="9"/>
            <color indexed="81"/>
            <rFont val="Arial"/>
            <family val="2"/>
          </rPr>
          <t xml:space="preserve">Die Tabellen zur Ernährungswirtschaftt sind in den gelb hinterlegten Registerblättern aufgeführt. </t>
        </r>
      </text>
    </comment>
    <comment ref="A54" authorId="0" shapeId="0">
      <text>
        <r>
          <rPr>
            <sz val="9"/>
            <color indexed="81"/>
            <rFont val="Segoe UI"/>
            <family val="2"/>
          </rPr>
          <t xml:space="preserve">Die Tabellen zu Preise und Löhne sind in den blau hinterlegten Registerblättern aufgeführt. </t>
        </r>
      </text>
    </comment>
    <comment ref="A70" authorId="0" shapeId="0">
      <text>
        <r>
          <rPr>
            <sz val="9"/>
            <color indexed="81"/>
            <rFont val="Segoe UI"/>
            <family val="2"/>
          </rPr>
          <t xml:space="preserve">Die Tabellen zum Außenhandel sind in den lila hinterlegten Registerblättern aufgeführt. </t>
        </r>
      </text>
    </comment>
    <comment ref="A73"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<sst xmlns="http://schemas.openxmlformats.org/spreadsheetml/2006/main" count="11796" uniqueCount="2636">
  <si>
    <t>B. Ernährungswirtschaft</t>
  </si>
  <si>
    <t>Getreide, Hülsenfrüchte, Raps und Futtermittel</t>
  </si>
  <si>
    <t>Zucker</t>
  </si>
  <si>
    <t>Milch und Fette</t>
  </si>
  <si>
    <t>Ernährungsgewerbe</t>
  </si>
  <si>
    <t>Betriebe nach Produktionsmerkmalen</t>
  </si>
  <si>
    <t>Viehhaltung und Veterinärwesen</t>
  </si>
  <si>
    <t>C. Preise und Löhne</t>
  </si>
  <si>
    <t>Agrarpreise</t>
  </si>
  <si>
    <t>Gewerbliche Preise und Verbraucherpreise</t>
  </si>
  <si>
    <t>D. Außenhandel</t>
  </si>
  <si>
    <t>E. Forst- und Holzwirtschaft</t>
  </si>
  <si>
    <t>Preise</t>
  </si>
  <si>
    <t>Statistischer
Monatsbericht</t>
  </si>
  <si>
    <t>Zurück zum Inhaltsverzeichnis</t>
  </si>
  <si>
    <t>Periodische Statistische Veröffentlichungen des BMEL</t>
  </si>
  <si>
    <t>BMEL Daten – Analysen</t>
  </si>
  <si>
    <t>Ausgabe: monatlich</t>
  </si>
  <si>
    <t xml:space="preserve">Veröffentlicht auf der Internetseite, www.bmel-statistik.de, vom Bundesinformationszentrum Landwirtschaft (BZL) in der </t>
  </si>
  <si>
    <t>Bundesanstalt für Landwirtschaft und Ernährung, Referat 414,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</si>
  <si>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</si>
  <si>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</si>
  <si>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</si>
  <si>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</si>
  <si>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</si>
  <si>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</si>
  <si>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</si>
  <si>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</si>
  <si>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</si>
  <si>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</si>
  <si>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</si>
  <si>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</si>
  <si>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</si>
  <si>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</si>
  <si>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</si>
  <si>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</si>
  <si>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</si>
  <si>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</si>
  <si>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</si>
  <si>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</si>
  <si>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</si>
  <si>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</si>
  <si>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</si>
  <si>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</si>
  <si>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</si>
  <si>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</si>
  <si>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</si>
  <si>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</si>
  <si>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</si>
  <si>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</si>
  <si>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</si>
  <si>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</si>
  <si>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</si>
  <si>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</si>
  <si>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</si>
  <si>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</si>
  <si>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</si>
  <si>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</si>
  <si>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</si>
  <si>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</si>
  <si>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</si>
  <si>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</si>
  <si>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</si>
  <si>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</si>
  <si>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</si>
  <si>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</si>
  <si>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</si>
  <si>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</si>
  <si>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</si>
  <si>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</si>
  <si>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</si>
  <si>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</si>
  <si>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</si>
  <si>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</si>
  <si>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</si>
  <si>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</si>
  <si>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</si>
  <si>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</si>
  <si>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</si>
  <si>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</si>
  <si>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</si>
  <si>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</si>
  <si>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</si>
  <si>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</si>
  <si>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</si>
  <si>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</si>
  <si>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</si>
  <si>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</si>
  <si>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</si>
  <si>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</si>
  <si>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</si>
  <si>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</si>
  <si>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</si>
  <si>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</si>
  <si>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</si>
  <si>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Ertragslage und Gesamtrechnung</t>
  </si>
  <si>
    <t>Bauland-, Bau- und Pachtpreise</t>
  </si>
  <si>
    <t>Statistisches Bundesamt, BMEL (723)</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</si>
  <si>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</si>
  <si>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1 000 t</t>
  </si>
  <si>
    <t>darunter: Eu 27</t>
  </si>
  <si>
    <t>Insgesamt</t>
  </si>
  <si>
    <t>Andere Futtermittelzubereitungen</t>
  </si>
  <si>
    <t>dar.: Hunde- und Katzenfutter</t>
  </si>
  <si>
    <t>Sonstige Futtermittel</t>
  </si>
  <si>
    <t>Stärkereiche Futtermittel</t>
  </si>
  <si>
    <t>dar.: Ölkuchen und andere feste Rückstände</t>
  </si>
  <si>
    <t>Eiweißreiche Futtermittel</t>
  </si>
  <si>
    <t>Wein (1 000 hl)</t>
  </si>
  <si>
    <r>
      <t xml:space="preserve">Fische und Fischerzeugnisse </t>
    </r>
    <r>
      <rPr>
        <b/>
        <vertAlign val="superscript"/>
        <sz val="8"/>
        <rFont val="Arial"/>
        <family val="2"/>
      </rPr>
      <t>6)</t>
    </r>
  </si>
  <si>
    <t>Butter und Butterschmalz</t>
  </si>
  <si>
    <t>Käse und Quark</t>
  </si>
  <si>
    <t>Konsum- und Verarbeitungsmilch</t>
  </si>
  <si>
    <t>Schaleneier von Hausgeflügel</t>
  </si>
  <si>
    <r>
      <t xml:space="preserve">Lebendes Schlachtgeflügel, Fleisch und -zubereitungen zusammen </t>
    </r>
    <r>
      <rPr>
        <b/>
        <vertAlign val="superscript"/>
        <sz val="8"/>
        <rFont val="Arial"/>
        <family val="2"/>
      </rPr>
      <t>5)</t>
    </r>
  </si>
  <si>
    <t>Geflügelfleisch, frisch, gekühlt, gefroren</t>
  </si>
  <si>
    <r>
      <t xml:space="preserve">Lebendes Schlachtvieh, Fleisch und -zubereitungen insgesamt, ohne Geflügel </t>
    </r>
    <r>
      <rPr>
        <b/>
        <vertAlign val="superscript"/>
        <sz val="8"/>
        <rFont val="Arial"/>
        <family val="2"/>
      </rPr>
      <t>5)</t>
    </r>
  </si>
  <si>
    <r>
      <t xml:space="preserve">Lebende Schlachtschweine, Fleisch und -zubereitungen zusammen </t>
    </r>
    <r>
      <rPr>
        <b/>
        <vertAlign val="superscript"/>
        <sz val="8"/>
        <rFont val="Arial"/>
        <family val="2"/>
      </rPr>
      <t>5)</t>
    </r>
  </si>
  <si>
    <t>Schweinefleischkonserven, -zubereitungen und Speck</t>
  </si>
  <si>
    <t>Schweinefleisch, frisch, gekühlt, gefroren</t>
  </si>
  <si>
    <t>Lebende Schlachtschweine (1 000 Stück)</t>
  </si>
  <si>
    <r>
      <t xml:space="preserve">Lebende Schlachtrinder, -kälber, Fleisch und -zubereitungen zusammen </t>
    </r>
    <r>
      <rPr>
        <b/>
        <vertAlign val="superscript"/>
        <sz val="8"/>
        <rFont val="Arial"/>
        <family val="2"/>
      </rPr>
      <t>5)</t>
    </r>
  </si>
  <si>
    <t>Rindfleischkonserven und -zubereitungen</t>
  </si>
  <si>
    <t>Rind- und Kalbfleisch, frisch, gekühlt, gefroren</t>
  </si>
  <si>
    <t>Lebende Schlachtrinder und -kälber (1 000 Stück)</t>
  </si>
  <si>
    <t>Pflanzliche Öle und Fette zur Ernährung</t>
  </si>
  <si>
    <t>Ölfrüchte, ohne Saatgut</t>
  </si>
  <si>
    <r>
      <t xml:space="preserve">Roh- und Weißzucker (Weißzuckerwert) </t>
    </r>
    <r>
      <rPr>
        <b/>
        <vertAlign val="superscript"/>
        <sz val="8"/>
        <rFont val="Arial"/>
        <family val="2"/>
      </rPr>
      <t>4)</t>
    </r>
  </si>
  <si>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</si>
  <si>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</si>
  <si>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</si>
  <si>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</si>
  <si>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</si>
  <si>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</si>
  <si>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</si>
  <si>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</si>
  <si>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</si>
  <si>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</si>
  <si>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r>
      <t xml:space="preserve">Malz </t>
    </r>
    <r>
      <rPr>
        <b/>
        <vertAlign val="superscript"/>
        <sz val="8"/>
        <rFont val="Arial"/>
        <family val="2"/>
      </rPr>
      <t>3)</t>
    </r>
  </si>
  <si>
    <t>Mais</t>
  </si>
  <si>
    <t>Hafer</t>
  </si>
  <si>
    <t>Gerste</t>
  </si>
  <si>
    <t>Roggen und Roggenerzeugnisse zusammen (Getreidewert)</t>
  </si>
  <si>
    <t>Weizen und Weizenerzeugnisse zusammen (Getreidewert)</t>
  </si>
  <si>
    <t>Übrige Weizenerzeugnisse</t>
  </si>
  <si>
    <t>Weizenmehl</t>
  </si>
  <si>
    <t>Weichweizen</t>
  </si>
  <si>
    <t>Juli bis Juni</t>
  </si>
  <si>
    <t>Juli bis Mai</t>
  </si>
  <si>
    <t>Hartweizen</t>
  </si>
  <si>
    <t>Juli bis April</t>
  </si>
  <si>
    <t>Ausgewählte Warengruppen</t>
  </si>
  <si>
    <t>Juli bis März</t>
  </si>
  <si>
    <t>Mio. €</t>
  </si>
  <si>
    <t>Juli bis Februar</t>
  </si>
  <si>
    <t>Juli bis Januar</t>
  </si>
  <si>
    <t>Juli bis Dezember</t>
  </si>
  <si>
    <t>Juli bis November</t>
  </si>
  <si>
    <r>
      <t xml:space="preserve">Insgesamt </t>
    </r>
    <r>
      <rPr>
        <b/>
        <vertAlign val="superscript"/>
        <sz val="8"/>
        <rFont val="Arial"/>
        <family val="2"/>
      </rPr>
      <t>2)</t>
    </r>
  </si>
  <si>
    <t>Juli bis Oktober</t>
  </si>
  <si>
    <t>2022/2023
2023/2924</t>
  </si>
  <si>
    <t>2023 v
2024 v</t>
  </si>
  <si>
    <t>2022  
2023 v</t>
  </si>
  <si>
    <t>Juli bis September</t>
  </si>
  <si>
    <r>
      <t>Wirt-
schafts-
jahr</t>
    </r>
    <r>
      <rPr>
        <vertAlign val="superscript"/>
        <sz val="8"/>
        <rFont val="Arial"/>
        <family val="2"/>
      </rPr>
      <t xml:space="preserve"> 1)</t>
    </r>
  </si>
  <si>
    <t>Juni</t>
  </si>
  <si>
    <t>Mai</t>
  </si>
  <si>
    <t>April</t>
  </si>
  <si>
    <t>März</t>
  </si>
  <si>
    <t>Febr.</t>
  </si>
  <si>
    <t>Jan.</t>
  </si>
  <si>
    <t>Dez.</t>
  </si>
  <si>
    <t>Nov.</t>
  </si>
  <si>
    <t>Okt.</t>
  </si>
  <si>
    <t xml:space="preserve"> Sept.</t>
  </si>
  <si>
    <t>Aug.</t>
  </si>
  <si>
    <t>Juli</t>
  </si>
  <si>
    <t>Einheit</t>
  </si>
  <si>
    <t>Bestimmung</t>
  </si>
  <si>
    <t>Juli bis August</t>
  </si>
  <si>
    <t>Tabellennummer: 0401030</t>
  </si>
  <si>
    <t>Juli bis Juli</t>
  </si>
  <si>
    <t>Einfuhr von Gütern der Land- und Ernährungswirtschaft</t>
  </si>
  <si>
    <t>6) Einschließlich Süßwasserfische, Schalen- und Krustentiere.</t>
  </si>
  <si>
    <t>5) Lebendes Schlachtvieh in Schlachtgewicht.</t>
  </si>
  <si>
    <t>4) Einschließlich Futterzucker.</t>
  </si>
  <si>
    <t>3) Ungeröstetes Malz aus Weizen unter Weizenerzeugnissen.</t>
  </si>
  <si>
    <t xml:space="preserve">2) Einschließlich Kaffee und Tabak. </t>
  </si>
  <si>
    <t>1) Rundungsdifferenzen.</t>
  </si>
  <si>
    <t>Bier (1 000 hl)</t>
  </si>
  <si>
    <r>
      <t xml:space="preserve">Fische und Fischerzeugnisse </t>
    </r>
    <r>
      <rPr>
        <b/>
        <vertAlign val="superscript"/>
        <sz val="7"/>
        <rFont val="Arial"/>
        <family val="2"/>
      </rPr>
      <t>6)</t>
    </r>
  </si>
  <si>
    <r>
      <t xml:space="preserve">Lebendes Schlachtvieh, Fleisch und -zubereitungen insgesamt, ohne Geflügel </t>
    </r>
    <r>
      <rPr>
        <b/>
        <vertAlign val="superscript"/>
        <sz val="7"/>
        <rFont val="Arial"/>
        <family val="2"/>
      </rPr>
      <t>5)</t>
    </r>
  </si>
  <si>
    <t>Molkenpulver</t>
  </si>
  <si>
    <t>Trockenmilcherzeugnisse (ohne Molke)</t>
  </si>
  <si>
    <t>Frucht- und Gemüsesäfte</t>
  </si>
  <si>
    <r>
      <t xml:space="preserve">Roh- und Weißzucker (Weißzuckerwert) </t>
    </r>
    <r>
      <rPr>
        <b/>
        <vertAlign val="superscript"/>
        <sz val="7"/>
        <rFont val="Arial"/>
        <family val="2"/>
      </rPr>
      <t>4)</t>
    </r>
  </si>
  <si>
    <t>Getreide und Getreideerzeugnisse zusammen (Getreidewert)</t>
  </si>
  <si>
    <r>
      <t xml:space="preserve">Malz </t>
    </r>
    <r>
      <rPr>
        <b/>
        <vertAlign val="superscript"/>
        <sz val="7"/>
        <rFont val="Arial"/>
        <family val="2"/>
      </rPr>
      <t>3)</t>
    </r>
  </si>
  <si>
    <t>Roggen</t>
  </si>
  <si>
    <t>Weizen</t>
  </si>
  <si>
    <r>
      <t>Wirt-
schafts-
jahr</t>
    </r>
    <r>
      <rPr>
        <vertAlign val="superscript"/>
        <sz val="8"/>
        <rFont val="BundesSans Web"/>
        <family val="2"/>
      </rPr>
      <t xml:space="preserve"> 1)</t>
    </r>
  </si>
  <si>
    <t>Tabellenummer: 0401060</t>
  </si>
  <si>
    <t>Ausfuhr von Gütern der Land- und Ernährungswirtschaft</t>
  </si>
  <si>
    <t>Quelle: BMEL (323)</t>
  </si>
  <si>
    <t>West-Nil-Virus Infektion bei Vogel oder Pferd (WNF)</t>
  </si>
  <si>
    <t xml:space="preserve">TSE-Scrapie </t>
  </si>
  <si>
    <t>TSE-BSE</t>
  </si>
  <si>
    <t>Tollwut</t>
  </si>
  <si>
    <t>Salmonellose der Rinder</t>
  </si>
  <si>
    <t xml:space="preserve">Rauschbrand </t>
  </si>
  <si>
    <t>Newcastle-Krankheit (ND)</t>
  </si>
  <si>
    <t>Niedrigpathogene aviäre Influenza bei einem 
   gehaltenen Vogel</t>
  </si>
  <si>
    <t>Niedrigpathogene aviäre Influenza bei Geflügel</t>
  </si>
  <si>
    <t>Milzbrand</t>
  </si>
  <si>
    <t>Koi-Herpesvirus-Infektion der Karpfen</t>
  </si>
  <si>
    <t>Infek. Haematop. Nekrose d. Salmoniden (IHN)</t>
  </si>
  <si>
    <t xml:space="preserve">Geflügelpest </t>
  </si>
  <si>
    <t>Brucellose der Rinder, Schweine, Schafen und Ziegen</t>
  </si>
  <si>
    <t>Bovine Virusdiarrhoe (BVD)</t>
  </si>
  <si>
    <t>Bovine Herpes Typ-1-Infektion (alle Formen)</t>
  </si>
  <si>
    <t>Blauzungenkrankheit</t>
  </si>
  <si>
    <t>Aujeszkysche Krankheit</t>
  </si>
  <si>
    <t>Ansteckende Blutarmut der Einhufer</t>
  </si>
  <si>
    <t>Amerikanische Faulbrut der Bienen</t>
  </si>
  <si>
    <t>Afrikanische Schweinepest bei Wildschweinen</t>
  </si>
  <si>
    <t>Jahr
2023</t>
  </si>
  <si>
    <t>Jahr
2024</t>
  </si>
  <si>
    <t xml:space="preserve">Dez. </t>
  </si>
  <si>
    <t xml:space="preserve">Okt. </t>
  </si>
  <si>
    <t>Sept.</t>
  </si>
  <si>
    <t>Seuche</t>
  </si>
  <si>
    <t>Tabellennummer: 0117690</t>
  </si>
  <si>
    <t>Anzeigepflichtige Tierseuchen der Bundesrepublik Deutschland</t>
  </si>
  <si>
    <t>-</t>
  </si>
  <si>
    <t>Infek. Epididymitis</t>
  </si>
  <si>
    <t>1 000 t Produktgewicht am Ende des Monats</t>
  </si>
  <si>
    <t>Tabellennummer: 0201260</t>
  </si>
  <si>
    <t>2022/                                           2023</t>
  </si>
  <si>
    <t>2023/                                           2024</t>
  </si>
  <si>
    <t>Bundesgebiet West</t>
  </si>
  <si>
    <t>.</t>
  </si>
  <si>
    <t>Feb.</t>
  </si>
  <si>
    <t xml:space="preserve">Juni </t>
  </si>
  <si>
    <t>Bundesgebiet Ost</t>
  </si>
  <si>
    <t>Deutschland</t>
  </si>
  <si>
    <t>entsprechen dem bei der Drucklegung aktuellen Stand. Eine gesonderte 
Kennzeichnung der Änderungen kann aus technischen Gründen nicht erfolgen.</t>
  </si>
  <si>
    <t xml:space="preserve">1) Nur bei Mischfutterbetrieben.
</t>
  </si>
  <si>
    <t>2) Mischfutter ingesamt für alle Nutzungsarten.</t>
  </si>
  <si>
    <t>BLE (415)</t>
  </si>
  <si>
    <r>
      <t xml:space="preserve">Teigwaren </t>
    </r>
    <r>
      <rPr>
        <b/>
        <vertAlign val="superscript"/>
        <sz val="6"/>
        <rFont val="Arial"/>
        <family val="2"/>
      </rPr>
      <t>2)</t>
    </r>
  </si>
  <si>
    <r>
      <t>Roggen zusammen in Getreidewert</t>
    </r>
    <r>
      <rPr>
        <vertAlign val="superscript"/>
        <sz val="6"/>
        <rFont val="Arial"/>
        <family val="2"/>
      </rPr>
      <t xml:space="preserve">      </t>
    </r>
    <r>
      <rPr>
        <sz val="6"/>
        <rFont val="Arial"/>
        <family val="2"/>
      </rPr>
      <t xml:space="preserve">            </t>
    </r>
  </si>
  <si>
    <t xml:space="preserve">Roggenmehl </t>
  </si>
  <si>
    <t>Sonstiges Getreide zusammen in Getreidewert</t>
  </si>
  <si>
    <t xml:space="preserve">Hartweizen zusammen in Getreidewert                </t>
  </si>
  <si>
    <t xml:space="preserve">Hartweizenmehl, Grieß und Dunst </t>
  </si>
  <si>
    <t xml:space="preserve">Hartweizen </t>
  </si>
  <si>
    <t>Malz aus Gerste</t>
  </si>
  <si>
    <t>Nährmittel aus Gerste / Hafer</t>
  </si>
  <si>
    <t xml:space="preserve">Weichweizen zusammen in Getreidewert                </t>
  </si>
  <si>
    <t xml:space="preserve">Triticale </t>
  </si>
  <si>
    <t>Malz aus Weizen</t>
  </si>
  <si>
    <t>Körnermais</t>
  </si>
  <si>
    <r>
      <t xml:space="preserve">Weizenstärke </t>
    </r>
    <r>
      <rPr>
        <b/>
        <vertAlign val="superscript"/>
        <sz val="6"/>
        <rFont val="Arial"/>
        <family val="2"/>
      </rPr>
      <t>2)</t>
    </r>
  </si>
  <si>
    <t xml:space="preserve">Weichweizenmehl, Grieß und Dunst </t>
  </si>
  <si>
    <t xml:space="preserve">Übrige Gerste </t>
  </si>
  <si>
    <t xml:space="preserve">Weichweizen  </t>
  </si>
  <si>
    <t>Braugerste</t>
  </si>
  <si>
    <t>Erzeugnis</t>
  </si>
  <si>
    <t xml:space="preserve">2. Produktgewicht am 30. Juni </t>
  </si>
  <si>
    <r>
      <t xml:space="preserve">Juni </t>
    </r>
    <r>
      <rPr>
        <b/>
        <vertAlign val="superscript"/>
        <sz val="6"/>
        <rFont val="Arial"/>
        <family val="2"/>
      </rPr>
      <t>1)</t>
    </r>
  </si>
  <si>
    <t>Februar</t>
  </si>
  <si>
    <t xml:space="preserve">Januar </t>
  </si>
  <si>
    <r>
      <t xml:space="preserve">Dezember </t>
    </r>
    <r>
      <rPr>
        <b/>
        <vertAlign val="superscript"/>
        <sz val="6"/>
        <rFont val="Arial"/>
        <family val="2"/>
      </rPr>
      <t>1)</t>
    </r>
  </si>
  <si>
    <t>November</t>
  </si>
  <si>
    <t>Oktober</t>
  </si>
  <si>
    <t>September</t>
  </si>
  <si>
    <t>August</t>
  </si>
  <si>
    <t>2023/2024</t>
  </si>
  <si>
    <t>2022/2023</t>
  </si>
  <si>
    <t>Getreide insgesamt</t>
  </si>
  <si>
    <t>Sonstiges Getreide</t>
  </si>
  <si>
    <t>Monat</t>
  </si>
  <si>
    <t xml:space="preserve">1. In Getreidewert am Ende des Monats </t>
  </si>
  <si>
    <t xml:space="preserve">Tabellennummer: 0201190
</t>
  </si>
  <si>
    <t>Bestände der Wirtschaft an Getreide und Getreideerzeugnissen (vorläufige Zahlen)</t>
  </si>
  <si>
    <t>2) Arithmetisches Mittel der Monatspreise an den einzelnen Börsen im Wirtschaftsjahr.</t>
  </si>
  <si>
    <t>1) Ohne Umsatzsteuer. Arithmetisches Mittel der Monatspreise an den einzelnen Börsen</t>
  </si>
  <si>
    <t>Futtergerste</t>
  </si>
  <si>
    <t>Brotroggen</t>
  </si>
  <si>
    <t>Brotweizen</t>
  </si>
  <si>
    <r>
      <t>WjD</t>
    </r>
    <r>
      <rPr>
        <b/>
        <vertAlign val="superscript"/>
        <sz val="8"/>
        <rFont val="Arial"/>
        <family val="2"/>
      </rPr>
      <t>2)</t>
    </r>
  </si>
  <si>
    <t xml:space="preserve"> April</t>
  </si>
  <si>
    <t xml:space="preserve"> Febr.</t>
  </si>
  <si>
    <t>Tabellennummer: 0301090</t>
  </si>
  <si>
    <r>
      <t>€ je 100 kg</t>
    </r>
    <r>
      <rPr>
        <b/>
        <vertAlign val="superscript"/>
        <sz val="8"/>
        <rFont val="Arial"/>
        <family val="2"/>
      </rPr>
      <t>1)</t>
    </r>
  </si>
  <si>
    <t>Marktpreise für inländisches Getreide</t>
  </si>
  <si>
    <t>1) Ohne Hartweizen - 2)  Vorläufig - 3) Jahresmelder.</t>
  </si>
  <si>
    <t>Eine gesonderte Kennzeichnung der Änderungen kann aus  technischen Gründen nicht erfolgen.</t>
  </si>
  <si>
    <t>Januar</t>
  </si>
  <si>
    <t>Dezember</t>
  </si>
  <si>
    <t xml:space="preserve">Dezember </t>
  </si>
  <si>
    <t>Mehlausbeute
%</t>
  </si>
  <si>
    <t>Vermahlung
1 000 t</t>
  </si>
  <si>
    <t xml:space="preserve">Monat </t>
  </si>
  <si>
    <t>Tabellennummer: 0201330</t>
  </si>
  <si>
    <t>Getreidevermahlung und Mehlausbeute in Handelsmühlen</t>
  </si>
  <si>
    <t xml:space="preserve">Juni  </t>
  </si>
  <si>
    <t xml:space="preserve">Mehl einschließlich Grieß und Dunst insgesamt </t>
  </si>
  <si>
    <t>Roggenmehl</t>
  </si>
  <si>
    <t>Hartweizenmehl                              einschließlich Grieß und Dunst</t>
  </si>
  <si>
    <t>Weichweizenmehl                                 einschließlich Grieß und Dunst</t>
  </si>
  <si>
    <t>Tabellennummer: 0201360</t>
  </si>
  <si>
    <t>Herstellung von Mehl in Handelsmühlen</t>
  </si>
  <si>
    <t xml:space="preserve"> </t>
  </si>
  <si>
    <t>Wirtschaftsjahr</t>
  </si>
  <si>
    <t>2021/2022</t>
  </si>
  <si>
    <t>2020/2021</t>
  </si>
  <si>
    <t>2019/2020</t>
  </si>
  <si>
    <t>2018/2019</t>
  </si>
  <si>
    <t>Gerstenmalz</t>
  </si>
  <si>
    <t>Weizenmalz</t>
  </si>
  <si>
    <t>Tabellennummer: 0201490</t>
  </si>
  <si>
    <t>in 1 000 t</t>
  </si>
  <si>
    <t>Herstellung von Malz</t>
  </si>
  <si>
    <t>Stand: 08.02.2024</t>
  </si>
  <si>
    <t xml:space="preserve">Mai </t>
  </si>
  <si>
    <t xml:space="preserve">April </t>
  </si>
  <si>
    <t>Schweine</t>
  </si>
  <si>
    <t>Kälber</t>
  </si>
  <si>
    <t>…</t>
  </si>
  <si>
    <t xml:space="preserve">2) sofern die Daten der Jahresmelder aus Datenschutzgründen gepunktet sind, umfasst die ausgewiesene Gesamtherstellung ausschließlich die Monatsmeldungen von Juli bis Juni. </t>
  </si>
  <si>
    <t xml:space="preserve">1)  Jahresmelder </t>
  </si>
  <si>
    <t>Gesamtherstellung 2)</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</si>
  <si>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</si>
  <si>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</si>
  <si>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</si>
  <si>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</si>
  <si>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</si>
  <si>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</si>
  <si>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</si>
  <si>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</si>
  <si>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</si>
  <si>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</si>
  <si>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</si>
  <si>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</si>
  <si>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</si>
  <si>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</si>
  <si>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 xml:space="preserve">Hafer </t>
  </si>
  <si>
    <t xml:space="preserve">Gerste </t>
  </si>
  <si>
    <t xml:space="preserve">Roggen </t>
  </si>
  <si>
    <t>Tabellennummer: 0201560</t>
  </si>
  <si>
    <t>4) sofern die Daten der Jahresmelder aus Datenschutzgründen nicht ausgewiesen sind, umfasst die ausgewiesene Gesamtherstellung ausschließlich die Monatsmeldungen von Juli bis Juni.</t>
  </si>
  <si>
    <t xml:space="preserve">3) verarbeitetes tierisches Protein (vtP). </t>
  </si>
  <si>
    <r>
      <t xml:space="preserve">Gesamtherstellung </t>
    </r>
    <r>
      <rPr>
        <b/>
        <vertAlign val="superscript"/>
        <sz val="6"/>
        <rFont val="Arial"/>
        <family val="2"/>
      </rPr>
      <t>4)</t>
    </r>
  </si>
  <si>
    <t>Jahresmelder</t>
  </si>
  <si>
    <t xml:space="preserve">März </t>
  </si>
  <si>
    <t xml:space="preserve">Deutschland </t>
  </si>
  <si>
    <t>darunter aus: Raps</t>
  </si>
  <si>
    <t>darunter aus: Sojabohnen</t>
  </si>
  <si>
    <t>insgesamt</t>
  </si>
  <si>
    <r>
      <t xml:space="preserve">Mühlennach-
produkte </t>
    </r>
    <r>
      <rPr>
        <vertAlign val="superscript"/>
        <sz val="6"/>
        <rFont val="Arial"/>
        <family val="2"/>
      </rPr>
      <t>1)</t>
    </r>
  </si>
  <si>
    <t>Kleberfutter</t>
  </si>
  <si>
    <t>Ölkuchen</t>
  </si>
  <si>
    <t>Maniokprodukte,       verarb.tier.Protein 3),                                                             Sonstige. DDGS</t>
  </si>
  <si>
    <t>Melasse-, Rübenschnitzel</t>
  </si>
  <si>
    <t>Zitrus-, Obsttrester</t>
  </si>
  <si>
    <r>
      <t xml:space="preserve">Sojabohnen </t>
    </r>
    <r>
      <rPr>
        <vertAlign val="superscript"/>
        <sz val="6"/>
        <rFont val="Arial"/>
        <family val="2"/>
      </rPr>
      <t>2)</t>
    </r>
  </si>
  <si>
    <r>
      <t xml:space="preserve">Hülsenfrüchte
zusammen </t>
    </r>
    <r>
      <rPr>
        <b/>
        <vertAlign val="superscript"/>
        <sz val="6"/>
        <rFont val="Arial"/>
        <family val="2"/>
      </rPr>
      <t>1)</t>
    </r>
  </si>
  <si>
    <t>Ackerbohnen</t>
  </si>
  <si>
    <t>Futtererbsen</t>
  </si>
  <si>
    <t>Tabellennummer: 0201630</t>
  </si>
  <si>
    <t>Verarbeitung von Nicht-Getreide- und anderen Komponenten zu Mischfutter (vorläufige Zahlen)
Monatlich meldende Betriebe und Kleinbetriebe</t>
  </si>
  <si>
    <t>Baden-Württemberg</t>
  </si>
  <si>
    <t>Bayern</t>
  </si>
  <si>
    <t>Hessen</t>
  </si>
  <si>
    <t>Mecklenburg-Vorpommern</t>
  </si>
  <si>
    <t>Nordrhein-Westfalen</t>
  </si>
  <si>
    <t>Sachsen</t>
  </si>
  <si>
    <t>Sachsen-Anhalt</t>
  </si>
  <si>
    <t>Thüringen</t>
  </si>
  <si>
    <t>Übrige Gerste</t>
  </si>
  <si>
    <t>Hartweizen (Durum)</t>
  </si>
  <si>
    <t>Wirtschaftsjahr insgesamt</t>
  </si>
  <si>
    <t>1. Monatlich meldende Betriebe</t>
  </si>
  <si>
    <t>Tabellennummer: 0201060</t>
  </si>
  <si>
    <t>Getreidekäufe der aufnehmenden Hand von der Landwirtschaft - vorläufig</t>
  </si>
  <si>
    <t>. = kein Nachweis vorhanden oder aus Gründen des Datenschutzes betrieblicher Einzeldaten nicht veröffentlicht.</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</si>
  <si>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</si>
  <si>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</si>
  <si>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</si>
  <si>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</si>
  <si>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</si>
  <si>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</si>
  <si>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</si>
  <si>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</si>
  <si>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</si>
  <si>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</si>
  <si>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</si>
  <si>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</si>
  <si>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</si>
  <si>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</si>
  <si>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</si>
  <si>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</si>
  <si>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</si>
  <si>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</si>
  <si>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</si>
  <si>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</si>
  <si>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</si>
  <si>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</si>
  <si>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</si>
  <si>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</si>
  <si>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</si>
  <si>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</si>
  <si>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</si>
  <si>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</si>
  <si>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</si>
  <si>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</si>
  <si>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</si>
  <si>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</si>
  <si>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</si>
  <si>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</si>
  <si>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</si>
  <si>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</si>
  <si>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</si>
  <si>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</si>
  <si>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</si>
  <si>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</si>
  <si>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</si>
  <si>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</si>
  <si>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</si>
  <si>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</si>
  <si>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</si>
  <si>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</si>
  <si>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</si>
  <si>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</si>
  <si>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</si>
  <si>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</si>
  <si>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</si>
  <si>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</si>
  <si>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</si>
  <si>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</si>
  <si>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</si>
  <si>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</si>
  <si>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</si>
  <si>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</si>
  <si>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</si>
  <si>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</si>
  <si>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</si>
  <si>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</si>
  <si>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</si>
  <si>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</si>
  <si>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</si>
  <si>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</si>
  <si>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</si>
  <si>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</si>
  <si>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</si>
  <si>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</si>
  <si>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</si>
  <si>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</si>
  <si>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</si>
  <si>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</si>
  <si>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</si>
  <si>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</si>
  <si>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</si>
  <si>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</si>
  <si>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</si>
  <si>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</si>
  <si>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</si>
  <si>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</si>
  <si>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</si>
  <si>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</si>
  <si>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</si>
  <si>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</si>
  <si>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</si>
  <si>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</si>
  <si>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</si>
  <si>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</si>
  <si>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</si>
  <si>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</si>
  <si>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</si>
  <si>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</si>
  <si>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</si>
  <si>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</si>
  <si>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</si>
  <si>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</si>
  <si>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</si>
  <si>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</si>
  <si>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</si>
  <si>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</si>
  <si>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</si>
  <si>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</si>
  <si>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</si>
  <si>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</si>
  <si>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</si>
  <si>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</si>
  <si>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</si>
  <si>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</si>
  <si>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</si>
  <si>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</si>
  <si>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</si>
  <si>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</si>
  <si>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</si>
  <si>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</si>
  <si>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</si>
  <si>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</si>
  <si>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</si>
  <si>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</si>
  <si>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</si>
  <si>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</si>
  <si>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</si>
  <si>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</si>
  <si>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</si>
  <si>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</si>
  <si>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</si>
  <si>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</si>
  <si>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</si>
  <si>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</si>
  <si>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</si>
  <si>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</si>
  <si>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</si>
  <si>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</si>
  <si>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</si>
  <si>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</si>
  <si>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</si>
  <si>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</si>
  <si>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</si>
  <si>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</si>
  <si>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</si>
  <si>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</si>
  <si>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</si>
  <si>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</si>
  <si>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</si>
  <si>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</si>
  <si>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</si>
  <si>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</si>
  <si>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</si>
  <si>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</si>
  <si>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</si>
  <si>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</si>
  <si>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</si>
  <si>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</si>
  <si>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</si>
  <si>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</si>
  <si>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</si>
  <si>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</si>
  <si>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</si>
  <si>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</si>
  <si>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</si>
  <si>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</si>
  <si>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</si>
  <si>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</si>
  <si>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</si>
  <si>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</si>
  <si>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</si>
  <si>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</si>
  <si>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</si>
  <si>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</si>
  <si>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</si>
  <si>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</si>
  <si>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</si>
  <si>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</si>
  <si>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</si>
  <si>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</si>
  <si>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</si>
  <si>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</si>
  <si>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</si>
  <si>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</si>
  <si>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</si>
  <si>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</si>
  <si>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</si>
  <si>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</si>
  <si>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</si>
  <si>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</si>
  <si>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</si>
  <si>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</si>
  <si>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</si>
  <si>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</si>
  <si>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</si>
  <si>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</si>
  <si>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</si>
  <si>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</si>
  <si>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</si>
  <si>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</si>
  <si>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</si>
  <si>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</si>
  <si>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</si>
  <si>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</si>
  <si>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</si>
  <si>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</si>
  <si>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</si>
  <si>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</si>
  <si>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</si>
  <si>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</si>
  <si>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</si>
  <si>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</si>
  <si>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</si>
  <si>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</si>
  <si>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</si>
  <si>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</si>
  <si>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</si>
  <si>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</si>
  <si>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</si>
  <si>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</si>
  <si>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</si>
  <si>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</si>
  <si>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</si>
  <si>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</si>
  <si>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</si>
  <si>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</si>
  <si>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</si>
  <si>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</si>
  <si>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</si>
  <si>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</si>
  <si>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</si>
  <si>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</si>
  <si>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</si>
  <si>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</si>
  <si>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</si>
  <si>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</si>
  <si>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</si>
  <si>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</si>
  <si>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</si>
  <si>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</si>
  <si>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</si>
  <si>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</si>
  <si>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</si>
  <si>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</si>
  <si>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</si>
  <si>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</si>
  <si>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</si>
  <si>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</si>
  <si>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</si>
  <si>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</si>
  <si>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</si>
  <si>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</si>
  <si>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</si>
  <si>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</si>
  <si>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</si>
  <si>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</si>
  <si>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</si>
  <si>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</si>
  <si>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</si>
  <si>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</si>
  <si>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</si>
  <si>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</si>
  <si>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</si>
  <si>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</si>
  <si>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</si>
  <si>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</si>
  <si>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</si>
  <si>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</si>
  <si>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</si>
  <si>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</si>
  <si>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</si>
  <si>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</si>
  <si>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</si>
  <si>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</si>
  <si>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</si>
  <si>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</si>
  <si>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</si>
  <si>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</si>
  <si>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</si>
  <si>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</si>
  <si>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</si>
  <si>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</si>
  <si>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</si>
  <si>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</si>
  <si>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</si>
  <si>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</si>
  <si>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</si>
  <si>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</si>
  <si>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</si>
  <si>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</si>
  <si>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</si>
  <si>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</si>
  <si>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</si>
  <si>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</si>
  <si>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</si>
  <si>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</si>
  <si>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</si>
  <si>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</si>
  <si>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</si>
  <si>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</si>
  <si>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</si>
  <si>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</si>
  <si>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</si>
  <si>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</si>
  <si>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</si>
  <si>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</si>
  <si>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</si>
  <si>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</si>
  <si>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</si>
  <si>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</si>
  <si>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</si>
  <si>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</si>
  <si>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</si>
  <si>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</si>
  <si>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</si>
  <si>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</si>
  <si>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</si>
  <si>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</si>
  <si>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</si>
  <si>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</si>
  <si>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</si>
  <si>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</si>
  <si>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</si>
  <si>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</si>
  <si>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</si>
  <si>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</si>
  <si>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</si>
  <si>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</si>
  <si>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</si>
  <si>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</si>
  <si>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</si>
  <si>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</si>
  <si>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</si>
  <si>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</si>
  <si>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</si>
  <si>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</si>
  <si>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</si>
  <si>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</si>
  <si>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</si>
  <si>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</si>
  <si>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</si>
  <si>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</si>
  <si>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</si>
  <si>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</si>
  <si>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</si>
  <si>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</si>
  <si>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</si>
  <si>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</si>
  <si>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</si>
  <si>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</si>
  <si>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</si>
  <si>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</si>
  <si>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</si>
  <si>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</si>
  <si>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</si>
  <si>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</si>
  <si>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</si>
  <si>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</si>
  <si>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</si>
  <si>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</si>
  <si>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</si>
  <si>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</si>
  <si>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</si>
  <si>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</si>
  <si>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</si>
  <si>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</si>
  <si>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</si>
  <si>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</si>
  <si>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</si>
  <si>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</si>
  <si>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</si>
  <si>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</si>
  <si>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</si>
  <si>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</si>
  <si>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</si>
  <si>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</si>
  <si>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</si>
  <si>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</si>
  <si>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</si>
  <si>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</si>
  <si>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</si>
  <si>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</si>
  <si>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</si>
  <si>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</si>
  <si>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</si>
  <si>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</si>
  <si>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</si>
  <si>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</si>
  <si>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</si>
  <si>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</si>
  <si>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</si>
  <si>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</si>
  <si>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</si>
  <si>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</si>
  <si>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</si>
  <si>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</si>
  <si>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</si>
  <si>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</si>
  <si>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</si>
  <si>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</si>
  <si>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</si>
  <si>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</si>
  <si>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</si>
  <si>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</si>
  <si>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</si>
  <si>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</si>
  <si>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</si>
  <si>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</si>
  <si>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</si>
  <si>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</si>
  <si>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</si>
  <si>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</si>
  <si>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</si>
  <si>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</si>
  <si>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</si>
  <si>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</si>
  <si>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</si>
  <si>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</si>
  <si>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</si>
  <si>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</si>
  <si>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</si>
  <si>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</si>
  <si>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</si>
  <si>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</si>
  <si>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</si>
  <si>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</si>
  <si>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</si>
  <si>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</si>
  <si>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</si>
  <si>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</si>
  <si>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</si>
  <si>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</si>
  <si>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</si>
  <si>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</si>
  <si>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</si>
  <si>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</si>
  <si>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</si>
  <si>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</si>
  <si>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</si>
  <si>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</si>
  <si>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</si>
  <si>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</si>
  <si>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</si>
  <si>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</si>
  <si>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</si>
  <si>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</si>
  <si>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</si>
  <si>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</si>
  <si>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</si>
  <si>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</si>
  <si>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</si>
  <si>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</si>
  <si>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</si>
  <si>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</si>
  <si>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</si>
  <si>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</si>
  <si>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</si>
  <si>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</si>
  <si>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</si>
  <si>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</si>
  <si>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</si>
  <si>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</si>
  <si>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</si>
  <si>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</si>
  <si>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</si>
  <si>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</si>
  <si>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</si>
  <si>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</si>
  <si>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</si>
  <si>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</si>
  <si>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</si>
  <si>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</si>
  <si>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</si>
  <si>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</si>
  <si>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</si>
  <si>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</si>
  <si>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</si>
  <si>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</si>
  <si>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</si>
  <si>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</si>
  <si>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</si>
  <si>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</si>
  <si>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</si>
  <si>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</si>
  <si>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</si>
  <si>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</si>
  <si>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</si>
  <si>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</si>
  <si>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</si>
  <si>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</si>
  <si>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</si>
  <si>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</si>
  <si>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</si>
  <si>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</si>
  <si>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</si>
  <si>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</si>
  <si>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</si>
  <si>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</si>
  <si>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</si>
  <si>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</si>
  <si>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</si>
  <si>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</si>
  <si>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</si>
  <si>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</si>
  <si>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</si>
  <si>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</si>
  <si>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</si>
  <si>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</si>
  <si>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</si>
  <si>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</si>
  <si>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</si>
  <si>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</si>
  <si>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</si>
  <si>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</si>
  <si>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</si>
  <si>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</si>
  <si>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</si>
  <si>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</si>
  <si>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</si>
  <si>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</si>
  <si>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</si>
  <si>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</si>
  <si>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</si>
  <si>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</si>
  <si>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</si>
  <si>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</si>
  <si>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</si>
  <si>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</si>
  <si>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</si>
  <si>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</si>
  <si>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</si>
  <si>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</si>
  <si>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</si>
  <si>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</si>
  <si>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</si>
  <si>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</si>
  <si>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</si>
  <si>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</si>
  <si>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</si>
  <si>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</si>
  <si>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</si>
  <si>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</si>
  <si>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</si>
  <si>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</si>
  <si>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</si>
  <si>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</si>
  <si>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</si>
  <si>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</si>
  <si>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</si>
  <si>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</si>
  <si>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</si>
  <si>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</si>
  <si>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</si>
  <si>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</si>
  <si>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</si>
  <si>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</si>
  <si>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</si>
  <si>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</si>
  <si>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</si>
  <si>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</si>
  <si>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</si>
  <si>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</si>
  <si>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</si>
  <si>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</si>
  <si>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</si>
  <si>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</si>
  <si>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</si>
  <si>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</si>
  <si>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</si>
  <si>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</si>
  <si>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</si>
  <si>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</si>
  <si>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</si>
  <si>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</si>
  <si>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</si>
  <si>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</si>
  <si>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</si>
  <si>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</si>
  <si>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</si>
  <si>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</si>
  <si>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</si>
  <si>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</si>
  <si>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</si>
  <si>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</si>
  <si>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</si>
  <si>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</si>
  <si>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</si>
  <si>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</si>
  <si>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</si>
  <si>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</si>
  <si>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</si>
  <si>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</si>
  <si>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</si>
  <si>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</si>
  <si>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</si>
  <si>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</si>
  <si>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</si>
  <si>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</si>
  <si>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</si>
  <si>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</si>
  <si>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</si>
  <si>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</si>
  <si>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</si>
  <si>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</si>
  <si>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</si>
  <si>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</si>
  <si>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</si>
  <si>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</si>
  <si>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</si>
  <si>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</si>
  <si>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</si>
  <si>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</si>
  <si>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</si>
  <si>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</si>
  <si>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</si>
  <si>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</si>
  <si>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</si>
  <si>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</si>
  <si>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</si>
  <si>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</si>
  <si>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</si>
  <si>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</si>
  <si>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</si>
  <si>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</si>
  <si>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</si>
  <si>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</si>
  <si>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</si>
  <si>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</si>
  <si>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</si>
  <si>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</si>
  <si>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</si>
  <si>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</si>
  <si>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</si>
  <si>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</si>
  <si>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</si>
  <si>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</si>
  <si>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</si>
  <si>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</si>
  <si>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</si>
  <si>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</si>
  <si>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</si>
  <si>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</si>
  <si>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</si>
  <si>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</si>
  <si>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</si>
  <si>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</si>
  <si>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</si>
  <si>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</si>
  <si>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</si>
  <si>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</si>
  <si>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</si>
  <si>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</si>
  <si>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</si>
  <si>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</si>
  <si>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</si>
  <si>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</si>
  <si>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</si>
  <si>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</si>
  <si>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</si>
  <si>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</si>
  <si>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</si>
  <si>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</si>
  <si>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</si>
  <si>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</si>
  <si>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</si>
  <si>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</si>
  <si>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</si>
  <si>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</si>
  <si>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</si>
  <si>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</si>
  <si>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</si>
  <si>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</si>
  <si>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</si>
  <si>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</si>
  <si>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</si>
  <si>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</si>
  <si>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</si>
  <si>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</si>
  <si>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</si>
  <si>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</si>
  <si>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</si>
  <si>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</si>
  <si>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</si>
  <si>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</si>
  <si>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</si>
  <si>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</si>
  <si>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</si>
  <si>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</si>
  <si>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</si>
  <si>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</si>
  <si>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</si>
  <si>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</si>
  <si>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</si>
  <si>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</si>
  <si>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</si>
  <si>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</si>
  <si>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</si>
  <si>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</si>
  <si>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</si>
  <si>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</si>
  <si>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</si>
  <si>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</si>
  <si>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</si>
  <si>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</si>
  <si>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</si>
  <si>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</si>
  <si>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</si>
  <si>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</si>
  <si>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</si>
  <si>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</si>
  <si>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</si>
  <si>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</si>
  <si>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</si>
  <si>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</si>
  <si>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</si>
  <si>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</si>
  <si>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</si>
  <si>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</si>
  <si>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</si>
  <si>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</si>
  <si>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</si>
  <si>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</si>
  <si>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</si>
  <si>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</si>
  <si>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</si>
  <si>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</si>
  <si>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</si>
  <si>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</si>
  <si>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</si>
  <si>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</si>
  <si>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</si>
  <si>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</si>
  <si>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</si>
  <si>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</si>
  <si>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</si>
  <si>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</si>
  <si>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</si>
  <si>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</si>
  <si>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</si>
  <si>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</si>
  <si>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</si>
  <si>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</si>
  <si>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</si>
  <si>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</si>
  <si>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</si>
  <si>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</si>
  <si>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</si>
  <si>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</si>
  <si>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</si>
  <si>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</si>
  <si>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</si>
  <si>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</si>
  <si>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</si>
  <si>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</si>
  <si>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</si>
  <si>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</si>
  <si>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</si>
  <si>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</si>
  <si>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</si>
  <si>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</si>
  <si>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</si>
  <si>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</si>
  <si>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</si>
  <si>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</si>
  <si>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</si>
  <si>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</si>
  <si>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</si>
  <si>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</si>
  <si>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</si>
  <si>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</si>
  <si>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</si>
  <si>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</si>
  <si>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</si>
  <si>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</si>
  <si>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</si>
  <si>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</si>
  <si>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</si>
  <si>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</si>
  <si>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</si>
  <si>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</si>
  <si>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</si>
  <si>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</si>
  <si>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</si>
  <si>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</si>
  <si>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</si>
  <si>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</si>
  <si>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</si>
  <si>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</si>
  <si>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</si>
  <si>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</si>
  <si>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</si>
  <si>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</si>
  <si>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Jahressumme</t>
  </si>
  <si>
    <t xml:space="preserve"> Januar</t>
  </si>
  <si>
    <t>Gebietsstand</t>
  </si>
  <si>
    <t>Kreiskennzahl</t>
  </si>
  <si>
    <t>Tabellenummer: 0204035</t>
  </si>
  <si>
    <t>Monatliche Rohmilchlieferung der deutschen Erzeuger an deutsche milchwirtschaftliche Unternehmen nach Kreisen - Angaben in kg</t>
  </si>
  <si>
    <t>Sachsen/Sachsen-Anhalt</t>
  </si>
  <si>
    <t>Berlin/Brandenburg</t>
  </si>
  <si>
    <t>Hessen/Rheinland-PfalszSaarland</t>
  </si>
  <si>
    <t>Niedersachsen/Bremen</t>
  </si>
  <si>
    <t>Schleswig-Holstein/Hamburg</t>
  </si>
  <si>
    <t>bio</t>
  </si>
  <si>
    <t>konventionell</t>
  </si>
  <si>
    <t>gesamt</t>
  </si>
  <si>
    <t>ökologische/ biologische Milch</t>
  </si>
  <si>
    <t>konventionelle Milch</t>
  </si>
  <si>
    <t>Quelle: BLE (415), BZL-Datenzentrum</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</si>
  <si>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</si>
  <si>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geg. Vorj. ± %</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</si>
  <si>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</si>
  <si>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</si>
  <si>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</si>
  <si>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Aus ökologisch/biologischer Erzeugung</t>
  </si>
  <si>
    <t>Aus konventioneller Erzeugung</t>
  </si>
  <si>
    <t>DEUTSCHLAND</t>
  </si>
  <si>
    <t xml:space="preserve">Thüringen </t>
  </si>
  <si>
    <t xml:space="preserve">Sachsen-Anhalt   </t>
  </si>
  <si>
    <t xml:space="preserve">Mecklenburg-Vorpommern    </t>
  </si>
  <si>
    <t>Berlin / Brandenburg</t>
  </si>
  <si>
    <t>Hessen / Rheinland-Pfalz / Saarland</t>
  </si>
  <si>
    <t xml:space="preserve">Nordrhein-Westfalen </t>
  </si>
  <si>
    <t>Niedersachsen / Bremen</t>
  </si>
  <si>
    <t>Schleswig-Holstein / Hamburg</t>
  </si>
  <si>
    <t>Sep.</t>
  </si>
  <si>
    <t>Jul.</t>
  </si>
  <si>
    <t>Jun.</t>
  </si>
  <si>
    <t>Apr.</t>
  </si>
  <si>
    <t>Mär.</t>
  </si>
  <si>
    <t>Erzeugerstandort</t>
  </si>
  <si>
    <t>Jahr</t>
  </si>
  <si>
    <t>Tabellennummer: 0204040</t>
  </si>
  <si>
    <t xml:space="preserve">           Angaben in Tonnen</t>
  </si>
  <si>
    <r>
      <rPr>
        <b/>
        <sz val="10"/>
        <rFont val="Arial"/>
        <family val="2"/>
      </rPr>
      <t>Kuhmilchlieferung der Erzeuger an deutsche milchwirtschaftliche Unternehmen</t>
    </r>
    <r>
      <rPr>
        <b/>
        <vertAlign val="superscript"/>
        <sz val="10"/>
        <rFont val="Arial"/>
        <family val="2"/>
      </rPr>
      <t>1)</t>
    </r>
  </si>
  <si>
    <t>v = vorläufig.</t>
  </si>
  <si>
    <t>Änderungen der Ergebnisse, auch für Vormonate, auf Grund von Nachmeldungen sowie von korrigierten Meldungen vorbehalten.</t>
  </si>
  <si>
    <t>Tabellennummer: 0204047</t>
  </si>
  <si>
    <t>Tonnen</t>
  </si>
  <si>
    <t>Ziegen- und Schafmilchanlieferung der deutschen Erzeuger 
an deutsche milchwirtschaftliche Unternehmen</t>
  </si>
  <si>
    <t>Quelle: BLE (415), BZL</t>
  </si>
  <si>
    <r>
      <rPr>
        <vertAlign val="superscript"/>
        <sz val="9.5"/>
        <rFont val="Arial"/>
        <family val="2"/>
      </rPr>
      <t>1</t>
    </r>
    <r>
      <rPr>
        <sz val="9.5"/>
        <rFont val="Arial"/>
        <family val="2"/>
      </rPr>
      <t xml:space="preserve"> Erzeugung mindestens nach den Vorschriften der Verordnung (EG) Nr. 834/2007 (Öko-Verordnung).  </t>
    </r>
  </si>
  <si>
    <t xml:space="preserve">tatsächlichen Marktgegebenheiten möglicherweise nicht richtig wieder. </t>
  </si>
  <si>
    <t>Da nach Ablauf der Meldefrist noch nicht alle Meldungen der Wirtschaftsbeteiligten vollständig und korrekt vorliegen, geben die vorläufigen Daten für das Kalenderjahr 2023 die</t>
  </si>
  <si>
    <t>Gegen Vorjahr in %</t>
  </si>
  <si>
    <t>Jahr 2023</t>
  </si>
  <si>
    <t>Jahr 2022</t>
  </si>
  <si>
    <t>Bio-Käse</t>
  </si>
  <si>
    <t>Bio-Butter</t>
  </si>
  <si>
    <t>Bio-Konsummilch</t>
  </si>
  <si>
    <t>Jan - Nov</t>
  </si>
  <si>
    <t>Dez</t>
  </si>
  <si>
    <t>Nov</t>
  </si>
  <si>
    <t>Okt</t>
  </si>
  <si>
    <t>Sep</t>
  </si>
  <si>
    <t>Aug</t>
  </si>
  <si>
    <t>Jul</t>
  </si>
  <si>
    <t>Jun</t>
  </si>
  <si>
    <t>Apr</t>
  </si>
  <si>
    <t>Mär</t>
  </si>
  <si>
    <t>Feb</t>
  </si>
  <si>
    <t>Jan</t>
  </si>
  <si>
    <t>Monat/Zeitraum</t>
  </si>
  <si>
    <t>Tabellennummer: 0204050</t>
  </si>
  <si>
    <t>Angaben in Tonnen</t>
  </si>
  <si>
    <r>
      <t>Herstellung von ausgewählten, ökologisch/biologisch</t>
    </r>
    <r>
      <rPr>
        <b/>
        <vertAlign val="superscript"/>
        <sz val="18"/>
        <rFont val="Arial"/>
        <family val="2"/>
      </rPr>
      <t>1</t>
    </r>
    <r>
      <rPr>
        <b/>
        <sz val="18"/>
        <rFont val="Arial"/>
        <family val="2"/>
      </rPr>
      <t xml:space="preserve"> erzeugten Milchprodukten
 nach Monaten in Deutschland</t>
    </r>
  </si>
  <si>
    <t xml:space="preserve">Wirtschaftsbeteiligten vollständig und korrekt vorliegen, geben die vorläufigen Daten für das Kalenderjahr 2023 die tatsächlichen Marktgegebenheiten möglicherweise nicht richtig wieder. </t>
  </si>
  <si>
    <t xml:space="preserve">Die veröffentlichten Werte beruhen auf den  übermittelten Angaben der meldepflichtigen Betriebe an die BLE. Da nach Ablauf der Meldefrist noch nicht alle Meldungen der </t>
  </si>
  <si>
    <t>Geg. Vorj. in %</t>
  </si>
  <si>
    <t>Rahm-/Doppelrahmstufe (=&gt; 50 % / 60 % Fett i. Tr.)</t>
  </si>
  <si>
    <t>Vollfettstufe (45 - 49,9 % Fett i. Tr.)</t>
  </si>
  <si>
    <t>Fettstufe (40 - 44,9 % Fett i. Tr.)</t>
  </si>
  <si>
    <t>Dreiviertelfettstufe (30 - 39,9 % Fett i. Tr.)</t>
  </si>
  <si>
    <t>Halbfettstufe (20 - 29,9 % Fett i. Tr.)</t>
  </si>
  <si>
    <t>Viertelfettstufe (10 - 19,9 % Fett i. Tr.)</t>
  </si>
  <si>
    <t>Magerstufe (0,1 - 9,9 % Fett i. Tr.)</t>
  </si>
  <si>
    <t>Zeitraum/Monat</t>
  </si>
  <si>
    <t>Tabellenummer: 0204350</t>
  </si>
  <si>
    <t>Herstellung von Käse nach Fettstufen und Monaten in Deutschland</t>
  </si>
  <si>
    <t>1) Jan - Dez = Einschließlich Abschlusszahlungen, Rückvergütungen, Milchpreisberichtigungen.</t>
  </si>
  <si>
    <t xml:space="preserve"> Ohne Anlieferung von Lieferanten aus EU-Mitgliedstaaten. Alle Angaben ohne Umsatzsteuer. Soweit nicht anders angegeben, gewogener Durchschnittspreis ohne Abschlusszahlungen. </t>
  </si>
  <si>
    <t>Tatsächlicher Eiweißgehalt %</t>
  </si>
  <si>
    <t>Tatsächlicher Fettgehalt %</t>
  </si>
  <si>
    <t>bei 4,0 % Fettgehalt und 3,4 % Eiweißgehalt</t>
  </si>
  <si>
    <t>Frei Molkerei</t>
  </si>
  <si>
    <t>bei tatsächlichem Fett- und Eiweißgehalt</t>
  </si>
  <si>
    <t>Ab Hof</t>
  </si>
  <si>
    <t>Brandenburg / Berlin</t>
  </si>
  <si>
    <t>Jahr 2022 endgültig</t>
  </si>
  <si>
    <t>Merkmal</t>
  </si>
  <si>
    <t>Tabellennummer: 0301435</t>
  </si>
  <si>
    <t xml:space="preserve">     € je 100 kg, Erzeugerstandort</t>
  </si>
  <si>
    <t>Preise für konventionell erzeugte Kuhmilch</t>
  </si>
  <si>
    <t>1) Einschließlich Abschlusszahlungen, Rückvergütungen, Milchpreisberichtigungen</t>
  </si>
  <si>
    <t xml:space="preserve"> auch für Vormonate, auf Grund von Nachmeldungen sowie von korrigierten Meldungen vorbehalten.</t>
  </si>
  <si>
    <t>Ohne Anlieferung von Lieferanten aus EU-Mitgliedstaaten. Alle Angaben ohne Umsatzsteuer. Soweit nicht anders angegeben, gewogener Durchschnittspreis ohne Abschlusszahlungen. Änderungen der Ergebnisse,</t>
  </si>
  <si>
    <t>Tatsächlicher 
Eiweißgehalt %</t>
  </si>
  <si>
    <t>Tatsächlicher 
Fettgehalt %</t>
  </si>
  <si>
    <t/>
  </si>
  <si>
    <r>
      <t xml:space="preserve">Jan. - Dez. </t>
    </r>
    <r>
      <rPr>
        <b/>
        <vertAlign val="superscript"/>
        <sz val="6"/>
        <rFont val="Arial"/>
        <family val="2"/>
      </rPr>
      <t>1)</t>
    </r>
  </si>
  <si>
    <t>Tabellenummer: 0301440</t>
  </si>
  <si>
    <t>€ je 100 kg, Erzeugerstandort</t>
  </si>
  <si>
    <t>Preise für ökologisch/biologisch erzeugte Kuhmilch</t>
  </si>
  <si>
    <t>Quelle: BLE (415)</t>
  </si>
  <si>
    <t>1) Einschließlich Abschlusszahlungen, Rückvergütungen, Milchpreisberichtigungen.</t>
  </si>
  <si>
    <t>Tabellennummer: 0301445</t>
  </si>
  <si>
    <t>€ je 100 kg</t>
  </si>
  <si>
    <t xml:space="preserve">Preise für konventionell und ökologisch/biologisch erzeugte Kuhmilch </t>
  </si>
  <si>
    <t>Jan - Dez</t>
  </si>
  <si>
    <t>Tabellennummer: 0301450</t>
  </si>
  <si>
    <t>Preise für konventionell und ökologisch/biologisch erzeugte Ziegen- und Schafmilch</t>
  </si>
  <si>
    <t>https://www.bmel-statistik.de/fileadmin/daten/2010000-0000.xlsx</t>
  </si>
  <si>
    <t xml:space="preserve">Link zum Datenqualitätsblatt: </t>
  </si>
  <si>
    <t>4) Futtermittelqualität, lose.44</t>
  </si>
  <si>
    <t>3) Markenkäse, ab Werk, amtlich ausgestochene Laibware, ohne Kübel.</t>
  </si>
  <si>
    <t>1) WjD = Milchwirtschaftsjahr; Milcherzeugnisse: arithmetischer Durchschnittspreis.</t>
  </si>
  <si>
    <t xml:space="preserve"> ab Werk</t>
  </si>
  <si>
    <r>
      <t xml:space="preserve">Magermilchpulver </t>
    </r>
    <r>
      <rPr>
        <b/>
        <vertAlign val="superscript"/>
        <sz val="6"/>
        <rFont val="Arial"/>
        <family val="2"/>
      </rPr>
      <t>4)</t>
    </r>
  </si>
  <si>
    <r>
      <t xml:space="preserve"> 26 % F.i.Tr.</t>
    </r>
    <r>
      <rPr>
        <sz val="6"/>
        <rFont val="Arial"/>
        <family val="2"/>
      </rPr>
      <t xml:space="preserve">, ab Werk </t>
    </r>
  </si>
  <si>
    <t>Vollmilchpulver</t>
  </si>
  <si>
    <t xml:space="preserve"> Notierung Kempten</t>
  </si>
  <si>
    <r>
      <t xml:space="preserve">Edamer, 40 % F.i.Tr. </t>
    </r>
    <r>
      <rPr>
        <b/>
        <vertAlign val="superscript"/>
        <sz val="6"/>
        <rFont val="Arial"/>
        <family val="2"/>
      </rPr>
      <t>2)</t>
    </r>
  </si>
  <si>
    <r>
      <t xml:space="preserve">Gouda, 45/48 % F.i.Tr. </t>
    </r>
    <r>
      <rPr>
        <vertAlign val="superscript"/>
        <sz val="6"/>
        <rFont val="Arial"/>
        <family val="2"/>
      </rPr>
      <t>2</t>
    </r>
    <r>
      <rPr>
        <b/>
        <vertAlign val="superscript"/>
        <sz val="6"/>
        <rFont val="Arial"/>
        <family val="2"/>
      </rPr>
      <t>)</t>
    </r>
  </si>
  <si>
    <r>
      <t xml:space="preserve"> 45 % F.i.Tr. </t>
    </r>
    <r>
      <rPr>
        <b/>
        <vertAlign val="superscript"/>
        <sz val="6"/>
        <rFont val="Arial"/>
        <family val="2"/>
      </rPr>
      <t>3)</t>
    </r>
    <r>
      <rPr>
        <sz val="6"/>
        <rFont val="Arial"/>
        <family val="2"/>
      </rPr>
      <t xml:space="preserve"> Notierung Kempten</t>
    </r>
  </si>
  <si>
    <t xml:space="preserve">Emmentaler und Viereckhartkäse, </t>
  </si>
  <si>
    <t xml:space="preserve"> Notierung Hann./Kempt.</t>
  </si>
  <si>
    <r>
      <t xml:space="preserve">Dt. Markenbutter, geformt </t>
    </r>
    <r>
      <rPr>
        <b/>
        <vertAlign val="superscript"/>
        <sz val="6"/>
        <rFont val="Arial"/>
        <family val="2"/>
      </rPr>
      <t>2)</t>
    </r>
  </si>
  <si>
    <r>
      <t xml:space="preserve">WjD </t>
    </r>
    <r>
      <rPr>
        <b/>
        <vertAlign val="superscript"/>
        <sz val="6"/>
        <rFont val="Arial"/>
        <family val="2"/>
      </rPr>
      <t xml:space="preserve">1)
</t>
    </r>
    <r>
      <rPr>
        <sz val="6"/>
        <rFont val="Arial"/>
        <family val="2"/>
      </rPr>
      <t>2021/2022
2022/2023</t>
    </r>
  </si>
  <si>
    <r>
      <t xml:space="preserve">JD </t>
    </r>
    <r>
      <rPr>
        <b/>
        <vertAlign val="superscript"/>
        <sz val="6"/>
        <rFont val="Arial"/>
        <family val="2"/>
      </rPr>
      <t>1)</t>
    </r>
  </si>
  <si>
    <t>Tabellennummer: 0301460</t>
  </si>
  <si>
    <t>€/kg</t>
  </si>
  <si>
    <r>
      <t>Marktpreise für Milcherzeugnisse</t>
    </r>
    <r>
      <rPr>
        <b/>
        <vertAlign val="superscript"/>
        <sz val="10"/>
        <rFont val="Arial"/>
        <family val="2"/>
      </rPr>
      <t/>
    </r>
  </si>
  <si>
    <t>1) Ohne Umsatzsteuer.</t>
  </si>
  <si>
    <t>Bier</t>
  </si>
  <si>
    <t>Süßwaren</t>
  </si>
  <si>
    <t>Tabakerzeugnisse</t>
  </si>
  <si>
    <t>Produkt</t>
  </si>
  <si>
    <t>JD</t>
  </si>
  <si>
    <t>Ge-
wichts-
anteil
 o/oo</t>
  </si>
  <si>
    <t>2015 = 100</t>
  </si>
  <si>
    <t>davon bei Abgabe an: Wasserversorgungsunternehmen</t>
  </si>
  <si>
    <t>davon bei Abgabe an: Industrie</t>
  </si>
  <si>
    <t>davon bei Abgabe an: Haushalte</t>
  </si>
  <si>
    <t>Wasser u. Dienstleistungen der Wasserversorgung</t>
  </si>
  <si>
    <t>Fernwärme mit Dampf und Warmwasser</t>
  </si>
  <si>
    <t>davon bei Abgabe an: Börsennotierungen</t>
  </si>
  <si>
    <t>davon bei Abgabe an: Wiederverkäufer</t>
  </si>
  <si>
    <t>davon bei Abgabe an: Kraftwerke</t>
  </si>
  <si>
    <t>davon bei Abgabe an: Handel und Gewerbe</t>
  </si>
  <si>
    <t xml:space="preserve">Erdgas </t>
  </si>
  <si>
    <t>davon bei Abgabe an: Weiterverteiler</t>
  </si>
  <si>
    <t>davon bei Abgabe an: Sondervertragskunden</t>
  </si>
  <si>
    <t>davon bei Abgabe an: Gewerbliche Anlagen</t>
  </si>
  <si>
    <t xml:space="preserve">Elektrizität </t>
  </si>
  <si>
    <t>darunter: Heizöl, schwer</t>
  </si>
  <si>
    <t>darunter: Heizöl, leicht</t>
  </si>
  <si>
    <t>darunter: Dieselkraftstoff</t>
  </si>
  <si>
    <t xml:space="preserve">darunter: Motorenbenzin </t>
  </si>
  <si>
    <t>Mineralölerzeugnisse</t>
  </si>
  <si>
    <t>Vor-monat</t>
  </si>
  <si>
    <t>Vorjahr</t>
  </si>
  <si>
    <t>± % gegen</t>
  </si>
  <si>
    <t>Sept</t>
  </si>
  <si>
    <t>Ge-wichts-anteil o/oo</t>
  </si>
  <si>
    <t>Tabellennummer: 0302060</t>
  </si>
  <si>
    <r>
      <t xml:space="preserve">Preismesszahlen für verschiedene Energiearten
</t>
    </r>
    <r>
      <rPr>
        <sz val="10"/>
        <rFont val="Arial"/>
        <family val="2"/>
      </rPr>
      <t>aus dem Index der Erzeugerpreise gewerblicher Produkte (Inlandsabsatz)</t>
    </r>
    <r>
      <rPr>
        <vertAlign val="superscript"/>
        <sz val="10"/>
        <rFont val="Arial"/>
        <family val="2"/>
      </rPr>
      <t>1)</t>
    </r>
  </si>
  <si>
    <t>(Litauen)</t>
  </si>
  <si>
    <t>3,4528       LTL</t>
  </si>
  <si>
    <t>(Lettland)</t>
  </si>
  <si>
    <t>0,702804   LVL</t>
  </si>
  <si>
    <t>(Estland)</t>
  </si>
  <si>
    <t>15,6466     EEK</t>
  </si>
  <si>
    <t>(Slowakei)</t>
  </si>
  <si>
    <t>30,126       SKK</t>
  </si>
  <si>
    <t>(Slowenien)</t>
  </si>
  <si>
    <t>239,640     SIT</t>
  </si>
  <si>
    <t>(Griechenland)</t>
  </si>
  <si>
    <t>340,750    GRD</t>
  </si>
  <si>
    <t>(Finnland)</t>
  </si>
  <si>
    <t>5,94573    FIM</t>
  </si>
  <si>
    <t>(Portugal)</t>
  </si>
  <si>
    <t>200,482    PTE</t>
  </si>
  <si>
    <t>(Zypern)</t>
  </si>
  <si>
    <t>0,58527    CYP</t>
  </si>
  <si>
    <t>(Österreich)</t>
  </si>
  <si>
    <t>13,7603    ATS</t>
  </si>
  <si>
    <t>(Niederlande)</t>
  </si>
  <si>
    <t>2,20371    NLG</t>
  </si>
  <si>
    <t>(Italien)</t>
  </si>
  <si>
    <t>1936,27    ITL</t>
  </si>
  <si>
    <t>(Irland)</t>
  </si>
  <si>
    <t>0,787564   IEP</t>
  </si>
  <si>
    <t>(Malta)</t>
  </si>
  <si>
    <t>0,4293       MTL</t>
  </si>
  <si>
    <t>(Frankreich)</t>
  </si>
  <si>
    <t>6,55957     FRF</t>
  </si>
  <si>
    <t>(Spanien)</t>
  </si>
  <si>
    <t>166,386     ESP</t>
  </si>
  <si>
    <t>(Deutschland)</t>
  </si>
  <si>
    <t>1,95583     DEM</t>
  </si>
  <si>
    <t>(Belgien/Luxemburg)</t>
  </si>
  <si>
    <t>40,3399     BEF/LUF</t>
  </si>
  <si>
    <t>1 EUR entspricht:</t>
  </si>
  <si>
    <t>PLN</t>
  </si>
  <si>
    <t>Polen</t>
  </si>
  <si>
    <t>HUF</t>
  </si>
  <si>
    <t>Ungarn</t>
  </si>
  <si>
    <t>CZK</t>
  </si>
  <si>
    <t>Tschechische Republik</t>
  </si>
  <si>
    <t>JPY</t>
  </si>
  <si>
    <t>Japan</t>
  </si>
  <si>
    <t>USD</t>
  </si>
  <si>
    <t>Vereinigte Staaten</t>
  </si>
  <si>
    <t>CHF</t>
  </si>
  <si>
    <t>Schweiz</t>
  </si>
  <si>
    <t>NOK</t>
  </si>
  <si>
    <t>Norwegen</t>
  </si>
  <si>
    <t>GBP</t>
  </si>
  <si>
    <t>Vereinigtes Königreich</t>
  </si>
  <si>
    <t>SEK</t>
  </si>
  <si>
    <t>Schweden</t>
  </si>
  <si>
    <t>DKK</t>
  </si>
  <si>
    <t>Dänemark</t>
  </si>
  <si>
    <t>ISO-Währungs-code</t>
  </si>
  <si>
    <t>Land</t>
  </si>
  <si>
    <t>Euro-Referenzkurse des Europäischen Systems der Zentralbanken (ESZB)</t>
  </si>
  <si>
    <t>3) ohne Waldhackschnitzel</t>
  </si>
  <si>
    <t xml:space="preserve">  Energieholz</t>
  </si>
  <si>
    <t xml:space="preserve">  Industrieholz</t>
  </si>
  <si>
    <t xml:space="preserve">  Pellets, Briketts u.a. aus Sägespänen</t>
  </si>
  <si>
    <t>Holzprodukte zur Energieerzeugung</t>
  </si>
  <si>
    <t>Nachrichtlich:</t>
  </si>
  <si>
    <t xml:space="preserve">     Nadelholz</t>
  </si>
  <si>
    <t xml:space="preserve">     Laubholz</t>
  </si>
  <si>
    <t xml:space="preserve"> Energieholz</t>
  </si>
  <si>
    <t xml:space="preserve">           Douglasie</t>
  </si>
  <si>
    <t xml:space="preserve">           Kiefer</t>
  </si>
  <si>
    <t xml:space="preserve">           Fichte</t>
  </si>
  <si>
    <t xml:space="preserve">           Buche</t>
  </si>
  <si>
    <t xml:space="preserve">           Eiche</t>
  </si>
  <si>
    <t xml:space="preserve"> Industrieholz </t>
  </si>
  <si>
    <t xml:space="preserve">           Douglasie B/C</t>
  </si>
  <si>
    <t xml:space="preserve">           Douglasie B</t>
  </si>
  <si>
    <t xml:space="preserve">        Douglasie Stammholzabschnitte</t>
  </si>
  <si>
    <t xml:space="preserve">           Douglasie C</t>
  </si>
  <si>
    <t xml:space="preserve">        Douglasie Stammholz</t>
  </si>
  <si>
    <t xml:space="preserve">     Douglasie</t>
  </si>
  <si>
    <t xml:space="preserve">           Kiefer B/C</t>
  </si>
  <si>
    <t xml:space="preserve">           Kiefer B</t>
  </si>
  <si>
    <t xml:space="preserve">        Kiefer Stammholzabschnitte</t>
  </si>
  <si>
    <t xml:space="preserve">           Kiefer C</t>
  </si>
  <si>
    <t xml:space="preserve">        Kiefer Stammholz</t>
  </si>
  <si>
    <t xml:space="preserve">     Kiefer</t>
  </si>
  <si>
    <t xml:space="preserve">           Fichte B/C</t>
  </si>
  <si>
    <t xml:space="preserve">           Fichte B</t>
  </si>
  <si>
    <t xml:space="preserve">        Fichte Stammholzabschnitte</t>
  </si>
  <si>
    <t xml:space="preserve">           Fichte C</t>
  </si>
  <si>
    <t xml:space="preserve">        Fichte Stammholz</t>
  </si>
  <si>
    <t xml:space="preserve">     Fichte</t>
  </si>
  <si>
    <t xml:space="preserve">        Buche B/C</t>
  </si>
  <si>
    <t xml:space="preserve">        Buche C</t>
  </si>
  <si>
    <t xml:space="preserve">        Buche B</t>
  </si>
  <si>
    <t xml:space="preserve">     Buche Stammholz</t>
  </si>
  <si>
    <t xml:space="preserve">        Eiche C</t>
  </si>
  <si>
    <t xml:space="preserve">        Eiche B</t>
  </si>
  <si>
    <t xml:space="preserve">        Eiche A</t>
  </si>
  <si>
    <t xml:space="preserve">     Eiche Stammholz</t>
  </si>
  <si>
    <t>Rohholz insgesamt</t>
  </si>
  <si>
    <t>±% gegen Vorjahr</t>
  </si>
  <si>
    <t>Forstwirtschaftliches
Produkt</t>
  </si>
  <si>
    <t>Tabellennummer: 0505030</t>
  </si>
  <si>
    <t>Schleswig-Holstein</t>
  </si>
  <si>
    <t>Saarland</t>
  </si>
  <si>
    <t>Rheinland-Pfalz</t>
  </si>
  <si>
    <t>Niedersachsen</t>
  </si>
  <si>
    <t>Brandenburg</t>
  </si>
  <si>
    <t>%</t>
  </si>
  <si>
    <t>Buttermilcherzeugnisse</t>
  </si>
  <si>
    <t>Sauermilchkäse</t>
  </si>
  <si>
    <t>Sauermilch- und Kefirerzeugnisse</t>
  </si>
  <si>
    <t>Joghurterzeugnisse</t>
  </si>
  <si>
    <t>Milch- und Molkenmischerzeugnisse und -getränke insgesamt</t>
  </si>
  <si>
    <t>Sahneerzeugnisse</t>
  </si>
  <si>
    <t>Kondensmilcherzeugnisse</t>
  </si>
  <si>
    <t>TROCKENMILCHERZEUGNISSE insgesamt</t>
  </si>
  <si>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</si>
  <si>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</si>
  <si>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</si>
  <si>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</si>
  <si>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</si>
  <si>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</si>
  <si>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</si>
  <si>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</si>
  <si>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</si>
  <si>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</si>
  <si>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</si>
  <si>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Tabellennummer: 0204090</t>
  </si>
  <si>
    <t xml:space="preserve"> Herstellung von ausgewählten Milcherzeugnissen nach Monaten in Deutschland</t>
  </si>
  <si>
    <t>x</t>
  </si>
  <si>
    <t>Die veröffentlichten Werte beruhen auf den übermittelten Angaben der meldepflichtigen Betriebe an die BLE. Da nach Ablauf der Meldefrist noch nicht alle Meldungen der Wirtschaftsbeteiligten</t>
  </si>
  <si>
    <t xml:space="preserve"> vollständig und korrekt vorliegen,  geben die vorläufigen Daten für das Kalenderjahr 2023 die tatsächlichen Marktgegebenheiten möglicherweise nicht richtig wieder. </t>
  </si>
  <si>
    <t>Jan - Jan</t>
  </si>
  <si>
    <t>Jan - Feb</t>
  </si>
  <si>
    <t>Jan - Mär</t>
  </si>
  <si>
    <t>Jan - Apr</t>
  </si>
  <si>
    <t>Jan - Mai</t>
  </si>
  <si>
    <t>Jan - Jun</t>
  </si>
  <si>
    <t>Jan - Jul</t>
  </si>
  <si>
    <t>Jan - Aug</t>
  </si>
  <si>
    <t>Jan - Sep</t>
  </si>
  <si>
    <t>Jan - Okt</t>
  </si>
  <si>
    <r>
      <t>Konsummilch</t>
    </r>
    <r>
      <rPr>
        <b/>
        <vertAlign val="superscript"/>
        <sz val="10"/>
        <rFont val="BundesSans Office"/>
        <family val="2"/>
      </rPr>
      <t>1</t>
    </r>
    <r>
      <rPr>
        <b/>
        <sz val="10"/>
        <rFont val="BundesSans Office"/>
        <family val="2"/>
      </rPr>
      <t xml:space="preserve"> </t>
    </r>
  </si>
  <si>
    <t>davon aus: Sauermilch, Kefir, Joghurt und sonstigen Milchmischerzeugnissen</t>
  </si>
  <si>
    <t>darunter: Sahne-, Vollmilch- und teilentrahmtes Milchpulver</t>
  </si>
  <si>
    <t>darunter: Magermilchpulver</t>
  </si>
  <si>
    <t>darunter: Buttermilchpulver</t>
  </si>
  <si>
    <r>
      <t xml:space="preserve">darunter: Sonstige Milcherzeugnisse in Pulverform </t>
    </r>
    <r>
      <rPr>
        <sz val="10"/>
        <rFont val="BundesSans Office"/>
        <family val="2"/>
      </rPr>
      <t>(mit und ohne Zusätze)</t>
    </r>
  </si>
  <si>
    <r>
      <t>Butter</t>
    </r>
    <r>
      <rPr>
        <b/>
        <vertAlign val="superscript"/>
        <sz val="10"/>
        <rFont val="BundesSans Office"/>
        <family val="2"/>
      </rPr>
      <t>2</t>
    </r>
  </si>
  <si>
    <r>
      <t>Frischkäse</t>
    </r>
    <r>
      <rPr>
        <b/>
        <vertAlign val="superscript"/>
        <sz val="10"/>
        <rFont val="BundesSans Office"/>
        <family val="2"/>
      </rPr>
      <t>3</t>
    </r>
  </si>
  <si>
    <r>
      <rPr>
        <vertAlign val="superscript"/>
        <sz val="9"/>
        <rFont val="BundesSans Office"/>
        <family val="2"/>
      </rPr>
      <t>1</t>
    </r>
    <r>
      <rPr>
        <sz val="9"/>
        <rFont val="BundesSans Office"/>
        <family val="2"/>
      </rPr>
      <t xml:space="preserve"> Ohne Konsummilch in Gebinden größer als 2 kg.</t>
    </r>
  </si>
  <si>
    <r>
      <rPr>
        <vertAlign val="superscript"/>
        <sz val="9"/>
        <rFont val="BundesSans Office"/>
        <family val="2"/>
      </rPr>
      <t xml:space="preserve">2 </t>
    </r>
    <r>
      <rPr>
        <sz val="9"/>
        <rFont val="BundesSans Office"/>
        <family val="2"/>
      </rPr>
      <t>Einschließlich Milchfett- und Milchstreichfetterzeugnisse in Butteräquivalent.</t>
    </r>
  </si>
  <si>
    <r>
      <rPr>
        <vertAlign val="superscript"/>
        <sz val="9"/>
        <rFont val="BundesSans Office"/>
        <family val="2"/>
      </rPr>
      <t>3</t>
    </r>
    <r>
      <rPr>
        <sz val="9"/>
        <rFont val="BundesSans Office"/>
        <family val="2"/>
      </rPr>
      <t xml:space="preserve"> Ohne Einkauf von Frischkäse, der in einer anderen Molkerei hergestellt wurde.</t>
    </r>
  </si>
  <si>
    <t xml:space="preserve">      </t>
  </si>
  <si>
    <t>Getränkeherstellung</t>
  </si>
  <si>
    <t>H.v. Futtermitteln für sonstige Tiere</t>
  </si>
  <si>
    <t>H.v. Futtermitteln für Nutztiere</t>
  </si>
  <si>
    <t xml:space="preserve">H.v. Futtermitteln </t>
  </si>
  <si>
    <t>H.v. Fertiggerichten</t>
  </si>
  <si>
    <t>H.v. Würzen und Soßen</t>
  </si>
  <si>
    <t>H.v. Süßwaren (ohne Dauerbackw.)</t>
  </si>
  <si>
    <t>Zuckerindustrie</t>
  </si>
  <si>
    <t>H.v.Teigwaren</t>
  </si>
  <si>
    <t>H.v. Dauerbackwaren</t>
  </si>
  <si>
    <t>H.v. Backwaren (ohne Dauerbackw.)</t>
  </si>
  <si>
    <t xml:space="preserve">H.v. Back- und Teigwaren </t>
  </si>
  <si>
    <t>H.v. Stärke und Stärkeerzeugnissen</t>
  </si>
  <si>
    <t>Mahl- und Schälmühlen</t>
  </si>
  <si>
    <t>H.v. Speiseeis</t>
  </si>
  <si>
    <t>Milchverarbeitung (ohne H. v. Speiseeis)</t>
  </si>
  <si>
    <t>Milchverarbeitung</t>
  </si>
  <si>
    <t>H.v. Ölen und Fetten</t>
  </si>
  <si>
    <t>Sonstige Verarb. v. Obst und Gemüse</t>
  </si>
  <si>
    <t>Kartoffelverarbeitung</t>
  </si>
  <si>
    <t xml:space="preserve">Obst- und Gemüseverarbeitung </t>
  </si>
  <si>
    <t xml:space="preserve">Fischverarbeitung </t>
  </si>
  <si>
    <t>Fleischverarbeitung</t>
  </si>
  <si>
    <t>Schlachten von Geflügel</t>
  </si>
  <si>
    <t>Schlachten (ohne Geflügel)</t>
  </si>
  <si>
    <t>Schlachten und Fleischverarbeitung</t>
  </si>
  <si>
    <t>H.v. Nahrungs- und Futtermitteln</t>
  </si>
  <si>
    <r>
      <t xml:space="preserve">Mill. €  </t>
    </r>
    <r>
      <rPr>
        <vertAlign val="superscript"/>
        <sz val="6"/>
        <rFont val="Arial"/>
        <family val="2"/>
      </rPr>
      <t>4)</t>
    </r>
  </si>
  <si>
    <t>Zahl</t>
  </si>
  <si>
    <t>Exportquote</t>
  </si>
  <si>
    <r>
      <t xml:space="preserve">Umsatz </t>
    </r>
    <r>
      <rPr>
        <b/>
        <vertAlign val="superscript"/>
        <sz val="6"/>
        <rFont val="Arial"/>
        <family val="2"/>
      </rPr>
      <t>2)</t>
    </r>
  </si>
  <si>
    <r>
      <t xml:space="preserve">Beschäftigte </t>
    </r>
    <r>
      <rPr>
        <b/>
        <vertAlign val="superscript"/>
        <sz val="6"/>
        <rFont val="Arial"/>
        <family val="2"/>
      </rPr>
      <t xml:space="preserve">1)
</t>
    </r>
    <r>
      <rPr>
        <sz val="6"/>
        <rFont val="Arial"/>
        <family val="2"/>
      </rPr>
      <t>zusammen</t>
    </r>
  </si>
  <si>
    <t xml:space="preserve">Fachliche Betriebsteile </t>
  </si>
  <si>
    <t>Wirtschaftszweig
(H.v. = Herstellung von)</t>
  </si>
  <si>
    <t>H.v. pflanzlichen und tierischen Ölen und Fetten</t>
  </si>
  <si>
    <t>H.v. Frucht- und Gemüsesäften</t>
  </si>
  <si>
    <t>H.v. Margarine und ähnlichen Nahrungsfetten</t>
  </si>
  <si>
    <t>Mahl- und Schälmühlen, H.v. Stärke und Stärkeerzeugnissen</t>
  </si>
  <si>
    <t>H.v. sonstigen Nahrungsmitteln (ohne Getränke)</t>
  </si>
  <si>
    <t>Verarbeitung von Kaffee, Tee und H.v. Kaffee-Ersatz</t>
  </si>
  <si>
    <t>H.v. homogenisierten und diätetischen Nahrungsmitteln</t>
  </si>
  <si>
    <t xml:space="preserve">darunter: H.v. Spirituosen </t>
  </si>
  <si>
    <t>darunter: H.v. Bier</t>
  </si>
  <si>
    <t>darunter: Mineralwassergewinnung, H.v. Erfrischungsgetränken</t>
  </si>
  <si>
    <t>Produzierendes Ernährungsgewerbe zusammen</t>
  </si>
  <si>
    <t>Tabellennummer 0206060</t>
  </si>
  <si>
    <r>
      <t xml:space="preserve">davon Inland </t>
    </r>
    <r>
      <rPr>
        <b/>
        <vertAlign val="superscript"/>
        <sz val="6"/>
        <rFont val="Arial"/>
        <family val="2"/>
      </rPr>
      <t>3)</t>
    </r>
  </si>
  <si>
    <t>davon Ausland</t>
  </si>
  <si>
    <t>Beschäftigte, Umsatz und Exportquote der fachlichen Betriebsteile
 des Produzierenden Ernährungsgewerbes</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</si>
  <si>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</si>
  <si>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</si>
  <si>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</si>
  <si>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</si>
  <si>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t>
  </si>
  <si>
    <t>1 000 Std.</t>
  </si>
  <si>
    <t>1000 €</t>
  </si>
  <si>
    <t>Entgeltquote</t>
  </si>
  <si>
    <t xml:space="preserve">Entgelte
je Arbeitsstunde </t>
  </si>
  <si>
    <r>
      <t xml:space="preserve">Geleistete Arbeitsstunden </t>
    </r>
    <r>
      <rPr>
        <b/>
        <vertAlign val="superscript"/>
        <sz val="6"/>
        <rFont val="Arial"/>
        <family val="2"/>
      </rPr>
      <t>2)</t>
    </r>
  </si>
  <si>
    <r>
      <t xml:space="preserve">Entgelte </t>
    </r>
    <r>
      <rPr>
        <b/>
        <vertAlign val="superscript"/>
        <sz val="6"/>
        <rFont val="Arial"/>
        <family val="2"/>
      </rPr>
      <t>2)</t>
    </r>
  </si>
  <si>
    <r>
      <t xml:space="preserve">Beschäftigte </t>
    </r>
    <r>
      <rPr>
        <b/>
        <vertAlign val="superscript"/>
        <sz val="6"/>
        <rFont val="Arial"/>
        <family val="2"/>
      </rPr>
      <t>1)</t>
    </r>
  </si>
  <si>
    <t>Betriebe              örtliche Einheiten</t>
  </si>
  <si>
    <r>
      <t xml:space="preserve">Mill. €  </t>
    </r>
    <r>
      <rPr>
        <vertAlign val="superscript"/>
        <sz val="6"/>
        <rFont val="Arial"/>
        <family val="2"/>
      </rPr>
      <t>3)</t>
    </r>
  </si>
  <si>
    <t xml:space="preserve">Umsatz je
Beschäftigten                     </t>
  </si>
  <si>
    <r>
      <t xml:space="preserve">Umsatz </t>
    </r>
    <r>
      <rPr>
        <b/>
        <vertAlign val="superscript"/>
        <sz val="6"/>
        <rFont val="Arial"/>
        <family val="2"/>
      </rPr>
      <t>1)</t>
    </r>
  </si>
  <si>
    <t>Umsatz und Exportquote der Betriebe des Produzierenden Ernährungsgewerbes</t>
  </si>
  <si>
    <t>Entgelte</t>
  </si>
  <si>
    <t xml:space="preserve">Geleistete
Arbeits-
stunden </t>
  </si>
  <si>
    <t>Beschäftigte</t>
  </si>
  <si>
    <r>
      <t xml:space="preserve"> davon Inland</t>
    </r>
    <r>
      <rPr>
        <b/>
        <vertAlign val="superscript"/>
        <sz val="6"/>
        <rFont val="Arial"/>
        <family val="2"/>
      </rPr>
      <t xml:space="preserve"> 2)</t>
    </r>
  </si>
  <si>
    <t>ins-gesamt</t>
  </si>
  <si>
    <t>je Beschäftigten</t>
  </si>
  <si>
    <t>Tabellennummer: 0206160</t>
  </si>
  <si>
    <t xml:space="preserve">1) Ohne Umsatzsteuer. </t>
  </si>
  <si>
    <t>Entwicklung ausgewählter Wirtschaftsdaten des Produzierenden Ernährungsgewerbes</t>
  </si>
  <si>
    <t>Entgeltkosten je Arbeitsstunde</t>
  </si>
  <si>
    <t xml:space="preserve">2) Einschließlich Umsatz mit den in Deutschland stationierten ausländischen Streitkräften. 
</t>
  </si>
  <si>
    <t>Tabellennummer 0206130</t>
  </si>
  <si>
    <r>
      <t xml:space="preserve">davon Inland </t>
    </r>
    <r>
      <rPr>
        <b/>
        <vertAlign val="superscript"/>
        <sz val="6"/>
        <rFont val="Arial"/>
        <family val="2"/>
      </rPr>
      <t>2)</t>
    </r>
  </si>
  <si>
    <t>1) Ohne Umsatzsteuer</t>
  </si>
  <si>
    <t>2) Einschließlich Umsatz mit den in Deutschland stationierten ausländischen Streitkräften.</t>
  </si>
  <si>
    <t>3) Abweichungen in der Addition sind rundungsbedingt.</t>
  </si>
  <si>
    <t>Betriebe, Beschäftigte, Arbeitsstunden und Entgelte des Produzierenden Ernährungsgewerbes</t>
  </si>
  <si>
    <t>2) Abweichungen in der Addition sind rundungsbedingt.</t>
  </si>
  <si>
    <t>Wirtschaftszweig (H.v. = Herstellung von)</t>
  </si>
  <si>
    <t>Tabellennummer: 0206090</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</si>
  <si>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</si>
  <si>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</si>
  <si>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</si>
  <si>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</si>
  <si>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 xml:space="preserve">4) Einschließlich Bruch-, Knick- und Junghenneneier. </t>
  </si>
  <si>
    <t>3) Einschließlich legereifer Junghennen und Legehennen, die sich in der  Mauser befinden.</t>
  </si>
  <si>
    <t>2) Bei voller Ausnutzung der für die Hennenhaltung verfügbaren Hennenhaltungsplätze.</t>
  </si>
  <si>
    <t>1) Seit 31.01.2015: Eine aus einem Stall oder mehreren Ställen bestehende örtliche, wirtschaftliche und seuchenhygienische Einheit zur Erzeugung von Eiern im Sinne des Legehennenbetriebsregistergesetzes.</t>
  </si>
  <si>
    <t>Auslastung der Haltungskapazität</t>
  </si>
  <si>
    <t>Anzahl</t>
  </si>
  <si>
    <t>1 000 Stück</t>
  </si>
  <si>
    <t>In Betrieben von Unternehmen mit 3 000 und mehr Hennenhaltungsplätzen</t>
  </si>
  <si>
    <t>Legehennenhaltung und Eiererzeugung</t>
  </si>
  <si>
    <t>3) Hierzu zählen Fasane, Wachteln, Tauben und Perlhühner.</t>
  </si>
  <si>
    <t xml:space="preserve">2) Die angegebene Schlachtmenge bezieht sich auf das Karkassengewicht.
</t>
  </si>
  <si>
    <t>1) Geflügelschlachtereien, die nach den entsprechenden Verordnungen der EU zugelassen sind.</t>
  </si>
  <si>
    <t>Anzahl in 1 000</t>
  </si>
  <si>
    <t>t</t>
  </si>
  <si>
    <t>Truthühner</t>
  </si>
  <si>
    <t>Gänse</t>
  </si>
  <si>
    <t>Enten</t>
  </si>
  <si>
    <t>Suppenhühner</t>
  </si>
  <si>
    <t>Jungmasthühner</t>
  </si>
  <si>
    <t>Geflügelschlachtereien und geschlachtetes Geflügel</t>
  </si>
  <si>
    <t>Großrinder zusammen</t>
  </si>
  <si>
    <t>Färsen</t>
  </si>
  <si>
    <t>Kühe</t>
  </si>
  <si>
    <t>Ochsen</t>
  </si>
  <si>
    <t>Bullen</t>
  </si>
  <si>
    <t>Schlachtungen zusammen</t>
  </si>
  <si>
    <t>Hausschlachtungen</t>
  </si>
  <si>
    <t>Gewerbliche Schlachtungen</t>
  </si>
  <si>
    <t>Tabellennummer: 203160</t>
  </si>
  <si>
    <t>Schlachtungen von Tieren in- und ausländischer Herkunft</t>
  </si>
  <si>
    <t>± %
geg.
Vorj.</t>
  </si>
  <si>
    <t>Januar bis Januar</t>
  </si>
  <si>
    <t>Quelle: Statistisches Bundesamt Genesis-Online 41331-0002.</t>
  </si>
  <si>
    <t>2022/
2023</t>
  </si>
  <si>
    <t>2023/
2024</t>
  </si>
  <si>
    <t>2) Einschließlich Schaf-, Ziegen- und Pferdefleisch, Innereien sowie Zuschätzung Hausschlachtungen Schaffleisch.</t>
  </si>
  <si>
    <t xml:space="preserve">1) Schlachtgewicht gemäß 1. Fleischgesetzdurchführungsverordnung mit einem Abzug von 2 % für Kühlverluste. </t>
  </si>
  <si>
    <t>Rinder insgesamt</t>
  </si>
  <si>
    <t>± %
gegen     Vorj.</t>
  </si>
  <si>
    <t>Tabellennummer: 0203230</t>
  </si>
  <si>
    <t>Fleischanfall von geschlachteten Tieren in- und ausländischer Herkunft</t>
  </si>
  <si>
    <t>1) Hausschlachtungen Schafe einschließlich Zuschätzungen.</t>
  </si>
  <si>
    <t>• Sofern keine räumlichen Bezüge über bzw. in einer Tabelle stehen, beziehen sich die Angaben immer auf Deutschland.</t>
  </si>
  <si>
    <t>• Die aktuellsten Tabellen finden Sie unter www.bmel-statistik.de.</t>
  </si>
  <si>
    <t>Bundesministerium für Ernährung und</t>
  </si>
  <si>
    <t xml:space="preserve">
</t>
  </si>
  <si>
    <t>Landwirtschaft</t>
  </si>
  <si>
    <t>Durchschnittsgewichte der gewerblich geschlachteten Tiere</t>
  </si>
  <si>
    <t>Tabellennummer: 0203190</t>
  </si>
  <si>
    <t>Rinder</t>
  </si>
  <si>
    <t>Schafe</t>
  </si>
  <si>
    <t>Jahresdurchschnitt</t>
  </si>
  <si>
    <t>1) Schlachtgewicht gemäß 1. Fleischgesetzdurchführungsverordnung mit einem Abzug von 2 % für Kühlverluste.</t>
  </si>
  <si>
    <r>
      <rPr>
        <b/>
        <sz val="12"/>
        <color theme="1"/>
        <rFont val="BundesSans Office"/>
        <family val="2"/>
      </rPr>
      <t xml:space="preserve">Herausgeber: </t>
    </r>
    <r>
      <rPr>
        <sz val="12"/>
        <color theme="1"/>
        <rFont val="BundesSans Office"/>
        <family val="2"/>
      </rPr>
      <t xml:space="preserve">Bundesministerium für Ernährung und Landwirtschaft (BMEL)
</t>
    </r>
    <r>
      <rPr>
        <b/>
        <sz val="12"/>
        <color theme="1"/>
        <rFont val="BundesSans Office"/>
        <family val="2"/>
      </rPr>
      <t>Redaktion:</t>
    </r>
    <r>
      <rPr>
        <sz val="12"/>
        <color theme="1"/>
        <rFont val="BundesSans Office"/>
        <family val="2"/>
      </rPr>
      <t xml:space="preserve"> Bundesinformationszentrum Landwirtschaft (BZL) in der Bundesanstalt für Landwirtschaft und Ernährung (BLE), 
Referat 414, Landwirtschaftliche Statistik</t>
    </r>
    <r>
      <rPr>
        <sz val="12"/>
        <color theme="1"/>
        <rFont val="BundesSans Office"/>
        <family val="2"/>
      </rPr>
      <t xml:space="preserve">
</t>
    </r>
    <r>
      <rPr>
        <b/>
        <sz val="12"/>
        <color theme="1"/>
        <rFont val="BundesSans Office"/>
        <family val="2"/>
      </rPr>
      <t>E-Mail: agrar@ble.de</t>
    </r>
    <r>
      <rPr>
        <sz val="12"/>
        <color theme="1"/>
        <rFont val="BundesSans Office"/>
        <family val="2"/>
      </rPr>
      <t xml:space="preserve">
</t>
    </r>
    <r>
      <rPr>
        <b/>
        <sz val="12"/>
        <color theme="1"/>
        <rFont val="BundesSans Office"/>
        <family val="2"/>
      </rPr>
      <t>Internet: www.bmel-statistik.de</t>
    </r>
    <r>
      <rPr>
        <sz val="12"/>
        <color theme="1"/>
        <rFont val="BundesSans Office"/>
        <family val="2"/>
      </rPr>
      <t xml:space="preserve">
Herstellung: Bundesinformationszentrum Landwirtschaft (BZL) in der Bundesanstalt für Landwirtschaft und Ernährung und
Bundesministerium für Ernährung und Landwirtschaft
ISSN 0433 – 7344
</t>
    </r>
  </si>
  <si>
    <t>Zuckererzeugung, Zuckerabsatz und Zuckerbestände</t>
  </si>
  <si>
    <t>1 000 t Weißzuckerwert</t>
  </si>
  <si>
    <t>Tabellennummer: 0202030</t>
  </si>
  <si>
    <t>Zuckererzeugung</t>
  </si>
  <si>
    <t>Zuckerabsatz insgesamt</t>
  </si>
  <si>
    <t>2022/23</t>
  </si>
  <si>
    <t xml:space="preserve">2023/2024v </t>
  </si>
  <si>
    <t>2023/2024v</t>
  </si>
  <si>
    <t>1) Am Monatsende, ohne Zollläger.</t>
  </si>
  <si>
    <t>Zuckerabsatz der Zuckerfabriken und Handelsunternehmen</t>
  </si>
  <si>
    <t>Tabellennummer: 0202060</t>
  </si>
  <si>
    <t xml:space="preserve">Zuckerabsatz insgesamt </t>
  </si>
  <si>
    <t>Haushaltszucker</t>
  </si>
  <si>
    <t>davon für</t>
  </si>
  <si>
    <t>Backwaren</t>
  </si>
  <si>
    <t>Nährmittel, Backmittel</t>
  </si>
  <si>
    <t>Speiseeis und Milcherzeugnisse</t>
  </si>
  <si>
    <t>Wein, Sekt</t>
  </si>
  <si>
    <t>Bier, Spirituosen</t>
  </si>
  <si>
    <t xml:space="preserve">Inlandsabsatz für Nahrung </t>
  </si>
  <si>
    <t>zusammen</t>
  </si>
  <si>
    <t>Zuckerabsatz</t>
  </si>
  <si>
    <t>1) Haushaltszucker für Futterzwecke (geschätzt): im Inlandsabsatz für Nahrung nicht enthalten, dafür im Zuckerabsatz insgesamt enthalten.</t>
  </si>
  <si>
    <t>Vieh und Fleisch</t>
  </si>
  <si>
    <r>
      <rPr>
        <b/>
        <sz val="20"/>
        <rFont val="BundesSans Office"/>
        <family val="2"/>
      </rPr>
      <t xml:space="preserve">A. </t>
    </r>
    <r>
      <rPr>
        <b/>
        <sz val="20"/>
        <color theme="1"/>
        <rFont val="BundesSans Office"/>
        <family val="2"/>
      </rPr>
      <t>Landwirtschaft</t>
    </r>
  </si>
  <si>
    <r>
      <t xml:space="preserve"> </t>
    </r>
    <r>
      <rPr>
        <b/>
        <sz val="48"/>
        <color theme="1"/>
        <rFont val="BundesSans Office"/>
        <family val="2"/>
      </rPr>
      <t xml:space="preserve"> 03
2024</t>
    </r>
  </si>
  <si>
    <t>Anmerkung: Zuordnung und Berechnungsbasis für die Preise und den tatsächlichen Fett- und Eiweißgehalt ist der Auszahlungspreis der milchwirtschaftlichen Unternehmen an landwirtschaftliche Erzeuger.</t>
  </si>
  <si>
    <t>Stand: 14.03.2024</t>
  </si>
  <si>
    <t>Jahr 2023 endgültig</t>
  </si>
  <si>
    <t>Tabakerzeugnisse (0103260)</t>
  </si>
  <si>
    <t>Tabellennummer: 0103260</t>
  </si>
  <si>
    <t>2014.</t>
  </si>
  <si>
    <t>Versteuerte Mengen</t>
  </si>
  <si>
    <t>Zigaretten</t>
  </si>
  <si>
    <t>Mio. Stück</t>
  </si>
  <si>
    <t>Zigarren / Zigarillos</t>
  </si>
  <si>
    <t>Feinschnitt</t>
  </si>
  <si>
    <t>Pfeifentabak</t>
  </si>
  <si>
    <t>Feinschnittrollen</t>
  </si>
  <si>
    <r>
      <t xml:space="preserve">Insgesamt </t>
    </r>
    <r>
      <rPr>
        <b/>
        <vertAlign val="superscript"/>
        <sz val="11"/>
        <rFont val="BundesSans Office"/>
        <family val="2"/>
      </rPr>
      <t>1)</t>
    </r>
  </si>
  <si>
    <t>Durchschnittliche Kleinverkaufswerte</t>
  </si>
  <si>
    <t>Ct. / Stück</t>
  </si>
  <si>
    <t>€ / kg</t>
  </si>
  <si>
    <r>
      <t>Verbrauch je Einwohner</t>
    </r>
    <r>
      <rPr>
        <b/>
        <vertAlign val="superscript"/>
        <sz val="11"/>
        <rFont val="BundesSans Office"/>
        <family val="2"/>
      </rPr>
      <t xml:space="preserve"> 2)3)</t>
    </r>
  </si>
  <si>
    <t>Stück</t>
  </si>
  <si>
    <t>g</t>
  </si>
  <si>
    <r>
      <t xml:space="preserve">Verbrauch je potentiellen Verbraucher </t>
    </r>
    <r>
      <rPr>
        <vertAlign val="superscript"/>
        <sz val="11"/>
        <rFont val="BundesSans Office"/>
        <family val="2"/>
      </rPr>
      <t>4</t>
    </r>
    <r>
      <rPr>
        <b/>
        <vertAlign val="superscript"/>
        <sz val="11"/>
        <rFont val="BundesSans Office"/>
        <family val="2"/>
      </rPr>
      <t>) 5)</t>
    </r>
  </si>
  <si>
    <t>Anmerkungen: Rundungsdifferenzen möglich. Ab dem Berichtsjahr 2022 wird nur der klassische Pfeifentabak ohne Wasserpfeifentabak und erhitzten Tabak nachgewiesen.</t>
  </si>
  <si>
    <t>1) Die Angaben für 2001 enthalten die Werte für den Bezug von Steuerzeichen für Feinschnittrollen. Ab dem 1.1.2002 wurde der besondere Steuersatz für Feinschnittrollen aufgehoben, sie werden wie Zigaretten versteuert.</t>
  </si>
  <si>
    <t>2) Vorläufige Ergebnisse. Berechnet mit der Durchschnittsbevölkerung.</t>
  </si>
  <si>
    <t>3) ab 2012 auf Grundlage des Zensus.</t>
  </si>
  <si>
    <t>4) Personen im Alter von 15 Jahren und darüber.</t>
  </si>
  <si>
    <t xml:space="preserve">5) Daten werden ab 2009 nicht mehr erhoben.  </t>
  </si>
  <si>
    <t>Quelle: Statistisches Bundesamt, BMEL (723)</t>
  </si>
  <si>
    <t>Preise für konventionell erzeugte Kuhmilch (Nr. 0301435)</t>
  </si>
  <si>
    <t>Preise für ökologisch/biologisch erzeugte Kuhmilch (Nr. 0301440)</t>
  </si>
  <si>
    <r>
      <t xml:space="preserve">Anmerkung: Zuordnung und Berechnungsbasis für die Preise und den tatsächlichen Fett- und Eiweißgehalt ist der Auszahlungspreis der milchwirtschaftlichen Unternehmen an landwirtschaftliche Erzeuger im jeweiligen Preisgebiet. </t>
    </r>
    <r>
      <rPr>
        <b/>
        <sz val="6"/>
        <color theme="1"/>
        <rFont val="Arial"/>
        <family val="2"/>
      </rPr>
      <t/>
    </r>
  </si>
  <si>
    <t>Marktpreise für inländisches Getreide (Nr. 0301090)</t>
  </si>
  <si>
    <t>Preise für konventionell und ökologisch/biologisch erzeugte Kuhmilch (Nr. 0301445)</t>
  </si>
  <si>
    <t>Preise für konventionell und ökologisch/biologisch erzeugte Ziegen- und Schafmilch (Nr. 0301450)</t>
  </si>
  <si>
    <t>Marktpreise für Milcherzeugnisse (Nr. 0301460)</t>
  </si>
  <si>
    <t>Kuhmilchlieferung der Erzeuger an deutsche milchwirtschaftliche Unternehmen (Nr. 0204040)</t>
  </si>
  <si>
    <t>Anmerkung: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</si>
  <si>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Januar
bis
 Januar</t>
  </si>
  <si>
    <t>April bis Januar</t>
  </si>
  <si>
    <t>Anlieferung von Kuhmilch von deutschen Erzeugern - Anteile 2024</t>
  </si>
  <si>
    <t>Monatliche Rohmilchlieferung der deutschen Erzeuger an deutsche milchwirtschaftliche Unternehmen nach Kreisen (Nr. 0204035)</t>
  </si>
  <si>
    <t>2024 v</t>
  </si>
  <si>
    <t>Anmerkung: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</si>
  <si>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 die tatsächlichen Marktgegebenheiten möglicherweise nicht richtig wieder.</t>
  </si>
  <si>
    <t>Werte die gepunktet sind, sind in der Gesamtsumme Deutschlands enthalten, jedoch nicht in der Jahressumme der betroffenen Kreise.</t>
  </si>
  <si>
    <t xml:space="preserve">Anmerkung: Die veröffentlichten Werte beruhen auf den übermittelten Angaben der meldepflichtigen Betriebe an die BLE. </t>
  </si>
  <si>
    <t>Anmerkung: Ohne Umsatzsteuer.</t>
  </si>
  <si>
    <t>2) Kaufpreis des Handels, franco einschließlich Verpackung, ab 24.10.2011 Notierung Kempten: Butter geformt und Notierung Hannover: Gouda-/Edamer-Brot mit gleichem Preis.</t>
  </si>
  <si>
    <r>
      <t xml:space="preserve">Brütereien, eingelegte Bruteier und geschlüpfte Küken
</t>
    </r>
    <r>
      <rPr>
        <sz val="10"/>
        <rFont val="BundesSans Office"/>
        <family val="2"/>
      </rPr>
      <t xml:space="preserve"> zum Gebrauch </t>
    </r>
    <r>
      <rPr>
        <vertAlign val="superscript"/>
        <sz val="10"/>
        <rFont val="BundesSans Office"/>
        <family val="2"/>
      </rPr>
      <t>3)</t>
    </r>
  </si>
  <si>
    <t>Tabellennummer: 0117660</t>
  </si>
  <si>
    <t>Geflügelart</t>
  </si>
  <si>
    <r>
      <t xml:space="preserve">Jahr </t>
    </r>
    <r>
      <rPr>
        <vertAlign val="superscript"/>
        <sz val="8"/>
        <rFont val="BundesSans Office"/>
        <family val="2"/>
      </rPr>
      <t>2)</t>
    </r>
  </si>
  <si>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</si>
  <si>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</si>
  <si>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</si>
  <si>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</si>
  <si>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</si>
  <si>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</si>
  <si>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</si>
  <si>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</si>
  <si>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</si>
  <si>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</si>
  <si>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</si>
  <si>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</si>
  <si>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</si>
  <si>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</si>
  <si>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Bruteieren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</si>
  <si>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</si>
  <si>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</si>
  <si>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abgerufen am 19.03.2024</t>
  </si>
  <si>
    <t>Brütereien, eingelegte Bruteier und geschlüpfte Küken (0117660)</t>
  </si>
  <si>
    <r>
      <t>Einfuhr von Gütern der Land- und Ernährungswirtschaft</t>
    </r>
    <r>
      <rPr>
        <b/>
        <u/>
        <sz val="11"/>
        <color theme="10"/>
        <rFont val="BundesSans Office"/>
        <family val="2"/>
      </rPr>
      <t xml:space="preserve"> </t>
    </r>
    <r>
      <rPr>
        <u/>
        <sz val="11"/>
        <color theme="10"/>
        <rFont val="BundesSans Office"/>
        <family val="2"/>
      </rPr>
      <t>(Nr. 0401030)</t>
    </r>
  </si>
  <si>
    <t>Ausfuhr von Gütern der Land- und Ernährungswirtschaft (Nr. 0401060)</t>
  </si>
  <si>
    <t>Nährstoffbilanzen und Düngemittel</t>
  </si>
  <si>
    <t xml:space="preserve">Inlandsabsatz von Düngemitteln </t>
  </si>
  <si>
    <t>1 000 t Nährstoff</t>
  </si>
  <si>
    <t>Tabellennummer 0111030-0000</t>
  </si>
  <si>
    <t>Stickstoff (N)</t>
  </si>
  <si>
    <t>Phosphat (P2O5)</t>
  </si>
  <si>
    <t>Kali (K2O)</t>
  </si>
  <si>
    <r>
      <t xml:space="preserve">Kalk (CaO) </t>
    </r>
    <r>
      <rPr>
        <b/>
        <vertAlign val="superscript"/>
        <sz val="8"/>
        <rFont val="BundesSans Office"/>
        <family val="2"/>
      </rPr>
      <t>1)</t>
    </r>
  </si>
  <si>
    <t>4. Vierteljahr 2023</t>
  </si>
  <si>
    <t>3. bis 4. Vierteljahr 2023</t>
  </si>
  <si>
    <t>darunter:</t>
  </si>
  <si>
    <t>Mehrnährstoffdünger</t>
  </si>
  <si>
    <t>darunter für die Forstwirtschaft</t>
  </si>
  <si>
    <t>dagegen 2022</t>
  </si>
  <si>
    <t>1) Einschließlich Lieferung von Düngemitteln zum Verbrauch in der Forstwirtschaft.</t>
  </si>
  <si>
    <t>Inlandsabsatz von Düngemitteln - 4. Vierteljahr 2023 (0111030)</t>
  </si>
  <si>
    <t>Bericht über Öle und Fette in Ölmühlen in 1.000 Tonnen 2023 – Vorläufige Zahlen</t>
  </si>
  <si>
    <t>Tabellennummer: 0201700</t>
  </si>
  <si>
    <t>Stand: 20.03.2024</t>
  </si>
  <si>
    <t>Podukt aus:</t>
  </si>
  <si>
    <r>
      <t>Dez</t>
    </r>
    <r>
      <rPr>
        <vertAlign val="superscript"/>
        <sz val="10"/>
        <rFont val="BundesSans Office"/>
        <family val="2"/>
      </rPr>
      <t>1)</t>
    </r>
  </si>
  <si>
    <r>
      <t xml:space="preserve">Jahr </t>
    </r>
    <r>
      <rPr>
        <vertAlign val="superscript"/>
        <sz val="10"/>
        <rFont val="BundesSans Office"/>
        <family val="2"/>
      </rPr>
      <t>2)</t>
    </r>
  </si>
  <si>
    <t>KJ
2023
kumulativ</t>
  </si>
  <si>
    <t>Zugang zu Ölsaaten</t>
  </si>
  <si>
    <t>Raps</t>
  </si>
  <si>
    <t xml:space="preserve">inländischer Herkunft </t>
  </si>
  <si>
    <r>
      <t>ausländischer Herkunft</t>
    </r>
    <r>
      <rPr>
        <vertAlign val="superscript"/>
        <sz val="10"/>
        <rFont val="BundesSans Office"/>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</si>
  <si>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</si>
  <si>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</si>
  <si>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</si>
  <si>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</si>
  <si>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</si>
  <si>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</si>
  <si>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</si>
  <si>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</si>
  <si>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</si>
  <si>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</si>
  <si>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</si>
  <si>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</si>
  <si>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</si>
  <si>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</si>
  <si>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BundesSans Office"/>
        <family val="2"/>
      </rPr>
      <t>Anm.:</t>
    </r>
    <r>
      <rPr>
        <sz val="9"/>
        <rFont val="BundesSans Office"/>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</si>
  <si>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BundesSans Office"/>
        <family val="2"/>
      </rPr>
      <t xml:space="preserve">Anm.: </t>
    </r>
    <r>
      <rPr>
        <sz val="9"/>
        <rFont val="BundesSans Office"/>
        <family val="2"/>
      </rPr>
      <t>aus technischen Gründen nicht erfolgen. 1) Herkunft nach Rechnungsadressen der Lieferanten. 2) Jahresmelder 3) Die Bestände der Jahresmelder sind im Dezember enthalten.</t>
    </r>
  </si>
  <si>
    <t>Bericht über Öle und Fette in Ölmühlen in 1.000 Tonnen 2023 – Vorläufige Zahlen (0201700)</t>
  </si>
  <si>
    <t>in 1 000 t am Ende des Monats</t>
  </si>
  <si>
    <t>Tabellennummer: 0204490</t>
  </si>
  <si>
    <t>Raps- und Rübsensamen
insgesamt</t>
  </si>
  <si>
    <t xml:space="preserve">2) inklusive Jahresmelder        </t>
  </si>
  <si>
    <t>Stand: 06.02.2024</t>
  </si>
  <si>
    <t xml:space="preserve">Anmerkung: Datengrundlage sind die Marktordnungswaren-Meldeverordnung sowie ab Juli 2023 die Durchführungsverordnung (EU) 2017/1185. </t>
  </si>
  <si>
    <t>Bestände an Ölsaaten und -früchten bei den Ölmühlen (0204490)</t>
  </si>
  <si>
    <t>Käufe der aufnehmenden Hand aus der Landwirtschaft von Hülsenfrüchten und Ölsaaten in 1.000 Tonnen - Vorläufige Zahlen</t>
  </si>
  <si>
    <t>Tabellennummer: 0201130</t>
  </si>
  <si>
    <t>Kalenderjahr</t>
  </si>
  <si>
    <t>Futtererbse</t>
  </si>
  <si>
    <t>Ackerbohne</t>
  </si>
  <si>
    <r>
      <t>Sonstige Hülsenfrüchte</t>
    </r>
    <r>
      <rPr>
        <vertAlign val="superscript"/>
        <sz val="10"/>
        <color theme="1"/>
        <rFont val="BundesSans Office"/>
        <family val="2"/>
      </rPr>
      <t xml:space="preserve"> 1)</t>
    </r>
  </si>
  <si>
    <r>
      <t>Sonstige Hülsenfrüchte</t>
    </r>
    <r>
      <rPr>
        <vertAlign val="superscript"/>
        <sz val="10"/>
        <color theme="0"/>
        <rFont val="BundesSans Office"/>
        <family val="2"/>
      </rPr>
      <t xml:space="preserve"> 1)</t>
    </r>
  </si>
  <si>
    <t>Hülsenfrüchte zusammen</t>
  </si>
  <si>
    <t xml:space="preserve">Raps </t>
  </si>
  <si>
    <r>
      <t xml:space="preserve">Sonstige Ölsaaten </t>
    </r>
    <r>
      <rPr>
        <vertAlign val="superscript"/>
        <sz val="10"/>
        <color theme="1"/>
        <rFont val="BundesSans Office"/>
        <family val="2"/>
      </rPr>
      <t>2)</t>
    </r>
  </si>
  <si>
    <r>
      <t xml:space="preserve">Sonstige Ölsaaten </t>
    </r>
    <r>
      <rPr>
        <vertAlign val="superscript"/>
        <sz val="10"/>
        <color theme="0"/>
        <rFont val="BundesSans Office"/>
        <family val="2"/>
      </rPr>
      <t>2)</t>
    </r>
  </si>
  <si>
    <t>Käufe der aufnehmenden Hand von der Landwirtschaft - Hülsenfrüchte und Ölsaaten (Nr. 0201130)</t>
  </si>
  <si>
    <t>Juli - Dez</t>
  </si>
  <si>
    <t>Anmerkung: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</si>
  <si>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1) Speisebohnen, Wicken, Süßlupinen und andere</t>
  </si>
  <si>
    <t>2) Sojabohnen, Sonnenblumenkerne, Leinsaat, und andere</t>
  </si>
  <si>
    <t>Marktbestände an Ölkuchen, Expellern und Extraktionsschroten am Ende des Monats in 1.000 Tonnen Produktgewicht</t>
  </si>
  <si>
    <t>Tabellennummer: 0201730</t>
  </si>
  <si>
    <r>
      <t>Dez.</t>
    </r>
    <r>
      <rPr>
        <vertAlign val="superscript"/>
        <sz val="10"/>
        <rFont val="BundesSans Office"/>
        <family val="2"/>
      </rPr>
      <t>2)</t>
    </r>
  </si>
  <si>
    <t>Raps und Rübsen</t>
  </si>
  <si>
    <r>
      <t xml:space="preserve">Andere </t>
    </r>
    <r>
      <rPr>
        <vertAlign val="superscript"/>
        <sz val="10"/>
        <color theme="1"/>
        <rFont val="BundesSans Office"/>
        <family val="2"/>
      </rPr>
      <t>1)</t>
    </r>
  </si>
  <si>
    <r>
      <t xml:space="preserve">Andere </t>
    </r>
    <r>
      <rPr>
        <vertAlign val="superscript"/>
        <sz val="10"/>
        <color theme="0"/>
        <rFont val="BundesSans Office"/>
        <family val="2"/>
      </rPr>
      <t>1)</t>
    </r>
  </si>
  <si>
    <t>2) inklusive Jahresmelder.</t>
  </si>
  <si>
    <t>1) Sonnenblumen, Leinsamen, Soja, Maiskeime, Kopra und andere</t>
  </si>
  <si>
    <t>Anmerkung: Datengrundlage sind die Marktordnungswaren-Meldeverordnung sowie ab Juli 2023 die Durchführungsverordnung (EU) 2017/1185.</t>
  </si>
  <si>
    <t xml:space="preserve"> Die Bestände sind infolge geänderter Datengrundlage mit den vorherigen Angaben nicht vergleichbar. </t>
  </si>
  <si>
    <t>Die Werte der Vormonate können sich durch rückwirkende Korrekturen sowie durch Nachmeldungen ändern und entsprechen dem bei der Drucklegung aktuellen Stand. Eine gesonderte Kennzeichnung der Änderungen kann aus technischen Gründen nicht erfolgen.</t>
  </si>
  <si>
    <t>Marktbestände an Ölkuchen, Expellern und Extraktionsschroten (Nr. 0201730)</t>
  </si>
  <si>
    <t>Marktbestände an Hülsenfrüchten und Raps (vorläufige Zahlen) (Nr. 0201230)</t>
  </si>
  <si>
    <t>Marktbestände an Hülsenfrüchten am Ende des Monats in 1.000 Tonnen - Vorläufige Zahlen
monatliche meldende Betriebe und Kleinbetriebe</t>
  </si>
  <si>
    <t>Tabellennummer: 0201230</t>
  </si>
  <si>
    <r>
      <t xml:space="preserve">Juni </t>
    </r>
    <r>
      <rPr>
        <vertAlign val="superscript"/>
        <sz val="10"/>
        <rFont val="BundesSans Office"/>
        <family val="2"/>
      </rPr>
      <t>2)3)</t>
    </r>
  </si>
  <si>
    <r>
      <t>Sonstige Hülsenfrüchte</t>
    </r>
    <r>
      <rPr>
        <vertAlign val="superscript"/>
        <sz val="10"/>
        <rFont val="BundesSans Office"/>
        <family val="2"/>
      </rPr>
      <t xml:space="preserve"> 1)</t>
    </r>
  </si>
  <si>
    <t>Sonstige Hülsenfrüchte 1)</t>
  </si>
  <si>
    <t>2) Händler mussten ihre Bestände nur zu den Stichtagen 30. Juni und 31. Dezember melden. Ab WJ 2022/23 melden die Händler ihre Bestände monatlich.</t>
  </si>
  <si>
    <t>Anmerkung: Datengrundlage sind die Marktordnungswaren-Meldeverordnung sowie die Durchführungsverordnung (EU) 2017/1185. Die Werte der Vormonate können sich durch rückwirkende Korrekturen sowie durch Nachmeldungen ändern und entsprechen dem bei der Drucklegung aktuellen Stand.</t>
  </si>
  <si>
    <t xml:space="preserve">Eine gesonderte Kennzeichnung der Änderungen kann aus technichen Gründen nicht erfolgen.           </t>
  </si>
  <si>
    <t>3) Ab Wirtschaftsjahr 2012/13 Monats- und Jahresmelder (Jahresmelder im Juni enthalten).</t>
  </si>
  <si>
    <t xml:space="preserve">1) Süßlupinen, Wicken und andere
</t>
  </si>
  <si>
    <t>Verkauf von Ölen durch Ölmühlen und Raffinerien (Nr. 0204470)</t>
  </si>
  <si>
    <t>Verkauf von Ölen durch Ölmühlen und Raffinerien in 1.000 Tonnen 2023 – Vorläufige Zahlen</t>
  </si>
  <si>
    <t>Tabellennummer: 0204470-0000</t>
  </si>
  <si>
    <t>Verkauf für:</t>
  </si>
  <si>
    <t>Käufer</t>
  </si>
  <si>
    <t xml:space="preserve"> Mai</t>
  </si>
  <si>
    <r>
      <t xml:space="preserve">Dez. </t>
    </r>
    <r>
      <rPr>
        <vertAlign val="superscript"/>
        <sz val="10"/>
        <rFont val="BundesSans Office"/>
        <family val="2"/>
      </rPr>
      <t>1)</t>
    </r>
  </si>
  <si>
    <r>
      <t xml:space="preserve">Jahr </t>
    </r>
    <r>
      <rPr>
        <vertAlign val="superscript"/>
        <sz val="10"/>
        <rFont val="BundesSans Office"/>
        <family val="2"/>
      </rPr>
      <t>1)</t>
    </r>
  </si>
  <si>
    <t>Nahrungszwecke</t>
  </si>
  <si>
    <t>an den Handel - für Endverbraucher, nicht Endverbraucher und an gewerbliche Abfüller</t>
  </si>
  <si>
    <t>darunter Raps</t>
  </si>
  <si>
    <t>an die Verarbeitung</t>
  </si>
  <si>
    <t>Ausfuhr</t>
  </si>
  <si>
    <t>Futterzwecke</t>
  </si>
  <si>
    <t>Inland</t>
  </si>
  <si>
    <t>technische und chemische Zwecke</t>
  </si>
  <si>
    <t>Zweck der Energiegewinnung</t>
  </si>
  <si>
    <t>1) inklusive Jahresmelder.</t>
  </si>
  <si>
    <t>Eine gesonderte Kennzeichnung der Änderungen kann aus technischen Gründen nicht erfolgen.</t>
  </si>
  <si>
    <t>Anmerkung: Datengrundlage ist die Marktordnungswaren-Meldeverordnung, Meldepflichten der Fettwirtschaft. Die Werte der Vormonate können sich durch rückwirkende Korrekturen sowie durch Nachmeldungen ändern und entsprechen dem bei der Drucklegung aktuellen Stand.</t>
  </si>
  <si>
    <t>Verkäufe der Ölmühlen von Ölkuchen und Ölschroten - Vorläufige Zahlen (Nr. 0201750)</t>
  </si>
  <si>
    <t>Verkäufe der Ölmühlen von Ölkuchen und Ölschroten in 1.000 Tonnen 2023 - Vorläufige Zahlen</t>
  </si>
  <si>
    <t>Tabellennummer: 0201750</t>
  </si>
  <si>
    <t>KJ
2023</t>
  </si>
  <si>
    <t>Verkauf für Futterzwecke</t>
  </si>
  <si>
    <t>Ölkuchen aller Ölsaaten</t>
  </si>
  <si>
    <t>Verkauf an den Handel</t>
  </si>
  <si>
    <t>Verkauf ins Ausland</t>
  </si>
  <si>
    <t>Extraktionsschrote aller Ölsaaten</t>
  </si>
  <si>
    <t xml:space="preserve"> 1) Jahresmelder</t>
  </si>
  <si>
    <r>
      <t xml:space="preserve">Betriebe </t>
    </r>
    <r>
      <rPr>
        <b/>
        <vertAlign val="superscript"/>
        <sz val="6"/>
        <rFont val="BundesSans Office"/>
        <family val="2"/>
      </rPr>
      <t>1)</t>
    </r>
  </si>
  <si>
    <r>
      <t xml:space="preserve">Betriebe </t>
    </r>
    <r>
      <rPr>
        <b/>
        <vertAlign val="superscript"/>
        <sz val="6"/>
        <color theme="0"/>
        <rFont val="BundesSans Office"/>
        <family val="2"/>
      </rPr>
      <t>1)</t>
    </r>
  </si>
  <si>
    <t xml:space="preserve">    2024 v  </t>
  </si>
  <si>
    <r>
      <t xml:space="preserve">Hennenhaltungsplätze </t>
    </r>
    <r>
      <rPr>
        <b/>
        <vertAlign val="superscript"/>
        <sz val="6"/>
        <rFont val="BundesSans Office"/>
        <family val="2"/>
      </rPr>
      <t>2) 6)</t>
    </r>
  </si>
  <si>
    <r>
      <t xml:space="preserve">Hennenhaltungsplätze </t>
    </r>
    <r>
      <rPr>
        <b/>
        <vertAlign val="superscript"/>
        <sz val="6"/>
        <color theme="0"/>
        <rFont val="BundesSans Office"/>
        <family val="2"/>
      </rPr>
      <t>2) 6)</t>
    </r>
  </si>
  <si>
    <r>
      <t>Legehennen</t>
    </r>
    <r>
      <rPr>
        <b/>
        <vertAlign val="superscript"/>
        <sz val="6"/>
        <rFont val="BundesSans Office"/>
        <family val="2"/>
      </rPr>
      <t xml:space="preserve"> 3) 6)</t>
    </r>
  </si>
  <si>
    <r>
      <t>Legehennen</t>
    </r>
    <r>
      <rPr>
        <b/>
        <vertAlign val="superscript"/>
        <sz val="6"/>
        <color theme="0"/>
        <rFont val="BundesSans Office"/>
        <family val="2"/>
      </rPr>
      <t xml:space="preserve"> 3) 6)</t>
    </r>
  </si>
  <si>
    <r>
      <t>Eiererzeugung</t>
    </r>
    <r>
      <rPr>
        <b/>
        <vertAlign val="superscript"/>
        <sz val="6"/>
        <rFont val="BundesSans Office"/>
        <family val="2"/>
      </rPr>
      <t xml:space="preserve"> 4) 5) 7)</t>
    </r>
  </si>
  <si>
    <r>
      <t>Eiererzeugung</t>
    </r>
    <r>
      <rPr>
        <b/>
        <vertAlign val="superscript"/>
        <sz val="6"/>
        <color theme="0"/>
        <rFont val="BundesSans Office"/>
        <family val="2"/>
      </rPr>
      <t xml:space="preserve"> 4) 5) 7)</t>
    </r>
  </si>
  <si>
    <r>
      <t xml:space="preserve">Eier je Legehenne </t>
    </r>
    <r>
      <rPr>
        <b/>
        <vertAlign val="superscript"/>
        <sz val="6"/>
        <rFont val="BundesSans Office"/>
        <family val="2"/>
      </rPr>
      <t>7)</t>
    </r>
  </si>
  <si>
    <r>
      <t xml:space="preserve">Eier je Legehenne </t>
    </r>
    <r>
      <rPr>
        <b/>
        <vertAlign val="superscript"/>
        <sz val="6"/>
        <color theme="0"/>
        <rFont val="BundesSans Office"/>
        <family val="2"/>
      </rPr>
      <t>7)</t>
    </r>
  </si>
  <si>
    <r>
      <t xml:space="preserve">nach Haltungsform </t>
    </r>
    <r>
      <rPr>
        <b/>
        <vertAlign val="superscript"/>
        <sz val="6"/>
        <rFont val="BundesSans Office"/>
        <family val="2"/>
      </rPr>
      <t>8)</t>
    </r>
    <r>
      <rPr>
        <sz val="6"/>
        <rFont val="BundesSans Office"/>
        <family val="2"/>
      </rPr>
      <t xml:space="preserve"> Bodenhaltung</t>
    </r>
  </si>
  <si>
    <r>
      <t xml:space="preserve">nach Haltungsform </t>
    </r>
    <r>
      <rPr>
        <b/>
        <vertAlign val="superscript"/>
        <sz val="6"/>
        <rFont val="BundesSans Office"/>
        <family val="2"/>
      </rPr>
      <t>8)</t>
    </r>
    <r>
      <rPr>
        <sz val="6"/>
        <rFont val="BundesSans Office"/>
        <family val="2"/>
      </rPr>
      <t xml:space="preserve"> Freilandhaltung</t>
    </r>
  </si>
  <si>
    <r>
      <t xml:space="preserve">nach Haltungsform </t>
    </r>
    <r>
      <rPr>
        <b/>
        <vertAlign val="superscript"/>
        <sz val="6"/>
        <rFont val="BundesSans Office"/>
        <family val="2"/>
      </rPr>
      <t>8)</t>
    </r>
    <r>
      <rPr>
        <sz val="6"/>
        <rFont val="BundesSans Office"/>
        <family val="2"/>
      </rPr>
      <t xml:space="preserve"> Kleingruppenhaltung und ausgestaltete Käfige</t>
    </r>
  </si>
  <si>
    <r>
      <t xml:space="preserve">nach Haltungsform </t>
    </r>
    <r>
      <rPr>
        <b/>
        <vertAlign val="superscript"/>
        <sz val="6"/>
        <rFont val="BundesSans Office"/>
        <family val="2"/>
      </rPr>
      <t>8)</t>
    </r>
    <r>
      <rPr>
        <sz val="6"/>
        <rFont val="BundesSans Office"/>
        <family val="2"/>
      </rPr>
      <t xml:space="preserve"> Ökologische Erzeugung</t>
    </r>
  </si>
  <si>
    <t>Statistisches Bundesamt: Genesis-Online 41323-0002, abgerufen am 21.03.2024.</t>
  </si>
  <si>
    <t>Anmerkung: In Betrieben von Unternehmen mit mindestens 3 000 Hennenhaltungsplätzen.</t>
  </si>
  <si>
    <t>Legehennenhaltung und Eiererzeugung (Nr. 0106430)</t>
  </si>
  <si>
    <t>Tabellennummer: 0106460</t>
  </si>
  <si>
    <r>
      <t>Jahr</t>
    </r>
    <r>
      <rPr>
        <vertAlign val="superscript"/>
        <sz val="8"/>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</si>
  <si>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</si>
  <si>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</si>
  <si>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</si>
  <si>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</si>
  <si>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</si>
  <si>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</si>
  <si>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Statistisches Bundesamt : Genesis-Online 41322-0001 und 41322-0002: vorläufige Daten Dezember 2023, abgerufen am 21.03.2024</t>
  </si>
  <si>
    <t>Geflügelschlachtereien und geschlachtetes Geflügel (Nr. 0106460)</t>
  </si>
  <si>
    <t>Produktion ausgewählter Erzeugnisse des Produzierenden Ernährungsgewerbes</t>
  </si>
  <si>
    <t>Tabellennummer: 0206190</t>
  </si>
  <si>
    <t>Produktion in Tonnen</t>
  </si>
  <si>
    <t>Wert in 1 000 €</t>
  </si>
  <si>
    <t>2. Vj.</t>
  </si>
  <si>
    <t>1. Vj.</t>
  </si>
  <si>
    <t>± % gegen
2. Vj. 2022</t>
  </si>
  <si>
    <t xml:space="preserve">± % gegen
</t>
  </si>
  <si>
    <t>der Betriebe</t>
  </si>
  <si>
    <t>2. Vj. 2021</t>
  </si>
  <si>
    <t>2. Vj. 2022</t>
  </si>
  <si>
    <t>Fleisch zusammen (ohne Geflügel)</t>
  </si>
  <si>
    <t>Rindfleisch, frisch oder gekühlt</t>
  </si>
  <si>
    <t>Rindfleisch, ganze oder halbe Tierkörper, Vorder-</t>
  </si>
  <si>
    <t>oder Hinterviertel, mit Knochen</t>
  </si>
  <si>
    <t>Fleisch v. Kälbern u. Jungrindern, Schlachtalter bis 12 Monate</t>
  </si>
  <si>
    <t>darunter zum Absatz bestimmt</t>
  </si>
  <si>
    <t>Fleisch von anderen Rindern</t>
  </si>
  <si>
    <t>Andere frische oder gekühlte Rindfleischteile</t>
  </si>
  <si>
    <t xml:space="preserve"> darunter zum Absatz bestimmt</t>
  </si>
  <si>
    <t>Schweinefleisch, frisch oder gekühlt</t>
  </si>
  <si>
    <t>Schweinekörper (ganze oder halbe Tierkörper)</t>
  </si>
  <si>
    <t xml:space="preserve">Schweineschinken oder -schultern und Teile davon, </t>
  </si>
  <si>
    <t>mit Knochen</t>
  </si>
  <si>
    <t>Andere frische oder gekühlte Schweinefleischteile</t>
  </si>
  <si>
    <t>Lamm- oder Schaffleisch, frisch oder gekühlt</t>
  </si>
  <si>
    <t>Fleisch und genießbare Schlachtnebenerzeugnisse von</t>
  </si>
  <si>
    <t>Rindern, Schweinen, Schafen u.a. Einhufern, gefroren</t>
  </si>
  <si>
    <t>Rindfleisch, gefroren</t>
  </si>
  <si>
    <t>Schweinefleisch, gefroren</t>
  </si>
  <si>
    <t>Schweinekörper (ganz oder halbe Tierkörper)</t>
  </si>
  <si>
    <t>Schweineschinken od. -schultern u. Teile davon, m. Knochen</t>
  </si>
  <si>
    <t>Andere gefrorene Schweinefleischteile</t>
  </si>
  <si>
    <t>Lamm- oder Schaffleisch, gefroren</t>
  </si>
  <si>
    <t>Schweineschmalz; anderes Schweinefett, ausgeschmolzen,</t>
  </si>
  <si>
    <t>auch gepreßt oder mit Lösungsmitteln ausgezogen</t>
  </si>
  <si>
    <t>für technische Zwecke</t>
  </si>
  <si>
    <t>für andere Zwecke</t>
  </si>
  <si>
    <t>Fett von Rindern, Schafen oder Ziegen, roh oder geschmolzen</t>
  </si>
  <si>
    <t>auch ausgepreßt oder mit Lösungsmitteln ausgezogen</t>
  </si>
  <si>
    <t>Geflügelfleisch zusammen</t>
  </si>
  <si>
    <t>darunter</t>
  </si>
  <si>
    <t>Geflügelfleisch, frisch oder gekühlt, unzerteilt</t>
  </si>
  <si>
    <t>Hühner</t>
  </si>
  <si>
    <t>Teile von Geflügel</t>
  </si>
  <si>
    <t>Teile von Hühnern</t>
  </si>
  <si>
    <t>Teile von Truthühnern</t>
  </si>
  <si>
    <t>Geflügelfleisch, gefroren</t>
  </si>
  <si>
    <t>Hühner,  unzerteilt</t>
  </si>
  <si>
    <t>Verarbeitetes Fleisch zusammen</t>
  </si>
  <si>
    <t>Schweinefleisch, Teile, gesalzen, getrocknet oder geräuchert</t>
  </si>
  <si>
    <t>Schweineschinken, -schultern und Teile davon, mit Knochen</t>
  </si>
  <si>
    <t xml:space="preserve">Schweinebäuche (Bauchspeck) und Teile davon </t>
  </si>
  <si>
    <t>Anderes Schweinefleisch</t>
  </si>
  <si>
    <t>Rindfleisch, gesalzen, getrocknet oder geräuchert</t>
  </si>
  <si>
    <t>Sonstiges Fleisch und genießbare Schlachtnebenerzeugnisse</t>
  </si>
  <si>
    <t>in Salzlake, getrocknet oder geräuchert</t>
  </si>
  <si>
    <t>Leberwürste</t>
  </si>
  <si>
    <t>Würste und ähnl. Erzeugnisse (ohne Leberwürste)</t>
  </si>
  <si>
    <t>Rohwürste</t>
  </si>
  <si>
    <t>Kochwürste</t>
  </si>
  <si>
    <t>Brühwürste</t>
  </si>
  <si>
    <t>Zubereitungen aus Truthühnerfleisch</t>
  </si>
  <si>
    <t>Zubereitungen von anderem Geflügel</t>
  </si>
  <si>
    <t>Schinken vom Schwein und Teile davon, z.B. Kochschinken</t>
  </si>
  <si>
    <t>Schultern vom Schwein und Teile davon, z.B. Schulterrollbraten</t>
  </si>
  <si>
    <t>Zubereitungen aus Fleisch v. Hausschweinen, z.B. Fleischsalat</t>
  </si>
  <si>
    <t>Andere Zubereitungen von Schweinefleisch, einschl. Mischungen</t>
  </si>
  <si>
    <t>Zubereitungen aus Rind- oder Kalbfleisch</t>
  </si>
  <si>
    <t>Rindfleischsalat</t>
  </si>
  <si>
    <t>Andere Zubereitungen</t>
  </si>
  <si>
    <t>Andere Zubereitungen aus Fleisch aller Tierarten</t>
  </si>
  <si>
    <t>Fischerzeugnisse und andere Meeresfrüchte zusammen</t>
  </si>
  <si>
    <t>Fischfilets u.a. Fischfleisch, frisch oder gekühlt</t>
  </si>
  <si>
    <t>Seefische, gefroren</t>
  </si>
  <si>
    <t>Süßwasserfische, gefroren</t>
  </si>
  <si>
    <t>Fischfilets, gefroren</t>
  </si>
  <si>
    <t>Fischfilets, getrocknet, gesalzen oder in Salzlake, ungeräuchert</t>
  </si>
  <si>
    <t>Fische, einschl. Fischfilets, geräuchert</t>
  </si>
  <si>
    <t>Pazifischer, Atlantischer und Donaulachs</t>
  </si>
  <si>
    <t>Heringe</t>
  </si>
  <si>
    <t>Andere geräucherte Fische</t>
  </si>
  <si>
    <t>Fisch anders zubereitet od. haltbar gemacht (ganz od. Stücke)</t>
  </si>
  <si>
    <t>Lachs</t>
  </si>
  <si>
    <t>Sardinen, Sardinellen oder Sprotten</t>
  </si>
  <si>
    <t>Makrelen</t>
  </si>
  <si>
    <t>Fischfilets, -stäbchen, roh, in Teig od. paniert, vorgeb., gefroren</t>
  </si>
  <si>
    <t>Andere Fische (ohne Fischstäbchen)</t>
  </si>
  <si>
    <t>Fisch anders zubereitet od. haltbar gemacht (nicht ganz od. Stücke)</t>
  </si>
  <si>
    <t>Fischsalat</t>
  </si>
  <si>
    <t>Andere zubereitete oder haltbar gemachte Fische</t>
  </si>
  <si>
    <t>Kaviarersatz</t>
  </si>
  <si>
    <t>Lebensmittelzubereitungen von Krebstieren usw.</t>
  </si>
  <si>
    <t>Krebstiere, Weichtiere, wirbellose Wassertiere, zubereitet</t>
  </si>
  <si>
    <t>oder haltbar gemacht a.n.g.</t>
  </si>
  <si>
    <t>Verarbeitete Kartoffeln und Kartoffelerzeugnisse zusammen</t>
  </si>
  <si>
    <t>davon</t>
  </si>
  <si>
    <t>Kartoffeln, auch in Wasser oder Dampf gekocht, gefroren</t>
  </si>
  <si>
    <t>Andere Kartoffeln, ohne Essig zubereitet, gefroren</t>
  </si>
  <si>
    <t>Pommes frites, vorgebacken</t>
  </si>
  <si>
    <t>Andere Kartoffeln</t>
  </si>
  <si>
    <t>Kartoffeln, getrocknet, auch in Stücke oder Scheiben</t>
  </si>
  <si>
    <t>geschnitten, nicht weiter zubereitet</t>
  </si>
  <si>
    <t xml:space="preserve">Kartoffeln, getrocknet; in Form von Mehl, Grieß, Flocken, </t>
  </si>
  <si>
    <t>Granulat u. Pellets, nicht zubereitet od. haltbar gemacht</t>
  </si>
  <si>
    <t>Kartoffeln, haltbar gemacht, in Form von Mehl, Grieß oder</t>
  </si>
  <si>
    <t xml:space="preserve"> Flocken, ohne Essig zubereitet, nicht gefroren</t>
  </si>
  <si>
    <t>Kartoffelchips und -sticks</t>
  </si>
  <si>
    <t>Kartoffelsalat, nicht auf Mayonnaisebasis</t>
  </si>
  <si>
    <t>Andere zubereitete Kartoffeln</t>
  </si>
  <si>
    <t xml:space="preserve">Frucht- u. Gemüsesäfte, nicht gegoren, </t>
  </si>
  <si>
    <t xml:space="preserve">ohne Zusatz von Alkohol, zusammen </t>
  </si>
  <si>
    <t>Tomatensaft</t>
  </si>
  <si>
    <t>1 000 l</t>
  </si>
  <si>
    <t>Orangensaft, gefroren</t>
  </si>
  <si>
    <t>Orangensaft, nicht gefroren</t>
  </si>
  <si>
    <t>Saft aus Pampelmusen oder Grapefruits</t>
  </si>
  <si>
    <t>Ananassaft</t>
  </si>
  <si>
    <t>Traubensaft, einschl. Traubenmost</t>
  </si>
  <si>
    <t>Apfelsaftkonzentrate</t>
  </si>
  <si>
    <t>Anderer Apfelsaft, nicht gegoren, einschl. Apfelsüßmost</t>
  </si>
  <si>
    <t>Mischungen von Frucht- und Gemüsesäften</t>
  </si>
  <si>
    <t>Mischungen aus Frucht- und  Gemüsesaftkonzentraten</t>
  </si>
  <si>
    <t>Mischungen aus Fruchtsäften, mit Vitaminzusatz</t>
  </si>
  <si>
    <t>Mischungen aus Fruchtsäften, ohne Vitaminzusatz</t>
  </si>
  <si>
    <t>Mischungen aus Gemüsesäften, auch mit Fruchtsäften</t>
  </si>
  <si>
    <t>Andere Frucht- und Gemüsesäfte</t>
  </si>
  <si>
    <t>Saft aus anderen Zitrusfrüchten</t>
  </si>
  <si>
    <t>Fruchtsaft aus anderen Früchten</t>
  </si>
  <si>
    <t>Gemüsesaft aus Karotten</t>
  </si>
  <si>
    <t>Anderer Gemüsesaft</t>
  </si>
  <si>
    <t>Saft aus Früchten od. Gemüsen, ohne Mischungen, a.n.g.</t>
  </si>
  <si>
    <t>Verarbeitetes Obst und Gemüse zusammen</t>
  </si>
  <si>
    <t>Gemüse auch in Wasser oder Dampf gekocht, gefroren</t>
  </si>
  <si>
    <t>Anderes Gemüse (ohne Kartoffeln), getrocknet, in Stücken,</t>
  </si>
  <si>
    <t>Scheiben oder als Pulver, nicht weiterverarbeitet</t>
  </si>
  <si>
    <t>Gemüse und Früchte, geschnitten oder verpackt</t>
  </si>
  <si>
    <t>Anderes Gemüse, gefroren (ohne Kartoffeln)</t>
  </si>
  <si>
    <t>Sauerkraut</t>
  </si>
  <si>
    <t>Nahrungsmittelzubereitungen v. nicht gefrorenem Gemüse</t>
  </si>
  <si>
    <t>Anderes Gemüse und Mischungen von Gemüse</t>
  </si>
  <si>
    <t>(ohne Zubereitungen), nicht gefroren</t>
  </si>
  <si>
    <t>Gemüse und Obst in Essig haltbar gemacht</t>
  </si>
  <si>
    <t>Gurken</t>
  </si>
  <si>
    <t>Gemüsesalat, auch auf Mayonnaisebasis</t>
  </si>
  <si>
    <t>Rote Bete</t>
  </si>
  <si>
    <t>Rotkohl</t>
  </si>
  <si>
    <t>Kartoffelsalat, auch auf Mayonnaisebasis</t>
  </si>
  <si>
    <t>Anderes Gemüse und andere Früchte</t>
  </si>
  <si>
    <t>Konfitüren,Fruchtgelees, Marmeladen, Fruchtmuse und -pasten,</t>
  </si>
  <si>
    <t>durch Kochen hergestellt usw. (ohne homogen. Zubereitungen)</t>
  </si>
  <si>
    <t>aus Zitrusfrüchten</t>
  </si>
  <si>
    <t>Apfelmus</t>
  </si>
  <si>
    <t>Pflaumenmus</t>
  </si>
  <si>
    <t>aus anderen Früchten, a.n.g.</t>
  </si>
  <si>
    <t>Schalenfrüchte u.a. Samen (einschl. Mischungen)</t>
  </si>
  <si>
    <t>Früchte, getrocknet (ohne u.a. Datteln, Ananas, Zitrusfrüchte),</t>
  </si>
  <si>
    <t>Mischungen v. getr. Früchten oder Schalenfrüchten</t>
  </si>
  <si>
    <t>Andere Fruchtkonserven, z.B. Äpfel, Ananas, Birnen, Aprikosen</t>
  </si>
  <si>
    <t>Öle und Fette (ohne Margarine und Nahrungsfette) zusammen</t>
  </si>
  <si>
    <t>Pflanzliche Öle, nicht chemisch modifiziert</t>
  </si>
  <si>
    <t>Rohes Sonnenblumenöl und Safloröl (Distelöl)</t>
  </si>
  <si>
    <t>Raps, Rübsen- und Senföl</t>
  </si>
  <si>
    <t>- zu technischen oder industriellen Zwecken ohne Lebensm.</t>
  </si>
  <si>
    <t>- anderes Raps, Rübsen- oder Senföl z.H.v. Lebensmitteln</t>
  </si>
  <si>
    <t>Sonstige pflanzliche Öle a.n.g., nicht chemisch modifiziert</t>
  </si>
  <si>
    <t>(z.B. Lein-, Soja-, Baumwollsaat-, Kokosöl)</t>
  </si>
  <si>
    <t>Ölkuchen u.a. feste Rückstände aus der Gewinnung pflanzl.</t>
  </si>
  <si>
    <t>Öle und Fette, auch gemahlen oder in Form von Pellets</t>
  </si>
  <si>
    <t>- aus der Gewinnung  von Sojaöl</t>
  </si>
  <si>
    <t>- aus der Gewinnung  von Sonnenblumenkernen</t>
  </si>
  <si>
    <t>- aus der Gewinnung  von Raps- oder Rübsensamen</t>
  </si>
  <si>
    <t xml:space="preserve">- aus der Gewinnung  von anderen pflanzl. Fetten od. Ölen </t>
  </si>
  <si>
    <t>Raffinierte Öle, nicht chemisch modifiziert</t>
  </si>
  <si>
    <t>Sojaöl</t>
  </si>
  <si>
    <t xml:space="preserve">Sonnenblumen- und Safloröl </t>
  </si>
  <si>
    <t>Rüböl (Raps- und Rübsenöl) und Senfsaatöl</t>
  </si>
  <si>
    <t>Palmöl</t>
  </si>
  <si>
    <t>Kokosöl</t>
  </si>
  <si>
    <t xml:space="preserve">Andere Öle </t>
  </si>
  <si>
    <t>Tierische und pflanzliche Fette und Öle sowie deren</t>
  </si>
  <si>
    <t>Fraktionen, hydriert, umgeestert, wiederverestert oder</t>
  </si>
  <si>
    <t>raffiniert, jedoch nicht weiterverarbeitet</t>
  </si>
  <si>
    <t>- Tierische Fette und Öle</t>
  </si>
  <si>
    <t>- Pflanzliche Fette und Öle</t>
  </si>
  <si>
    <t>Margarine und Nahrungsfette zusammen</t>
  </si>
  <si>
    <t>Margarine (ohne flüssige Margarine)</t>
  </si>
  <si>
    <t xml:space="preserve">Andere genießbare Zubereitungen aus Fetten und Ölen, </t>
  </si>
  <si>
    <t>sowie flüssige Margarine</t>
  </si>
  <si>
    <t>Milch und Milcherzeugnisse (ohne Speiseeis) zusammen</t>
  </si>
  <si>
    <t>Flüssige Milch, verarbeitet, Fettgeh. bis 1%, Inhalt bis 2 Liter</t>
  </si>
  <si>
    <t>andere</t>
  </si>
  <si>
    <t>Milch mit Fettgehalt von 1% bis 6%, Inhalt bis 2 Liter</t>
  </si>
  <si>
    <t>Milch und Rahm mit Fettgehalt von 6 % bis 21 %, weder</t>
  </si>
  <si>
    <t>eingedickt noch gesüßt, Inhalt weniger als 2 Liter</t>
  </si>
  <si>
    <t>Inhalt mehr als 2 Liter</t>
  </si>
  <si>
    <t>Milch und Rahm mit Fettgehalt von mehr als 21 %,</t>
  </si>
  <si>
    <t>weder eingedickt noch gesüßt, Inhalt bis 2 Liter</t>
  </si>
  <si>
    <t>Butter u.a. Fettstoffe aus Milch, Fettgehalt bis 85 %</t>
  </si>
  <si>
    <t>Butter u.a. mit Fettgehalt von mehr als 85 % (Butterschmalz)</t>
  </si>
  <si>
    <t>Milchstreichfette, Fettgehalt bis 80 %</t>
  </si>
  <si>
    <t>Frischkäse (einschl.Molkenkäse und Quark)</t>
  </si>
  <si>
    <t>Käse mit Schimmelbildung im Teig</t>
  </si>
  <si>
    <t>Anderer Käse, auch gerieben od. in Pulverform</t>
  </si>
  <si>
    <t>Schmelzkäse, weder gerieben noch in Pulverform</t>
  </si>
  <si>
    <t>Milch und Rahm, eingedickt, nicht in Pulverform, auch gesüßt</t>
  </si>
  <si>
    <t>ohne Zusatz von Zucker oder anderen Süßmitteln</t>
  </si>
  <si>
    <t>mit Zusatz von Zucker oder anderen Süßmitteln</t>
  </si>
  <si>
    <t>Sauermilch, Sauerrahm, Joghurt u.a. Erzeugnisse</t>
  </si>
  <si>
    <t>flüssig, ohne Geschmackszusätze, Früchte, Nüsse, Kakao</t>
  </si>
  <si>
    <t>flüssig mit Geschmackszusätzen, Früchten, Nüssen, Kakao</t>
  </si>
  <si>
    <t>Buttermilch, flüssig</t>
  </si>
  <si>
    <t xml:space="preserve">Casein </t>
  </si>
  <si>
    <t>Lactose und Lactosesirup</t>
  </si>
  <si>
    <t>Molke in Form von Pulver und Granulat, auch gesüßt</t>
  </si>
  <si>
    <t>Andere Molke</t>
  </si>
  <si>
    <t>Erzeugnisse aus natürlichen Milchbestandteilen a.n.g.</t>
  </si>
  <si>
    <t>Speiseeis, auch kakaohaltig</t>
  </si>
  <si>
    <t>Mahl- und Schälmühlenerzeugnisse zusammen</t>
  </si>
  <si>
    <t>Halbgeschliffener oder vollständig geschliffener Reis</t>
  </si>
  <si>
    <t>Mehl von Weizen oder Mengkorn</t>
  </si>
  <si>
    <t>Mehl von anderem Getreide</t>
  </si>
  <si>
    <t xml:space="preserve">Backfertiger Teig für Brot und feine Backwaren </t>
  </si>
  <si>
    <t>Fertigmehl für Brot und Kleingebäck aus Brotteig</t>
  </si>
  <si>
    <t>Fertigmehl für feine Backwaren</t>
  </si>
  <si>
    <t>And. Mischungen und Teig, zum Herstellen von Backwaren</t>
  </si>
  <si>
    <t>Grobgrieß, Feingrieß und Pellets</t>
  </si>
  <si>
    <t>von Hartweizen</t>
  </si>
  <si>
    <t>von Weichweizen und Spelz</t>
  </si>
  <si>
    <t>von anderem Getreide</t>
  </si>
  <si>
    <t>Getreidekörner, gequetscht, als Flocken od. anders bearbeitet</t>
  </si>
  <si>
    <t>Müslizubereitungen,auf Grundlage nicht gerösteter Getreideflocken</t>
  </si>
  <si>
    <t>Getreidezubereitung durch Aufblähen oder Rösten</t>
  </si>
  <si>
    <t>Kleie und andere Rückstände, auch in Form von Pellets</t>
  </si>
  <si>
    <t>von Weizen</t>
  </si>
  <si>
    <t>von anderem Getreide oder Hülsenfrüchten (ohne Mais u.Reis)</t>
  </si>
  <si>
    <t>Stärke und Stärkeerzeugnisse zusammen</t>
  </si>
  <si>
    <t>Weizenstärke</t>
  </si>
  <si>
    <t>Maisstärke</t>
  </si>
  <si>
    <t>Kartoffelstärke</t>
  </si>
  <si>
    <t>Weizenkleber, auch getrocknet</t>
  </si>
  <si>
    <t>Dextrine u.a. modifizierte Stärke</t>
  </si>
  <si>
    <t>Glucose und Glucosesirup</t>
  </si>
  <si>
    <t>Fructose, Fructosesirup, Isoglucose</t>
  </si>
  <si>
    <t>Andere Zucker (einschl. Invertzucker), Maltose, Inulinsirup</t>
  </si>
  <si>
    <t>Backwaren (ohne Dauerbackwaren) zusammen</t>
  </si>
  <si>
    <t>Frisches Brot, ohne Zusatz v. Honig, Eiern, Käse od. Früchten</t>
  </si>
  <si>
    <t>Feine Backwaren (oh. Dauerbackw.), gesüßt, auch gefroren</t>
  </si>
  <si>
    <t>Dauerbackwaren zusammen</t>
  </si>
  <si>
    <t>Knäckebrot</t>
  </si>
  <si>
    <t>Zwieback, geröstetes Brot u.ä. geröstete Waren</t>
  </si>
  <si>
    <t>Leb- und Honigkuchen u.ä. Waren</t>
  </si>
  <si>
    <t>Kekse u.ä. Kleingebäck, gesüßt, mit kakaohaltigem Überzug</t>
  </si>
  <si>
    <t>Kekse u.ä. Kleingebäck, gesüßt, gefüllt, auch kakaohaltig</t>
  </si>
  <si>
    <t>Waffeln, gesalzen, gesüßt, auch gefüllt od.kakaohaltig</t>
  </si>
  <si>
    <t>Kekse u.ä. Kleingebäck, nicht gesüßt, auch gesalzen</t>
  </si>
  <si>
    <t>Extrudierte od. expandierte Erzeugn., gesalzen od. aromatisiert</t>
  </si>
  <si>
    <t>Andere Dauerbackwaren, a.n.g., nicht gesüßt</t>
  </si>
  <si>
    <t>Teigwaren zusammen</t>
  </si>
  <si>
    <t>Makkaroni, Nudeln u.ä. Teigwaren, weder gekocht, noch</t>
  </si>
  <si>
    <t>gefüllt, noch in anderer Weise zubereitet</t>
  </si>
  <si>
    <t>- Eier enthaltend</t>
  </si>
  <si>
    <t>- keine Eier enthaltend</t>
  </si>
  <si>
    <t>Zucker zusammen</t>
  </si>
  <si>
    <t>Raffinierter Rohr- od. Rübenzucker u. chemisch reine Saccharose</t>
  </si>
  <si>
    <t>Weißzucker</t>
  </si>
  <si>
    <t>Melassen aus der Gewinnung oder Raffination von Rübenzucker</t>
  </si>
  <si>
    <t>Süßwaren (ohne Dauerbackwaren) zusammen</t>
  </si>
  <si>
    <t>Kakaomasse, auch entfettet</t>
  </si>
  <si>
    <t>Kakaobutter, Kakaofett und Kakaoöl</t>
  </si>
  <si>
    <t>Kakaopulver, ohne Zusatz von Zucker o.a. Süßmitteln</t>
  </si>
  <si>
    <t xml:space="preserve">Schokolade u.a. kakaohaltige Zubereitungen, </t>
  </si>
  <si>
    <t>in Verpackungen von mehr als 2 kg</t>
  </si>
  <si>
    <t>- in Blöcken, Stangen od. Riegeln, flüssig od. pastenförmig,</t>
  </si>
  <si>
    <t>als Pulver oder Granulat, mind. 18 % Kakaobutter enth.</t>
  </si>
  <si>
    <t>- Kakaoglasur</t>
  </si>
  <si>
    <t>- Andere kakaohaltige Zubereitungen in loser Form</t>
  </si>
  <si>
    <t>Schokolade u.a. kakaoh. Zubereitungen, in Verpackungen bis 2 kg</t>
  </si>
  <si>
    <t>Schokolade in Form von Tafeln, Stangen oder Riegeln</t>
  </si>
  <si>
    <t>- gefüllt</t>
  </si>
  <si>
    <t>- nicht gefüllt, mit Zusatz v. Getreide, Früchten od. Nüssen</t>
  </si>
  <si>
    <t>- Andere Schokoladenerzeugnisse, nicht gefüllt</t>
  </si>
  <si>
    <t>Pralinen</t>
  </si>
  <si>
    <t>- alkoholhaltig</t>
  </si>
  <si>
    <t>- nicht alkoholhaltig</t>
  </si>
  <si>
    <t>Andere Schokoladenerzeugnisse</t>
  </si>
  <si>
    <t>- nicht gefüllt</t>
  </si>
  <si>
    <t>Kakaohaltige Zuckerwaren u. entspr.kakaohaltige Zuber.</t>
  </si>
  <si>
    <t>auf der Grundlage von Zuckeraustauschstoffen</t>
  </si>
  <si>
    <t>Kakaohaltige Brotaufstriche</t>
  </si>
  <si>
    <t>Kakaohaltige Zubereitungen zum Herstellen von Getränken</t>
  </si>
  <si>
    <t>Andere kakaohaltige Lebensmittelzubereitungen</t>
  </si>
  <si>
    <t>Weiße Schokolade, ohne Kakaogehalt</t>
  </si>
  <si>
    <t>Fondantmassen u.a. Rohmassen, Gewicht mehr als 1 kg</t>
  </si>
  <si>
    <t>- Marzipanrohmasse, Marzipan</t>
  </si>
  <si>
    <t>- Nugatmasse, Nugat</t>
  </si>
  <si>
    <t>- Persipan</t>
  </si>
  <si>
    <t>- Fondantmassen u.a. Rohmassen</t>
  </si>
  <si>
    <t>Husten- und Kräuterbonbons und -pastillen</t>
  </si>
  <si>
    <t>Dragees, ohne Schokodragées</t>
  </si>
  <si>
    <t xml:space="preserve">Gummibonbons und Gelee-Erzeugnisse </t>
  </si>
  <si>
    <t>Hartkaramellen, auch gefüllt</t>
  </si>
  <si>
    <t>Weichkaramellen</t>
  </si>
  <si>
    <t>Komprimate, z.B. Pfefferminzkomprimate</t>
  </si>
  <si>
    <t>Andere Zuckerwaren ohne Kakaogehalt</t>
  </si>
  <si>
    <t>Kaffee und Tee, Kaffee-Ersatz zusammen</t>
  </si>
  <si>
    <t>Kaffee geröstet, nicht entkoffeiniert</t>
  </si>
  <si>
    <t>Kaffee geröstet,  entkoffeiniert</t>
  </si>
  <si>
    <t xml:space="preserve">Auszüge, Essenzen, Konzentrate u. Zubereitungen aus Kaffee </t>
  </si>
  <si>
    <t>Grüner Tee (nicht fermentiert), schwarzer Tee (fermentiert)</t>
  </si>
  <si>
    <t>und teilweise fermentierter Tee</t>
  </si>
  <si>
    <t>Auszüge, Essenzen, Konzentrate und Zubereitungen</t>
  </si>
  <si>
    <t>aus Tee oder Mate</t>
  </si>
  <si>
    <t>Kräutertees, auch Früchtetees</t>
  </si>
  <si>
    <t>Würzen und Soßen zusammen</t>
  </si>
  <si>
    <t>Weinessig</t>
  </si>
  <si>
    <t>Anderer Speiseessig</t>
  </si>
  <si>
    <t>Tomatenketchup und andere Tomatensoßen</t>
  </si>
  <si>
    <t>Senf (einschl. zubereitetem Senfmehl)</t>
  </si>
  <si>
    <t>Mayonnaise mit Fettgehalt v. 80 % u.mehr</t>
  </si>
  <si>
    <t>Andere emulgierte Soßen mit 50 % Fettgehalt oder mehr</t>
  </si>
  <si>
    <t>Würzen und Würzmittel</t>
  </si>
  <si>
    <t>Zubereit. z.H.v. Soßen, nicht gebrauchsfertig (z.B. Soßenpulver)</t>
  </si>
  <si>
    <t>Salatsoßen flüssig, Fettgeh. weniger als 50 %, gebrauchsfertig</t>
  </si>
  <si>
    <t>Andere Würzsoßen gebrauchsfertig (ohne Salatsoßen)</t>
  </si>
  <si>
    <t>Pfeffer, verarbeitet</t>
  </si>
  <si>
    <t>Zimt, verarbeitet; andere Gewürze verarbeitet</t>
  </si>
  <si>
    <t>Fertiggerichte zusammen</t>
  </si>
  <si>
    <t>Fertiggerichte</t>
  </si>
  <si>
    <t>- auf Grundlage v. Fleisch, Schlachtnebenerzeugn. oder Blut</t>
  </si>
  <si>
    <t>- auf Grundlage v. Fisch u. Fischerz., Krusten- u. Weichtieren</t>
  </si>
  <si>
    <t>- auf Grundlage v. Gemüse</t>
  </si>
  <si>
    <t>Teigwaren, gefüllt, auch gekocht oder vorgekocht</t>
  </si>
  <si>
    <t>Andere Teigwaren (z.B. Spaghettifertiggerichte, Nudelsalat)</t>
  </si>
  <si>
    <t>Andere Fertiggerichte, gefroren (einschl. gefrorener Pizza)</t>
  </si>
  <si>
    <t>Homogenisierte Lebensmittelzubereitungen und</t>
  </si>
  <si>
    <t>diätetische Lebensmittel zusammen</t>
  </si>
  <si>
    <t>Zusammengesetzte homogenisierte Lebensmittelzubereitungen</t>
  </si>
  <si>
    <t>aus mehreren Grundstoffen wie Fleisch, Fisch, Gemüse</t>
  </si>
  <si>
    <t>Zubereitungen zur Ernährung von Kindern, aus Getreide, Mehl,</t>
  </si>
  <si>
    <t xml:space="preserve"> Stärke oder Milch, in Aufmachung für den Einzelverkauf </t>
  </si>
  <si>
    <t>Sonstige Nahrungsmittel (ohne Getränke) zusammen</t>
  </si>
  <si>
    <t>Zuber. zum Herstellen v. Suppen und Brühen, nicht tafelfertig</t>
  </si>
  <si>
    <t>Suppen und Brühen tafelfertig oder tiefgefroren</t>
  </si>
  <si>
    <t>Eier, nicht in der Schale, u. Eigelb, frisch od. haltbar gemacht</t>
  </si>
  <si>
    <t>Eieralbumin (Eiweiß)</t>
  </si>
  <si>
    <t>Backhefen (lebend), nicht getrocknet</t>
  </si>
  <si>
    <t>Andere Hefen, lebend (einschl. Mutterhefen)</t>
  </si>
  <si>
    <t>Hefen u.a. Einzeller-Mikroorganismen, nicht lebend</t>
  </si>
  <si>
    <t>Zubereitete Backtriebmittel in Pulverform</t>
  </si>
  <si>
    <t>Pflanzensäfte u. -auszüge, Pektinstoffe, pflanzl. Verdickungsstoffe</t>
  </si>
  <si>
    <t>Leicht verderbliche Lebensmittel (z.B. frische Pizza, Sandwiches)</t>
  </si>
  <si>
    <t>Nahrungsergänzungsmittel</t>
  </si>
  <si>
    <t>Nahrungsmittelzubereitungen a.n.g.</t>
  </si>
  <si>
    <t>Lebensmittelzubereitungen auf Getreide- oder Milchbasis</t>
  </si>
  <si>
    <t>(ohne Kindernahrung)</t>
  </si>
  <si>
    <t>Post-Mix-Sirup (Getränkegrundstoffmischung)</t>
  </si>
  <si>
    <t>Backmittel für roggenmehl- und -schrothaltige Backwaren</t>
  </si>
  <si>
    <t>Backmittel für Weizenbrot und Weizengebäck</t>
  </si>
  <si>
    <t>Backmittel für feine Backwaren</t>
  </si>
  <si>
    <t>Backmittel z. Verbesserung d. Haltbarkeit u. Frischhaltung</t>
  </si>
  <si>
    <t>Fettglasurmasse</t>
  </si>
  <si>
    <t>Vegetarische und vegane Lebensmittelzubereitungen</t>
  </si>
  <si>
    <t>Andere Lebensmittelzubereitungen, a.n.g.</t>
  </si>
  <si>
    <t>Futtermittel für Nutztiere zusammen</t>
  </si>
  <si>
    <t>für Schweine</t>
  </si>
  <si>
    <t>für Rinder</t>
  </si>
  <si>
    <t>für Kälber</t>
  </si>
  <si>
    <t>für Geflügel</t>
  </si>
  <si>
    <t>für andere Nutztiere</t>
  </si>
  <si>
    <t>Futtermittel für sonstige Tiere zusammen</t>
  </si>
  <si>
    <t>für Hunde</t>
  </si>
  <si>
    <t>für Katzen</t>
  </si>
  <si>
    <t>für andere Tiere</t>
  </si>
  <si>
    <t>Spirituosen zusammen</t>
  </si>
  <si>
    <t>Branntwein aus Wein oder Traubentrester</t>
  </si>
  <si>
    <t>hl</t>
  </si>
  <si>
    <t>Whisky</t>
  </si>
  <si>
    <t>Rum und anderer Branntwein aus Zuckerrohrerzeugn.</t>
  </si>
  <si>
    <t>Gin und Genever</t>
  </si>
  <si>
    <t>Wodka</t>
  </si>
  <si>
    <t>Obstbranntwein</t>
  </si>
  <si>
    <t>Bitter-, Halbbitter- und Kräuterliköre</t>
  </si>
  <si>
    <t>Andere Liköre (z.B. Eierlikör)</t>
  </si>
  <si>
    <t>Anderer Wachholder-Branntwein (ohne Gin und Genever)</t>
  </si>
  <si>
    <t>Aquavit (Kümmel, Doppelkümmel)</t>
  </si>
  <si>
    <t>Korn</t>
  </si>
  <si>
    <t>Anderer klarer Trinkbranntwein (ohne Branntwein aus</t>
  </si>
  <si>
    <t>Traubentrester, Gin, Genever, Obstbranntwein, Wodka)</t>
  </si>
  <si>
    <t>Anderer Trinkbranntwein (z.B. Bitterbranntwein,</t>
  </si>
  <si>
    <t>Spirituosen-Mischgetränke, Rumtopf)</t>
  </si>
  <si>
    <t>Traubenwein zusammen</t>
  </si>
  <si>
    <t xml:space="preserve">Anderer Schaumwein (kein Champagner) </t>
  </si>
  <si>
    <t xml:space="preserve">Apfel- und sonstige Fruchtweine, alkoholhaltige </t>
  </si>
  <si>
    <t>Mischgetränke zusammen</t>
  </si>
  <si>
    <t xml:space="preserve">Apfelwein und Apfelschaumwein </t>
  </si>
  <si>
    <t>Andere Fruchtweine und Fruchtschaumweine</t>
  </si>
  <si>
    <t>Branntweinh. Mischgetr. mit bis zu 10 %vol. (Alkopops)</t>
  </si>
  <si>
    <t>Bierhaltige Mischgetränke</t>
  </si>
  <si>
    <t>Wein- u. ggf. fruchtweinhaltige Mischgetränke</t>
  </si>
  <si>
    <t>Bier aus Malz</t>
  </si>
  <si>
    <t>1 000 hl</t>
  </si>
  <si>
    <t>Alkoholfreies Bier u. Bier mit Alkoholgeh. bis zu 0,5 %vol.</t>
  </si>
  <si>
    <t>Treber aus Brauereien, Brennereien und Mälzereien</t>
  </si>
  <si>
    <t xml:space="preserve">Schlempen und Reststoffe </t>
  </si>
  <si>
    <t>Malz</t>
  </si>
  <si>
    <t>Malz, ungeröstet</t>
  </si>
  <si>
    <t>Malz, geröstet</t>
  </si>
  <si>
    <t>Mineralwasser, Erfrischungsgetränke und andere</t>
  </si>
  <si>
    <t>alkoholfreie Getränke zusammen</t>
  </si>
  <si>
    <t>Natürl. Mineralwasser, hoher Kohlensäuregeh. "Sprudel"</t>
  </si>
  <si>
    <t>Natürl. Mineralwasser "medium" oder "still"</t>
  </si>
  <si>
    <t xml:space="preserve">Quellwasser, natürlich, abgefüllt und Tafelwasser, </t>
  </si>
  <si>
    <t>mit oder ohne Kohlensäure</t>
  </si>
  <si>
    <t>Heilwasser, abgefüllt</t>
  </si>
  <si>
    <t>Cola- und Colamischgetränke</t>
  </si>
  <si>
    <t>Cola- u. Colamischgetränke, brennwertvermindert (light)</t>
  </si>
  <si>
    <t>Limonaden</t>
  </si>
  <si>
    <t>Limonaden, brennwertvermindert (light)</t>
  </si>
  <si>
    <t>Schorle / Wasser plus Frucht (z.B. Apfelschorle)</t>
  </si>
  <si>
    <t>Wasser mit Aromazusatz, bis 5 % Fruchtanteil</t>
  </si>
  <si>
    <t>Vitamin- und Mineralstoff-Energiegetränke</t>
  </si>
  <si>
    <t>Sonstige Erfrischungsgetränke (z.B. Brausen, chinin-</t>
  </si>
  <si>
    <t>haltige Erfrischungsgetr., Bitter- und Tonicgetränke</t>
  </si>
  <si>
    <t>Nektare</t>
  </si>
  <si>
    <t>- aus Orangen</t>
  </si>
  <si>
    <t>- aus Äpfeln oder Birnen</t>
  </si>
  <si>
    <t>- aus Johannisbeeren</t>
  </si>
  <si>
    <t>- aus Sauerkirschen</t>
  </si>
  <si>
    <t>- aus anderen Früchten</t>
  </si>
  <si>
    <t>Nektarmischungen mit Zusatz von Vitaminen</t>
  </si>
  <si>
    <t>Andere Nektarmischungen</t>
  </si>
  <si>
    <t>Gemüse-Nektare, Gemüsetrunke</t>
  </si>
  <si>
    <t>Fruchtsaftgetränke kohlensäurefrei</t>
  </si>
  <si>
    <t>Fruchtsaftgetränke kohlensäurefrei (brennwertvermind.)</t>
  </si>
  <si>
    <t>Fruchtsaftgetränke kohlensäurehaltig</t>
  </si>
  <si>
    <t>Fruchtsaftgetränke kohlensäurehaltig (brennwertverm.)</t>
  </si>
  <si>
    <t>Trinkfertige Kaffee- u. Teegetr., auch m. Fruchtsaftanteil</t>
  </si>
  <si>
    <t>Andere nicht alkoholh. Getränke ohne Milchfettgehalt</t>
  </si>
  <si>
    <t>Andere nicht alkoholhaltige Getränke mit Milchfettgehalt</t>
  </si>
  <si>
    <t>Anmerkung: In Betrieben, die zur vierteljährlichen Berichterstattung herangezogen werden. Die Gesamtproduktion schließt neben der zum Absatz bestimmten Produktion</t>
  </si>
  <si>
    <t>auch die zur Weiterverarbeitung oder die in Lohnauftrag gefertigte Produktion mit ein. Erfolgt auch eine Produktion zur Weiterverarbeitung, so ist die zum Absatz</t>
  </si>
  <si>
    <t xml:space="preserve">bestimmte Produktion als "Darunterposition" getrennt ausgewiesen. Daten nach Güterverzeichnis für Produktionsstatistiken (GP 2019), mit den Vorjahren nur bedingt vergleichbar.  </t>
  </si>
  <si>
    <t>Produktion ausgewählter Erzeugnisse des Produzierenden Ernährungsgewerbes (Nr. 0206190)</t>
  </si>
  <si>
    <t>Anmerkung: 1) Wildvogel. - 2) Geflügel. 3) Gehaltener Vogel.</t>
  </si>
  <si>
    <t>Stand:  20.03.2024</t>
  </si>
  <si>
    <t xml:space="preserve"> Virale hämorrhagische Septikaemie der  Forellen </t>
  </si>
  <si>
    <t>Tuberkulose der Rinder (Mykobakterium bovis und
Mykobakterium caprae)</t>
  </si>
  <si>
    <r>
      <t xml:space="preserve">42 </t>
    </r>
    <r>
      <rPr>
        <vertAlign val="superscript"/>
        <sz val="8"/>
        <color indexed="8"/>
        <rFont val="BundesSans Office"/>
        <family val="2"/>
      </rPr>
      <t>1)2)3)</t>
    </r>
  </si>
  <si>
    <r>
      <t xml:space="preserve">71 </t>
    </r>
    <r>
      <rPr>
        <vertAlign val="superscript"/>
        <sz val="8"/>
        <color indexed="8"/>
        <rFont val="BundesSans Office"/>
        <family val="2"/>
      </rPr>
      <t>1)2)3)</t>
    </r>
  </si>
  <si>
    <r>
      <t xml:space="preserve">1186 </t>
    </r>
    <r>
      <rPr>
        <vertAlign val="superscript"/>
        <sz val="8"/>
        <rFont val="BundesSans Office"/>
        <family val="2"/>
      </rPr>
      <t>1)2)3)</t>
    </r>
  </si>
  <si>
    <t>Afrikanische Schweinepest bei Hausschweinen</t>
  </si>
  <si>
    <t>Stand: 11.03.2024</t>
  </si>
  <si>
    <t>Bestände der Wirtschaft an Getreide und Getreideerzeugnissen - vorläufige Zahlen (Nr. 0201190)</t>
  </si>
  <si>
    <t xml:space="preserve">Anmerkung: Datengrundlage ist die Marktordnungswaren-Meldeverordnung. Die Werte der Vormonate können sich durch rückwirkende Korrekturen sowie durch Nachmeldungen ändern und entsprechen dem bei der Drucklegung aktuellen Stand. </t>
  </si>
  <si>
    <r>
      <t>2023/2024</t>
    </r>
    <r>
      <rPr>
        <vertAlign val="superscript"/>
        <sz val="8"/>
        <rFont val="BundesSans Office"/>
        <family val="2"/>
      </rPr>
      <t>2)</t>
    </r>
  </si>
  <si>
    <r>
      <t xml:space="preserve">Jahr </t>
    </r>
    <r>
      <rPr>
        <vertAlign val="superscript"/>
        <sz val="8"/>
        <rFont val="BundesSans Office"/>
        <family val="2"/>
      </rPr>
      <t>3)</t>
    </r>
  </si>
  <si>
    <t>Herstellung von Mehl in Handelsmühlen (Nr. 0201360)</t>
  </si>
  <si>
    <r>
      <t>Jahr</t>
    </r>
    <r>
      <rPr>
        <vertAlign val="superscript"/>
        <sz val="8"/>
        <rFont val="BundesSans Office"/>
        <family val="2"/>
      </rPr>
      <t>3)</t>
    </r>
  </si>
  <si>
    <t>Anmerkung: Datengrundlage ist die Marktordnungswaren-Meldeverordnung. Die Werte der Vormonate können sich durch rückwirkende Korrekturen sowie durch Nachmeldungen ändern und entsprechen dem bei der Drucklegung aktuellen Stand.</t>
  </si>
  <si>
    <t>1) Ohne Hartweizenmehl - 2) Vorläufig - 3) Jahresmelder.</t>
  </si>
  <si>
    <t>Juli - Januar</t>
  </si>
  <si>
    <t>Herstellung von Malz (Nr. 0201490)</t>
  </si>
  <si>
    <r>
      <t xml:space="preserve">Jahr </t>
    </r>
    <r>
      <rPr>
        <vertAlign val="superscript"/>
        <sz val="8"/>
        <rFont val="BundesSans Office"/>
        <family val="2"/>
      </rPr>
      <t>1)</t>
    </r>
  </si>
  <si>
    <t xml:space="preserve">Eine gesonderte Kennzeichnung der Änderungen kann aus technischen Gründen nicht erfolgen. </t>
  </si>
  <si>
    <t xml:space="preserve">1) ab dem Wirtschaftsjahr 2012/13 jährliche Meldung unter 10 000 t. </t>
  </si>
  <si>
    <t>Getreidekäufe der aufnehmenden Hand von der Landwirtschaft - vorläufig (Nr. 0201060)</t>
  </si>
  <si>
    <t xml:space="preserve">Weich- und Hartweizen ohne Zugang vom Erzeuger aus EU und Drittland in den Mahl- und Hartweizenmühlen.  </t>
  </si>
  <si>
    <t xml:space="preserve">1) Jahresmelder </t>
  </si>
  <si>
    <t>Zuckererzeugung, Zuckerabsatz und Zuckerbestände (Nr. 0202030)</t>
  </si>
  <si>
    <t>Oktober - Januar</t>
  </si>
  <si>
    <r>
      <t xml:space="preserve">Zuckerbestände insgesamt </t>
    </r>
    <r>
      <rPr>
        <b/>
        <vertAlign val="superscript"/>
        <sz val="8"/>
        <rFont val="BundesSans Office"/>
        <family val="2"/>
      </rPr>
      <t>1)</t>
    </r>
  </si>
  <si>
    <r>
      <t xml:space="preserve">305,9 </t>
    </r>
    <r>
      <rPr>
        <vertAlign val="superscript"/>
        <sz val="8"/>
        <rFont val="BundesSans Office"/>
        <family val="2"/>
      </rPr>
      <t>3)</t>
    </r>
  </si>
  <si>
    <r>
      <t>.</t>
    </r>
    <r>
      <rPr>
        <sz val="8"/>
        <rFont val="BundesSans Office"/>
        <family val="2"/>
      </rPr>
      <t xml:space="preserve"> </t>
    </r>
    <r>
      <rPr>
        <vertAlign val="superscript"/>
        <sz val="8"/>
        <rFont val="BundesSans Office"/>
        <family val="2"/>
      </rPr>
      <t>3)</t>
    </r>
  </si>
  <si>
    <r>
      <t xml:space="preserve">Wirtschaftsjahr </t>
    </r>
    <r>
      <rPr>
        <b/>
        <vertAlign val="superscript"/>
        <sz val="8"/>
        <rFont val="BundesSans Office"/>
        <family val="2"/>
      </rPr>
      <t>2)</t>
    </r>
  </si>
  <si>
    <t>Anmerkung: Zuckerfabriken und Handelsunternehmen.</t>
  </si>
  <si>
    <t>3) Aus Datenschutzgründen werden die Werte für die Erzeugung im Januar 2023 und im Februar 2023 zusammengefasst.</t>
  </si>
  <si>
    <t xml:space="preserve">2) Wirtschaftsjahr gemäß Verordnung (EG) 318/2006 Artikel 1 Absatz 2 (1. Oktober 2023 bis 30. September 2024) sowie entsprechender Vergleichszeitraum 2022/2023.  </t>
  </si>
  <si>
    <t>Durchschnittsgewichte der gewerblich geschlachteten Tiere (Nr. 0203190)</t>
  </si>
  <si>
    <r>
      <t xml:space="preserve">Schlachtgewicht kg je Stück </t>
    </r>
    <r>
      <rPr>
        <b/>
        <vertAlign val="superscript"/>
        <sz val="9"/>
        <rFont val="BundesSans Office"/>
        <family val="2"/>
      </rPr>
      <t>1)</t>
    </r>
  </si>
  <si>
    <t>Quelle: Statistisches Bundesamt</t>
  </si>
  <si>
    <t>Fleischanfall von geschlachteten Tieren in- und ausländischer Herkunft (Nr. 0203230)</t>
  </si>
  <si>
    <r>
      <t xml:space="preserve">Fleisch zusammen </t>
    </r>
    <r>
      <rPr>
        <b/>
        <vertAlign val="superscript"/>
        <sz val="8"/>
        <rFont val="BundesSans Office"/>
        <family val="2"/>
      </rPr>
      <t>2)</t>
    </r>
  </si>
  <si>
    <t>Quelle: Statistisches Bundesamt.</t>
  </si>
  <si>
    <r>
      <t xml:space="preserve">1 000 t Schlachtgewicht </t>
    </r>
    <r>
      <rPr>
        <b/>
        <vertAlign val="superscript"/>
        <sz val="9"/>
        <rFont val="BundesSans Office"/>
        <family val="2"/>
      </rPr>
      <t>1)</t>
    </r>
  </si>
  <si>
    <t>Schlachtungen von Tieren in- und ausländischer Herkunft (Nr. 0203160)</t>
  </si>
  <si>
    <r>
      <t>Schafe</t>
    </r>
    <r>
      <rPr>
        <b/>
        <vertAlign val="superscript"/>
        <sz val="8"/>
        <rFont val="BundesSans Office"/>
        <family val="2"/>
      </rPr>
      <t xml:space="preserve"> </t>
    </r>
    <r>
      <rPr>
        <b/>
        <sz val="8"/>
        <rFont val="BundesSans Office"/>
        <family val="2"/>
      </rPr>
      <t>und Ziegen</t>
    </r>
    <r>
      <rPr>
        <b/>
        <vertAlign val="superscript"/>
        <sz val="8"/>
        <rFont val="BundesSans Office"/>
        <family val="2"/>
      </rPr>
      <t>1)</t>
    </r>
  </si>
  <si>
    <t>Änderungen der Ergebnisse, auch für Vormonate, auf Grund von Nachmeldungen sowie von korrigierten Meldungen vorbehalten. Die veröffentlichten Werte beruhen auf den von den meldepflichtigen Unternehmen an die BLE übermittelten Angaben.</t>
  </si>
  <si>
    <r>
      <t xml:space="preserve">Anmerkung: </t>
    </r>
    <r>
      <rPr>
        <b/>
        <sz val="8"/>
        <color rgb="FF000000"/>
        <rFont val="BundesSans Office"/>
        <family val="2"/>
      </rPr>
      <t>Ohne Anlieferung von Lieferanten aus EU-Mitgliedstaaten</t>
    </r>
    <r>
      <rPr>
        <sz val="8"/>
        <color rgb="FF000000"/>
        <rFont val="BundesSans Office"/>
        <family val="2"/>
      </rPr>
      <t xml:space="preserve">. Alle Angaben ohne Umsatzsteuer. Soweit nicht anders angegeben, gewogener Durchschnittspreis. </t>
    </r>
  </si>
  <si>
    <r>
      <rPr>
        <b/>
        <sz val="8"/>
        <rFont val="BundesSans Office"/>
        <family val="2"/>
      </rPr>
      <t>Ab Hof</t>
    </r>
    <r>
      <rPr>
        <sz val="8"/>
        <rFont val="BundesSans Office"/>
        <family val="2"/>
      </rPr>
      <t xml:space="preserve"> bei tatsächlichem Fett- und Eiweißgehalt</t>
    </r>
  </si>
  <si>
    <t xml:space="preserve">Änderungen der Ergebnisse, auch für Vormonate, auf Grund von Nachmeldungen sowie von korrigierten Meldungen vorbehalten. Die Angaben haben nicht die Milchauszahlungspreise von Erstankäufern mit Sitz in Deutschland an Erzeuger aus dem Ausland zum Gegenstand. </t>
  </si>
  <si>
    <t>Auf Grund des unterschiedlichen Erfassungskreises unterscheiden sich die Angaben von denen nach VO (EG) Nr. 479/2010 von der BLE an die EU zu übermittelnden Ergebnissen. Die veröffentlichten Werte beruhen auf den von den meldepflichtigen Unternehmen an die BLE übermittelten Angaben.</t>
  </si>
  <si>
    <r>
      <t xml:space="preserve">Jan. - Dez. </t>
    </r>
    <r>
      <rPr>
        <b/>
        <vertAlign val="superscript"/>
        <sz val="8"/>
        <rFont val="BundesSans Office"/>
        <family val="2"/>
      </rPr>
      <t>1)</t>
    </r>
  </si>
  <si>
    <r>
      <t xml:space="preserve">Anmerkung: </t>
    </r>
    <r>
      <rPr>
        <b/>
        <sz val="8"/>
        <color rgb="FF000000"/>
        <rFont val="BundesSans Office"/>
        <family val="2"/>
      </rPr>
      <t>Ohne Anlieferung von Lieferanten aus EU-Mitgliedstaaten</t>
    </r>
    <r>
      <rPr>
        <sz val="8"/>
        <color rgb="FF000000"/>
        <rFont val="BundesSans Office"/>
        <family val="2"/>
      </rPr>
      <t>. Alle Angaben ohne Umsatzsteuer. Soweit nicht anders angegeben, gewogener Durchschnittspreis ohne Abschlusszahlungen.</t>
    </r>
  </si>
  <si>
    <r>
      <rPr>
        <b/>
        <sz val="8"/>
        <rFont val="BundesSans Office"/>
        <family val="2"/>
      </rPr>
      <t>Frei Molkerei</t>
    </r>
    <r>
      <rPr>
        <sz val="8"/>
        <rFont val="BundesSans Office"/>
        <family val="2"/>
      </rPr>
      <t xml:space="preserve"> bei 4,0 % Fettgehalt und 3,4 % Eiweißgehalt</t>
    </r>
  </si>
  <si>
    <r>
      <t xml:space="preserve">Jan - Dez </t>
    </r>
    <r>
      <rPr>
        <vertAlign val="superscript"/>
        <sz val="8"/>
        <rFont val="BundesSans Office"/>
        <family val="2"/>
      </rPr>
      <t>1</t>
    </r>
    <r>
      <rPr>
        <b/>
        <vertAlign val="superscript"/>
        <sz val="8"/>
        <rFont val="BundesSans Office"/>
        <family val="2"/>
      </rPr>
      <t>)</t>
    </r>
  </si>
  <si>
    <t>Devisenkurse</t>
  </si>
  <si>
    <t>Euro-Referenzkurse des Europäischen Systems der Zentralbanken (ESZB) (Nr. 0304030)</t>
  </si>
  <si>
    <t>Quelle: Deutsche Bundesbank, BMEL (723)</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</si>
  <si>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</si>
  <si>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Tallennummer: 0304030</t>
  </si>
  <si>
    <t>Jahres-durchschnitt</t>
  </si>
  <si>
    <t>Kaufwerte für Bauland nach Baulandarten</t>
  </si>
  <si>
    <t>Tabellenummer: 0303090</t>
  </si>
  <si>
    <t xml:space="preserve">                                                                                                                                        </t>
  </si>
  <si>
    <t>4.Vj.</t>
  </si>
  <si>
    <t>1.Vj.</t>
  </si>
  <si>
    <t>2.Vj.</t>
  </si>
  <si>
    <t>3.Vj.</t>
  </si>
  <si>
    <t>Baulandarten</t>
  </si>
  <si>
    <t xml:space="preserve"> Baulandarten insgesamt</t>
  </si>
  <si>
    <t xml:space="preserve">   Zahl der Fälle</t>
  </si>
  <si>
    <t xml:space="preserve">   Fläche (1 000 m²)</t>
  </si>
  <si>
    <t xml:space="preserve">   D-Preis/m² (€)</t>
  </si>
  <si>
    <t xml:space="preserve"> Wohnbauland</t>
  </si>
  <si>
    <t xml:space="preserve"> Baureifes Land</t>
  </si>
  <si>
    <t xml:space="preserve"> Roh-Bauland</t>
  </si>
  <si>
    <t xml:space="preserve"> Wirtschaftlich genutztes Bauland</t>
  </si>
  <si>
    <t xml:space="preserve"> Sonst. Bauland zusammen</t>
  </si>
  <si>
    <t xml:space="preserve">1) Jahresergebnisse einschließlich der vierteljährlich nicht erfassten Nachmeldungen. </t>
  </si>
  <si>
    <t>2) Vorläufige Zahlen</t>
  </si>
  <si>
    <t>Quelle:  Statistisches Bundesamt, Genesis-Online: 61511-0001; BMEL (723)</t>
  </si>
  <si>
    <t>Veröffentlicht unter: www.bmel-statistik.de</t>
  </si>
  <si>
    <r>
      <t xml:space="preserve">Jahr </t>
    </r>
    <r>
      <rPr>
        <b/>
        <vertAlign val="superscript"/>
        <sz val="8"/>
        <rFont val="BundesSans Office"/>
        <family val="2"/>
      </rPr>
      <t>1)</t>
    </r>
  </si>
  <si>
    <t>1Vj.</t>
  </si>
  <si>
    <t>15 311</t>
  </si>
  <si>
    <t>16 578</t>
  </si>
  <si>
    <t>1 290</t>
  </si>
  <si>
    <t>11 052</t>
  </si>
  <si>
    <t>Kaufwerte für Bauland nach Baulandarten (0303090)</t>
  </si>
  <si>
    <r>
      <t xml:space="preserve"> Brennholz</t>
    </r>
    <r>
      <rPr>
        <vertAlign val="superscript"/>
        <sz val="8"/>
        <rFont val="BundesSans Office"/>
        <family val="2"/>
      </rPr>
      <t>2)</t>
    </r>
  </si>
  <si>
    <r>
      <t xml:space="preserve">  Holz in Form von Plättchen u.a</t>
    </r>
    <r>
      <rPr>
        <vertAlign val="superscript"/>
        <sz val="8"/>
        <rFont val="BundesSans Office"/>
        <family val="2"/>
      </rPr>
      <t>.3)</t>
    </r>
  </si>
  <si>
    <t xml:space="preserve"> Stammholz und -abschnitte</t>
  </si>
  <si>
    <t>±%
gegen Vor-
monat</t>
  </si>
  <si>
    <t>2) Bis einschließlich November 2019 Erhebung nur für Buche Brennholz.</t>
  </si>
  <si>
    <r>
      <t>Index der Erzeugerpreise der Produkte des Holzeinschlags aus den Staatsforsten</t>
    </r>
    <r>
      <rPr>
        <b/>
        <vertAlign val="superscript"/>
        <sz val="11"/>
        <rFont val="BundesSans Office"/>
        <family val="2"/>
      </rPr>
      <t>1)</t>
    </r>
  </si>
  <si>
    <t>Index der Erzeugerpreise der Produkte des Holzeinschlags aus den Staatsforsten (Nr. 0505030)</t>
  </si>
  <si>
    <t>Anzeigepflichtige Tierseuchen der Bundesrepublik Deutschland (Nr. 0117690)</t>
  </si>
  <si>
    <t>Schlepper, Kraftfahrzeuge und Maschinenringe</t>
  </si>
  <si>
    <t>Bestand an land- und forstwirtschaftlichen Zugmaschinen (0110135)</t>
  </si>
  <si>
    <t xml:space="preserve">Bestand an land- und forstwirtschaftlichen Zugmaschinen  </t>
  </si>
  <si>
    <t>Bundesland</t>
  </si>
  <si>
    <t>darunter aus Land- und Forstwirtschaft, Fischerei</t>
  </si>
  <si>
    <t>darunter Zugmaschinen mit Rädern</t>
  </si>
  <si>
    <t>darunter Zugmaschinen mit Gleisketten</t>
  </si>
  <si>
    <t>Sonstige</t>
  </si>
  <si>
    <t>Am 1. Januar - nach Bundesländern</t>
  </si>
  <si>
    <t xml:space="preserve">Anmerkung: Bestand an land- und forstwirtschaftlichen Zugmaschinen im Wirtschaftszweig "Land- und Forstwirtschaft, Fischerei". </t>
  </si>
  <si>
    <t xml:space="preserve">Im Jahr 2022 wurde die Erhebungsmethodik geändert, deshalb sind die Werte nicht mit denen in der Tabelle MBT-0110130-0000 vergleichbar. </t>
  </si>
  <si>
    <t xml:space="preserve">Quelle: Kraftfahrt-Bundesamt </t>
  </si>
  <si>
    <t>Tabellennummer 0110135</t>
  </si>
  <si>
    <t>darunter Sonstige / Fahrsystematik nicht erkennbar</t>
  </si>
  <si>
    <t>Tabellennummer: 0106430</t>
  </si>
  <si>
    <t>Verbraucherpreisindex für Deutschland (0302130)</t>
  </si>
  <si>
    <t>Ausgewählte Teilindizes für Nahrungsmittel sowie für Beherbergungs- und Gaststättendienstleistungen</t>
  </si>
  <si>
    <t>Ausgewählte Teilindizes für Nahrungsmittel sowie für Beherbergungs- und Gaststättendienstleistungen (0302090)</t>
  </si>
  <si>
    <t>Verbraucherpreisindex für Deutschland</t>
  </si>
  <si>
    <t>2020 = 100</t>
  </si>
  <si>
    <t>Gliederung</t>
  </si>
  <si>
    <t xml:space="preserve">    Alkoholische Getränke </t>
  </si>
  <si>
    <t xml:space="preserve">    Tabakwaren </t>
  </si>
  <si>
    <t>Bekleidung und Schuhe</t>
  </si>
  <si>
    <t xml:space="preserve">     Mieten</t>
  </si>
  <si>
    <t xml:space="preserve">     Kraftstoffe</t>
  </si>
  <si>
    <t xml:space="preserve">     Superbenzin</t>
  </si>
  <si>
    <t xml:space="preserve">     Diesel</t>
  </si>
  <si>
    <t>Tabellennummer 0302130</t>
  </si>
  <si>
    <t xml:space="preserve"> Wohnung, Wasser, Strom, Gas u.a. Brennstoffe</t>
  </si>
  <si>
    <t>Vormonat
monat</t>
  </si>
  <si>
    <t>Gewichts-
anteil  o/oo</t>
  </si>
  <si>
    <t>Verbraucherpreisindex insgesamt</t>
  </si>
  <si>
    <t>Nahrungsmittel und alkoholfreie Getränke</t>
  </si>
  <si>
    <t xml:space="preserve">Alkoholische Getränke, Tabakwaren, Drogen </t>
  </si>
  <si>
    <t>Alkoholische Getränke, Tabakwaren</t>
  </si>
  <si>
    <t xml:space="preserve">     Strom, Gas und andere Brennstoffe</t>
  </si>
  <si>
    <t>Andere Waren und Dienstleistungen</t>
  </si>
  <si>
    <t>Möbel, Leuchten, Geräte und anderes Haushaltszubehör</t>
  </si>
  <si>
    <t>Gesundheit</t>
  </si>
  <si>
    <t>Verkehr</t>
  </si>
  <si>
    <t>Post und Telekommunikation</t>
  </si>
  <si>
    <t>Freizeit, Unterhaltung und Kultur</t>
  </si>
  <si>
    <t>Bildungswesen</t>
  </si>
  <si>
    <t>Gaststätten- und Beherbergungsdienstleistungen</t>
  </si>
  <si>
    <t xml:space="preserve"> aus dem Verbraucherpreisindex für Deutschland</t>
  </si>
  <si>
    <t>Nahrungsmittel</t>
  </si>
  <si>
    <t xml:space="preserve">  Dauerbackwaren</t>
  </si>
  <si>
    <t xml:space="preserve">  Feine Backwaren (ohne Dauerbackw.)</t>
  </si>
  <si>
    <t xml:space="preserve">  Weizenmehl</t>
  </si>
  <si>
    <t>Obst</t>
  </si>
  <si>
    <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</si>
  <si>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</si>
  <si>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</si>
  <si>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</si>
  <si>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</si>
  <si>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</si>
  <si>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</si>
  <si>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</si>
  <si>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</si>
  <si>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</si>
  <si>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</si>
  <si>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</si>
  <si>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</si>
  <si>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</si>
  <si>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</si>
  <si>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</si>
  <si>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</si>
  <si>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</si>
  <si>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Wurstwaren, Schinken, Speck</t>
  </si>
  <si>
    <t xml:space="preserve">  Fleischzubereitungen</t>
  </si>
  <si>
    <t xml:space="preserve">  Wildfleisch</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</si>
  <si>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</si>
  <si>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</si>
  <si>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</si>
  <si>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</si>
  <si>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</si>
  <si>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</si>
  <si>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</si>
  <si>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</si>
  <si>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</si>
  <si>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 xml:space="preserve">    Gaststättendienstleistungen</t>
  </si>
  <si>
    <t xml:space="preserve">       Restaurants, Cafes, u.ä. </t>
  </si>
  <si>
    <t xml:space="preserve">      Kantinen, Mensen</t>
  </si>
  <si>
    <t>Tabellennummer 0302090</t>
  </si>
  <si>
    <t>Vormonat</t>
  </si>
  <si>
    <t>Gewichts-
anteil o/oo</t>
  </si>
  <si>
    <t>Brot und Getreideerzeugnisse</t>
  </si>
  <si>
    <t xml:space="preserve">  Brot und Backw. aus Brotteig</t>
  </si>
  <si>
    <t>Zitrusfrüchte, frisch oder gekühlt</t>
  </si>
  <si>
    <t>Bananen, frisch oder gekühlt</t>
  </si>
  <si>
    <t>Äpfel, frisch oder gekühlt</t>
  </si>
  <si>
    <t>Trockenobst, Nüsse u. Ä.</t>
  </si>
  <si>
    <t>Obstkonserven</t>
  </si>
  <si>
    <t>Nahrungsmittel und alkoholfr. Getränke</t>
  </si>
  <si>
    <t xml:space="preserve">  Speisekohl, frisch oder gekühlt</t>
  </si>
  <si>
    <t xml:space="preserve"> Tomaten, Paprika, Gurken und anderes Fruchtgemüse</t>
  </si>
  <si>
    <t>Fische, frisch oder gefroren</t>
  </si>
  <si>
    <t xml:space="preserve">  Schaffleisch, frisch oder gefroren</t>
  </si>
  <si>
    <t xml:space="preserve">   Geflügelfleisch, frisch oder gefroren</t>
  </si>
  <si>
    <t>Speiseöle (oder Olivenöl)</t>
  </si>
  <si>
    <t xml:space="preserve">   Teigwaren (einschließlich Zubereitungen mit Teig)</t>
  </si>
  <si>
    <t xml:space="preserve">   Blatt- u. Stielgemüse, frisch oder gekühlt</t>
  </si>
  <si>
    <t>Juli - Jan</t>
  </si>
  <si>
    <t>Stand: 28.03.2024</t>
  </si>
  <si>
    <t>1) Einschließlich Speiseerbsen und -bohnen, Wicken, Süßlupinen und andere Hülsenfrüchte. Aus Datenschutzgründen nur deutschlandweit ausweisbar.</t>
  </si>
  <si>
    <t>2) rückwirkend ab dem Wirtschaftsjahr 2015/16 Sojabohnen, aus Datenschutzgründen nur deutschlandweit ausweisbar; Raps und Sonnenblumenkerne können aus Datenschutzgründen nicht mehr monatlich veröffentlicht werden.</t>
  </si>
  <si>
    <t>Verarbeitung von Nicht-Getreide- und anderen Komponenten zu Mischfutter (vorläufige Zahlen) (Nr. 0201630)</t>
  </si>
  <si>
    <t>Marktbestände an Futtermitteln (Nr. 0201260)</t>
  </si>
  <si>
    <t>Anmerkung: Datengrundlage ist die Marktordnungswaren-Meldeverordnung. Die Werte der Vormonate können sich durch rückwirkende Korrekturen sowie durch Nachmeldungen ändern und</t>
  </si>
  <si>
    <t>3) Jahresmelder, aus Datenschutzgründen nur deutschlandweit.</t>
  </si>
  <si>
    <r>
      <t xml:space="preserve">Marktbestände an Futtermitteln
</t>
    </r>
    <r>
      <rPr>
        <sz val="11"/>
        <rFont val="BundesSans Office"/>
        <family val="2"/>
      </rPr>
      <t>ohne Getreide, Hülsenfrüchte und Ölkuchen der monatlich meldende Betriebe und Kleinbetriebe</t>
    </r>
  </si>
  <si>
    <r>
      <t xml:space="preserve">Kleberfutter </t>
    </r>
    <r>
      <rPr>
        <vertAlign val="superscript"/>
        <sz val="8"/>
        <rFont val="BundesSans Office"/>
        <family val="2"/>
      </rPr>
      <t>1</t>
    </r>
    <r>
      <rPr>
        <b/>
        <vertAlign val="superscript"/>
        <sz val="8"/>
        <rFont val="BundesSans Office"/>
        <family val="2"/>
      </rPr>
      <t>)</t>
    </r>
  </si>
  <si>
    <r>
      <t xml:space="preserve">Mischfutter </t>
    </r>
    <r>
      <rPr>
        <vertAlign val="superscript"/>
        <sz val="8"/>
        <rFont val="BundesSans Office"/>
        <family val="2"/>
      </rPr>
      <t>1</t>
    </r>
    <r>
      <rPr>
        <b/>
        <vertAlign val="superscript"/>
        <sz val="8"/>
        <rFont val="BundesSans Office"/>
        <family val="2"/>
      </rPr>
      <t xml:space="preserve">) </t>
    </r>
    <r>
      <rPr>
        <vertAlign val="superscript"/>
        <sz val="8"/>
        <rFont val="BundesSans Office"/>
        <family val="2"/>
      </rPr>
      <t>2)</t>
    </r>
  </si>
  <si>
    <t xml:space="preserve">Fisch-, Fleischknochen-, Tier- und Blutmehl, DDGS, Zitrus- und Obsttrester </t>
  </si>
  <si>
    <t>Mühlennachprodukte 1)</t>
  </si>
  <si>
    <t>Herstellung von Mischfutter (vorläufge Zahlen) (Nr. 0201530)</t>
  </si>
  <si>
    <t xml:space="preserve">3) sofern die Daten der Jahresmelder aus Datenschutzgründen gepunktet sind, umfasst die ausgewiesene Gesamtherstellung ausschließlich die Monatsmeldungen von Juli bis Juni. </t>
  </si>
  <si>
    <t>2) Jahresmelder</t>
  </si>
  <si>
    <t xml:space="preserve">1) Einschließlich "Sonstiges Mischfutter". </t>
  </si>
  <si>
    <t xml:space="preserve">Februar </t>
  </si>
  <si>
    <t>2023/                                                                             2024</t>
  </si>
  <si>
    <t>2022/                                                                             2023</t>
  </si>
  <si>
    <t>Getreideanteil %</t>
  </si>
  <si>
    <r>
      <t xml:space="preserve">Mischfutter insgesamt </t>
    </r>
    <r>
      <rPr>
        <vertAlign val="superscript"/>
        <sz val="6"/>
        <rFont val="BundesSans Office"/>
        <family val="2"/>
      </rPr>
      <t>1)</t>
    </r>
  </si>
  <si>
    <t>Nutzgeflügel</t>
  </si>
  <si>
    <t>Mastgeflügel</t>
  </si>
  <si>
    <t>Rinder (ohne Kälber)</t>
  </si>
  <si>
    <t>Pferde</t>
  </si>
  <si>
    <t>Tabellennummer: 0201530</t>
  </si>
  <si>
    <r>
      <t xml:space="preserve">Jahresmelder (Bundesweit) </t>
    </r>
    <r>
      <rPr>
        <vertAlign val="superscript"/>
        <sz val="8"/>
        <rFont val="BundesSans Office"/>
        <family val="2"/>
      </rPr>
      <t xml:space="preserve">2) </t>
    </r>
  </si>
  <si>
    <r>
      <t xml:space="preserve">Gesamtherstellung </t>
    </r>
    <r>
      <rPr>
        <vertAlign val="superscript"/>
        <sz val="8"/>
        <rFont val="BundesSans Office"/>
        <family val="2"/>
      </rPr>
      <t>3)</t>
    </r>
  </si>
  <si>
    <t>Stand: 25.03.2024</t>
  </si>
  <si>
    <r>
      <rPr>
        <b/>
        <sz val="11"/>
        <rFont val="BundesSans Office"/>
        <family val="2"/>
      </rPr>
      <t>Herstellung von Mischfutter (vorläufige Zahlen)</t>
    </r>
    <r>
      <rPr>
        <b/>
        <sz val="10"/>
        <rFont val="BundesSans Office"/>
        <family val="2"/>
      </rPr>
      <t xml:space="preserve">
</t>
    </r>
    <r>
      <rPr>
        <sz val="9"/>
        <rFont val="BundesSans Office"/>
        <family val="2"/>
      </rPr>
      <t>Monatlich meldende Betriebe und Kleinbetriebe</t>
    </r>
  </si>
  <si>
    <t>Verarbeitung von Getreide zu Mischfutter (vorläufige Zahlen) (Nr. 0201560)</t>
  </si>
  <si>
    <r>
      <rPr>
        <b/>
        <sz val="11"/>
        <rFont val="BundesSans Office"/>
        <family val="2"/>
      </rPr>
      <t>Verarbeitung von Getreide zu Mischfutter (vorläufige Zahlen)</t>
    </r>
    <r>
      <rPr>
        <b/>
        <sz val="10"/>
        <rFont val="BundesSans Office"/>
        <family val="2"/>
      </rPr>
      <t xml:space="preserve">
</t>
    </r>
    <r>
      <rPr>
        <sz val="9"/>
        <rFont val="BundesSans Office"/>
        <family val="2"/>
      </rPr>
      <t>Monatlich meldende Betriebe und Kleinbetriebe</t>
    </r>
  </si>
  <si>
    <t xml:space="preserve">Getreide insgesamt </t>
  </si>
  <si>
    <r>
      <t>Weizen</t>
    </r>
    <r>
      <rPr>
        <vertAlign val="superscript"/>
        <sz val="8"/>
        <rFont val="BundesSans Office"/>
        <family val="2"/>
      </rPr>
      <t xml:space="preserve"> </t>
    </r>
  </si>
  <si>
    <r>
      <t xml:space="preserve">   Januar </t>
    </r>
    <r>
      <rPr>
        <b/>
        <vertAlign val="superscript"/>
        <sz val="8"/>
        <rFont val="BundesSans Office"/>
        <family val="2"/>
      </rPr>
      <t xml:space="preserve"> </t>
    </r>
  </si>
  <si>
    <r>
      <t xml:space="preserve">   April </t>
    </r>
    <r>
      <rPr>
        <b/>
        <sz val="8"/>
        <rFont val="BundesSans Office"/>
        <family val="2"/>
      </rPr>
      <t xml:space="preserve"> </t>
    </r>
  </si>
  <si>
    <r>
      <t xml:space="preserve">   Dezember</t>
    </r>
    <r>
      <rPr>
        <vertAlign val="superscript"/>
        <sz val="8"/>
        <rFont val="BundesSans Office"/>
        <family val="2"/>
      </rPr>
      <t xml:space="preserve"> </t>
    </r>
  </si>
  <si>
    <r>
      <t xml:space="preserve">Jahresmelder (Bundesweit) </t>
    </r>
    <r>
      <rPr>
        <vertAlign val="superscript"/>
        <sz val="8"/>
        <rFont val="BundesSans Office"/>
        <family val="2"/>
      </rPr>
      <t xml:space="preserve">1) </t>
    </r>
  </si>
  <si>
    <t>Quelle: BLE, 415</t>
  </si>
  <si>
    <t>1) Inklusive Bestände bei Händlern. - 2) Seit 1.7.2012 nur Jahresmeldungen.</t>
  </si>
  <si>
    <t>Anmerkung: Ohne Außenhandel mit zuckerhaltigen Erzeugnissen.</t>
  </si>
  <si>
    <t>2) Der Posten „Verkauf für sonstige Produkte“ beinhaltet den Verkauf von Zucker an sonstige inländische Hersteller von Nahrungsmitteln, welcher den anderen Sparten nicht zugeordnet werden kann.</t>
  </si>
  <si>
    <r>
      <t xml:space="preserve">Zuckerabsatz als bzw. für </t>
    </r>
    <r>
      <rPr>
        <b/>
        <sz val="8"/>
        <rFont val="BundesSans Office"/>
        <family val="2"/>
      </rPr>
      <t>...</t>
    </r>
  </si>
  <si>
    <r>
      <t xml:space="preserve">sonstige Produkte </t>
    </r>
    <r>
      <rPr>
        <b/>
        <vertAlign val="superscript"/>
        <sz val="8"/>
        <rFont val="BundesSans Office"/>
        <family val="2"/>
      </rPr>
      <t>2)</t>
    </r>
  </si>
  <si>
    <t>Anmerkung: Die veröffentlichten Werte beruhen auf den  übermittelten Angaben der meldepflichtigen Betriebe an die BLE.</t>
  </si>
  <si>
    <r>
      <t xml:space="preserve">Dez. </t>
    </r>
    <r>
      <rPr>
        <vertAlign val="superscript"/>
        <sz val="8"/>
        <rFont val="BundesSans Office"/>
        <family val="2"/>
      </rPr>
      <t>2)</t>
    </r>
  </si>
  <si>
    <r>
      <t xml:space="preserve">Andere Ölsaaten </t>
    </r>
    <r>
      <rPr>
        <vertAlign val="superscript"/>
        <sz val="8"/>
        <rFont val="BundesSans Office"/>
        <family val="2"/>
      </rPr>
      <t>1)</t>
    </r>
  </si>
  <si>
    <t>Die Werte der Vormonate können sich durch rückwirkende Korrekturen sowie durch Nachmeldungen ändern und entsprechen dem bei der Drucklegung aktuellen Stand.</t>
  </si>
  <si>
    <t>1) Sonnenblumenkerne, Leinsaat, Sojabohnen, Maiskeime, Kopra und andere.</t>
  </si>
  <si>
    <r>
      <t xml:space="preserve">Bestände an Ölsaaten und -früchten bei den Ölmühlen
</t>
    </r>
    <r>
      <rPr>
        <sz val="11"/>
        <rFont val="BundesSans Office"/>
        <family val="2"/>
      </rPr>
      <t>Monatlich meldende Betriebe</t>
    </r>
  </si>
  <si>
    <t>Quelle: BMEL (723)</t>
  </si>
  <si>
    <t>Getreidevermahlung und Mehlausbeute in Handelsmühlen (Nr. 0201330)</t>
  </si>
  <si>
    <t>Verarbeitungszucker zu Nahrungszwecken</t>
  </si>
  <si>
    <t>Brotaufstrich, Obst- und Gemüsekonserven</t>
  </si>
  <si>
    <t>Erfrischungsgetränke, Fruchtsaft, Obstwein</t>
  </si>
  <si>
    <t>Inlandsabsatz für industrielle Zwecke</t>
  </si>
  <si>
    <t>2024v</t>
  </si>
  <si>
    <r>
      <t>davon für Futterzwecke (geschätzt)</t>
    </r>
    <r>
      <rPr>
        <vertAlign val="superscript"/>
        <sz val="8"/>
        <rFont val="BundesSans Office"/>
        <family val="2"/>
      </rPr>
      <t xml:space="preserve"> 1)</t>
    </r>
  </si>
  <si>
    <t>Oktober bis Januar</t>
  </si>
  <si>
    <t>Zuckerabsatz der Zuckerfabriken und Handelsunternehmen (Nr. 0202060)</t>
  </si>
  <si>
    <t>Ziegen- und Schafmilchanlieferung der deutsche Erzeuger an deutsche milchwirtschaftliche Unternehmen (Nr. 0204047)</t>
  </si>
  <si>
    <t>Herstellung von ausgewählten, ökologisch/biologisch erzeugten, Milchprodukten nach Monaten (Nr. 0204050)</t>
  </si>
  <si>
    <t>Herstellung von ausgewählten Milcherzeugnissen nach Monaten (Nr. 0204090)</t>
  </si>
  <si>
    <t>Anmerkung: Es werden nur Hart-, Schnitt-, Halbfester Schnitt-, Weich-, Frisch- und Pasta filata Käse abgebildet. Fett i. Tr.  = Fett in der Trockenmasse</t>
  </si>
  <si>
    <t>Herstellung von Käse nach Fettstufen und Monaten (Nr. 0204340)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</si>
  <si>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</si>
  <si>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</si>
  <si>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</si>
  <si>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</si>
  <si>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D Jahr</t>
  </si>
  <si>
    <t>Produktionsindex des Produzierenden Ernährungsgewerbes</t>
  </si>
  <si>
    <t>Produktionsindex des Produzierenden Ernährungsgewerbes (0206030)</t>
  </si>
  <si>
    <t>von Kalenderunregelmäßigkeiten bereinigt (arbeitstäglich)</t>
  </si>
  <si>
    <t>Fachliche Unternehmensteile, 2015 = 100</t>
  </si>
  <si>
    <t>Tabellennummer 0206030</t>
  </si>
  <si>
    <t>Wirtschaftszweig
 (H.v. = Herstellung von)</t>
  </si>
  <si>
    <t>4. Vj.</t>
  </si>
  <si>
    <t>2. Hj.</t>
  </si>
  <si>
    <t>± % gegen Vorjahreszeitraum</t>
  </si>
  <si>
    <t>H.v. pflanzlichen und tierischen
 Ölen und Fetten</t>
  </si>
  <si>
    <t>Mahl- und Schälmühlen, H.v. Stärke
  und Stärkeerzeugnissen</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</si>
  <si>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</si>
  <si>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</si>
  <si>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</si>
  <si>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</si>
  <si>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</si>
  <si>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</si>
  <si>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</si>
  <si>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 xml:space="preserve">  H.v. Spirituosen </t>
  </si>
  <si>
    <t xml:space="preserve">  H.v. Bier</t>
  </si>
  <si>
    <t xml:space="preserve">  H.v. Erfrischungsgetr., Gewinnung
  natürlicher Mineralwässer</t>
  </si>
  <si>
    <t xml:space="preserve">Produzierendes Ernährungsgewerbe zusammen </t>
  </si>
  <si>
    <t>Herstellung von Nahrungs- und Futtermitteln</t>
  </si>
  <si>
    <t>± % Januar 2024v gegen 2023</t>
  </si>
  <si>
    <t>darunter: H.v. Malz</t>
  </si>
  <si>
    <t>Preismesszahlen für verschiedene Energiearten (Nr. 0302060)</t>
  </si>
  <si>
    <t xml:space="preserve">Inhaltsübersicht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</si>
</sst>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8">
    <numFmt numFmtId="164" formatCode="General_)"/>
    <numFmt numFmtId="165" formatCode="#\ ##0.0_);#\ ##0.0\-\);\ ;&quot;&quot;"/>
    <numFmt numFmtId="166" formatCode="?\ ??0.0"/>
    <numFmt numFmtId="167" formatCode="??\ ??0.0"/>
    <numFmt numFmtId="168" formatCode="##\ ##0.0_);##\ ##0.0_);\ ;&quot;&quot;"/>
    <numFmt numFmtId="169" formatCode="#\ ##0.0_);#\ ##0.0_);\ ;&quot;&quot;"/>
    <numFmt numFmtId="170" formatCode="0.0_ ;\-0.0\ "/>
    <numFmt numFmtId="171" formatCode="??0;\-\ ??0;\ \ \ \ @"/>
    <numFmt numFmtId="172" formatCode="?\ ??0;\-\ ?\ ??0;\ \ \ \ @"/>
    <numFmt numFmtId="173" formatCode="0.0"/>
    <numFmt numFmtId="174" formatCode="??0.0"/>
    <numFmt numFmtId="175" formatCode="\ \ \ @"/>
    <numFmt numFmtId="176" formatCode="_-* #,##0.00\ _€_-;\-* #,##0.00\ _€_-;_-* &quot;-&quot;??\ _€_-;_-@_-"/>
    <numFmt numFmtId="177" formatCode="\ @"/>
    <numFmt numFmtId="178" formatCode="#,##0.0"/>
    <numFmt numFmtId="179" formatCode="0.00\ \ "/>
    <numFmt numFmtId="180" formatCode="0.000"/>
    <numFmt numFmtId="181" formatCode="??\ ??0;\-\ ??\ ??0;\ \ \ \ \ \ \ @"/>
    <numFmt numFmtId="182" formatCode="?\ ??0.0;\-\ ?\ ??0.0;\ \ \ \ \ \ @"/>
    <numFmt numFmtId="183" formatCode="??\ ???\ ??0"/>
    <numFmt numFmtId="184" formatCode="\ ?\ ???\ ???\ ??0"/>
    <numFmt numFmtId="185" formatCode="00000"/>
    <numFmt numFmtId="186" formatCode="#\ ##0_)"/>
    <numFmt numFmtId="187" formatCode="?\ ??0\ 000"/>
    <numFmt numFmtId="188" formatCode="0.0%"/>
    <numFmt numFmtId="189" formatCode="\ \ \+\ ?0.0;\ \ \ \-\ ?0.0;\ \ \±\ ?0.0"/>
    <numFmt numFmtId="190" formatCode="?\ ??0"/>
    <numFmt numFmtId="191" formatCode="#\ ###\ ##0"/>
    <numFmt numFmtId="192" formatCode="###\ ###\ ##0"/>
    <numFmt numFmtId="193" formatCode="[Blue]\+0.0_);[Red]\-0.0_)"/>
    <numFmt numFmtId="194" formatCode="mmm"/>
    <numFmt numFmtId="195" formatCode="?0.00;\-\ ?0.00;\ @"/>
    <numFmt numFmtId="196" formatCode="0.0_)"/>
    <numFmt numFmtId="197" formatCode="\+\ ?0.0;[Red]\-\ ?0.0;\±\ ?0.0;@__"/>
    <numFmt numFmtId="198" formatCode="??0.00"/>
    <numFmt numFmtId="199" formatCode="0.000000"/>
    <numFmt numFmtId="200" formatCode="0.00000_);\-\ 0.00000_);@_____)"/>
    <numFmt numFmtId="201" formatCode="0.0000_);\-\ 0.0000_);@_____)"/>
    <numFmt numFmtId="202" formatCode="??0.00_);\-\ ??0.00_);@_____)"/>
    <numFmt numFmtId="203" formatCode="?0.000_);\-\ ?0.000_);@_____)"/>
    <numFmt numFmtId="204" formatCode="\ \ @"/>
    <numFmt numFmtId="205" formatCode="\+0.0;[Red]\-0.0"/>
    <numFmt numFmtId="206" formatCode="\ \+* 0.0;[Red]\ \-* 0.0"/>
    <numFmt numFmtId="207" formatCode="0.00_)"/>
    <numFmt numFmtId="208" formatCode="\ \ \ \+* 0.0_);[Red]\ \ \ \-* 0.0_)"/>
    <numFmt numFmtId="209" formatCode="\+* 0.0_);[Red]\-* 0.0_)"/>
    <numFmt numFmtId="210" formatCode="#\ ##0"/>
    <numFmt numFmtId="211" formatCode="\+0.0_);\-0.0_)"/>
    <numFmt numFmtId="212" formatCode="??\ ??0.0,"/>
    <numFmt numFmtId="213" formatCode="??\ ??0"/>
    <numFmt numFmtId="214" formatCode="???\ ??0"/>
    <numFmt numFmtId="215" formatCode="??.0"/>
    <numFmt numFmtId="216" formatCode="?0.00"/>
    <numFmt numFmtId="217" formatCode="?\ ???\ ??0"/>
    <numFmt numFmtId="218" formatCode="#,##0.0,_)"/>
    <numFmt numFmtId="219" formatCode="\+\ ?0.0__;\-\ ?0.0__;\±\ ?0.0__;\ \ \ \ \ @"/>
    <numFmt numFmtId="220" formatCode="\+0.0_);\-0.0_);\±0.0_)"/>
    <numFmt numFmtId="221" formatCode="?\ ???\ ??0;\-\ ?\ ???\ ??0;\ \ \ \ \ \ \ \ \ \ @"/>
    <numFmt numFmtId="222" formatCode="\ ?\ ??0.0;\ \-\ ?\ ??0.0;\ \ \ \ \ \ \ \ @"/>
    <numFmt numFmtId="223" formatCode="\ ?\ ??0;\ \-\ ?\ ??0;\ \ \ \ \ \ \ \ @"/>
    <numFmt numFmtId="224" formatCode="???\ ??0;\-\ ???\ ??0;\ \ \ \ \ \ \ \ \ \ @"/>
    <numFmt numFmtId="225" formatCode="#\ ##0.0,__"/>
    <numFmt numFmtId="226" formatCode="#,##0_)"/>
    <numFmt numFmtId="227" formatCode="\+\ ??0.0;\ \-\ ??0.0;\ \±\ ??0.0"/>
    <numFmt numFmtId="228" formatCode="#\ ##0.000,\ \ "/>
    <numFmt numFmtId="229" formatCode="mmmm\ "/>
    <numFmt numFmtId="230" formatCode="\ \ \ \ \+* 0.0\ \ ;\ \ \ \ \-* 0.0\ \ "/>
    <numFmt numFmtId="231" formatCode="#\ ##0.0,____"/>
    <numFmt numFmtId="232" formatCode="\ \ \+* 0.0\ ;\ \ \-* 0.0\ "/>
    <numFmt numFmtId="233" formatCode="\ \ \+* 0.0\ \ ;\ \ \-* 0.0\ \ "/>
    <numFmt numFmtId="234" formatCode="#\ ##0.000,\ \ \ \ "/>
    <numFmt numFmtId="235" formatCode="#\ ##0.0,\ \ \ \ \ \ \ \ \ "/>
    <numFmt numFmtId="236" formatCode="mmmm"/>
    <numFmt numFmtId="237" formatCode="\ \ \ \ \ \ \ \ \ @"/>
    <numFmt numFmtId="238" formatCode="???\ ??0;\-\ ???\ ??0;\ \ \ \ \ \ \ \ \ \ \ @"/>
    <numFmt numFmtId="239" formatCode="?\ ??0.0,;\-\ ?\ ??0.0,;\ \ \ \ \ \ \ @"/>
    <numFmt numFmtId="240" formatCode="#\ ##0;#\ ###0;\-"/>
    <numFmt numFmtId="241" formatCode="#\ ##0;#\ ###0;\ \-"/>
    <numFmt numFmtId="242" formatCode="\ #\ ###\ ##0;#\ ###0;\-"/>
    <numFmt numFmtId="243" formatCode="?\ ??0.0_)"/>
    <numFmt numFmtId="244" formatCode="[$-407]d/\ mmmm\ yyyy;@"/>
    <numFmt numFmtId="245" formatCode="#\ ###\ ###"/>
    <numFmt numFmtId="246" formatCode="\+\ ??0;\-\ ??0;\±\ ??0;\ \ \ \ \ \ @"/>
    <numFmt numFmtId="247" formatCode="#\ ###\ ##0,"/>
    <numFmt numFmtId="248" formatCode="?\ ??0;\-\ ?\ ??0;\ \ \ \ \ \ @"/>
    <numFmt numFmtId="249" formatCode="?\ ???\ ??0;\-\ ?\ ???\ ??0;\ \ \ \ \ \ \ \ \ \ \ \ \ @"/>
    <numFmt numFmtId="250" formatCode="?0"/>
    <numFmt numFmtId="251" formatCode="#\ ##0_]\ \ \ "/>
    <numFmt numFmtId="252" formatCode="0.0_)\ "/>
    <numFmt numFmtId="253" formatCode="\ \+* 0.0_]\ ;[Red]\ \-* 0.0_]\ "/>
    <numFmt numFmtId="254" formatCode="0.00_)\ "/>
    <numFmt numFmtId="255" formatCode="\ \+* 0.0_];[Red]\ \-* 0.0_]"/>
    <numFmt numFmtId="256" formatCode="0.00_]\ \ \ "/>
    <numFmt numFmtId="257" formatCode="\+\ ?0.0__;\-\ ?0.0__;\±\ ?0.0__;@____"/>
    <numFmt numFmtId="258" formatCode="\ General"/>
    <numFmt numFmtId="259" formatCode="#\ ###\ ##0_)"/>
    <numFmt numFmtId="260" formatCode="??0.0_)"/>
    <numFmt numFmtId="261" formatCode="\+\ ?0.0__;\-\ ?0.0__;\±\ ?0.0__"/>
  </numFmts>
  <fonts count="177">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rgb="FF000000"/>
      <name val="Arial"/>
      <family val="2"/>
    </font>
    <font>
      <u/>
      <sz val="10"/>
      <color theme="10"/>
      <name val="Arial"/>
      <family val="2"/>
    </font>
    <font>
      <sz val="10"/>
      <name val="Univers (WN)"/>
    </font>
    <font>
      <u/>
      <sz val="10"/>
      <color indexed="12"/>
      <name val="Arial"/>
      <family val="2"/>
    </font>
    <font>
      <u/>
      <sz val="12"/>
      <color indexed="12"/>
      <name val="Univers (WN)"/>
    </font>
    <font>
      <u/>
      <sz val="6"/>
      <color theme="10"/>
      <name val="Arial"/>
      <family val="2"/>
    </font>
    <font>
      <sz val="7"/>
      <name val="MS Sans Serif"/>
    </font>
    <font>
      <sz val="10"/>
      <name val="Arial"/>
      <family val="2"/>
    </font>
    <font>
      <sz val="9"/>
      <color indexed="81"/>
      <name val="Segoe UI"/>
      <family val="2"/>
    </font>
    <font>
      <sz val="9"/>
      <color indexed="81"/>
      <name val="Arial"/>
      <family val="2"/>
    </font>
    <font>
      <sz val="8"/>
      <name val="Arial"/>
      <family val="2"/>
    </font>
    <font>
      <sz val="6"/>
      <color rgb="FF000000"/>
      <name val="Arial"/>
      <family val="2"/>
    </font>
    <font>
      <sz val="8"/>
      <color theme="0"/>
      <name val="Arial"/>
      <family val="2"/>
    </font>
    <font>
      <b/>
      <sz val="8"/>
      <name val="Arial"/>
      <family val="2"/>
    </font>
    <font>
      <b/>
      <vertAlign val="superscript"/>
      <sz val="8"/>
      <name val="Arial"/>
      <family val="2"/>
    </font>
    <font>
      <sz val="10"/>
      <color theme="0"/>
      <name val="Arial"/>
      <family val="2"/>
    </font>
    <font>
      <sz val="6"/>
      <name val="Arial"/>
      <family val="2"/>
    </font>
    <font>
      <vertAlign val="superscript"/>
      <sz val="8"/>
      <name val="Arial"/>
      <family val="2"/>
    </font>
    <font>
      <b/>
      <sz val="12"/>
      <name val="Arial"/>
      <family val="2"/>
    </font>
    <font>
      <sz val="8"/>
      <name val="BundesSans Web"/>
      <family val="2"/>
    </font>
    <font>
      <sz val="8"/>
      <color rgb="FF000000"/>
      <name val="Arial"/>
      <family val="2"/>
    </font>
    <font>
      <sz val="8"/>
      <color theme="0"/>
      <name val="BundesSans Web"/>
      <family val="2"/>
    </font>
    <font>
      <b/>
      <vertAlign val="superscript"/>
      <sz val="7"/>
      <name val="Arial"/>
      <family val="2"/>
    </font>
    <font>
      <b/>
      <sz val="10"/>
      <color theme="1"/>
      <name val="BundesSans Web"/>
      <family val="2"/>
    </font>
    <font>
      <sz val="10"/>
      <name val="BundesSans Web"/>
      <family val="2"/>
    </font>
    <font>
      <sz val="10"/>
      <color theme="0"/>
      <name val="BundesSans Web"/>
      <family val="2"/>
    </font>
    <font>
      <sz val="6"/>
      <name val="BundesSans Web"/>
      <family val="2"/>
    </font>
    <font>
      <vertAlign val="superscript"/>
      <sz val="8"/>
      <name val="BundesSans Web"/>
      <family val="2"/>
    </font>
    <font>
      <b/>
      <sz val="8"/>
      <name val="BundesSans Web"/>
      <family val="2"/>
    </font>
    <font>
      <b/>
      <sz val="12"/>
      <name val="BundesSans Web"/>
      <family val="2"/>
    </font>
    <font>
      <sz val="11"/>
      <name val="BundesSans Office"/>
      <family val="2"/>
    </font>
    <font>
      <sz val="11"/>
      <color indexed="8"/>
      <name val="BundesSans Office"/>
      <family val="2"/>
    </font>
    <font>
      <sz val="6"/>
      <color indexed="8"/>
      <name val="BundesSans Office"/>
      <family val="2"/>
    </font>
    <font>
      <sz val="6"/>
      <name val="BundesSans Office"/>
      <family val="2"/>
    </font>
    <font>
      <b/>
      <sz val="6"/>
      <color indexed="8"/>
      <name val="BundesSans Office"/>
      <family val="2"/>
    </font>
    <font>
      <vertAlign val="superscript"/>
      <sz val="6"/>
      <name val="BundesSans Office"/>
      <family val="2"/>
    </font>
    <font>
      <sz val="8"/>
      <color indexed="8"/>
      <name val="BundesSans Office"/>
      <family val="2"/>
    </font>
    <font>
      <sz val="10"/>
      <name val="BundesSans Office"/>
      <family val="2"/>
    </font>
    <font>
      <sz val="8"/>
      <name val="BundesSans Office"/>
      <family val="2"/>
    </font>
    <font>
      <b/>
      <sz val="10"/>
      <name val="BundesSans Office"/>
      <family val="2"/>
    </font>
    <font>
      <b/>
      <sz val="11"/>
      <name val="Arial"/>
      <family val="2"/>
    </font>
    <font>
      <sz val="11"/>
      <name val="Arial"/>
      <family val="2"/>
    </font>
    <font>
      <vertAlign val="superscript"/>
      <sz val="6"/>
      <name val="Arial"/>
      <family val="2"/>
    </font>
    <font>
      <b/>
      <vertAlign val="superscript"/>
      <sz val="6"/>
      <name val="Arial"/>
      <family val="2"/>
    </font>
    <font>
      <sz val="5"/>
      <name val="Arial"/>
      <family val="2"/>
    </font>
    <font>
      <b/>
      <sz val="6"/>
      <name val="Arial"/>
      <family val="2"/>
    </font>
    <font>
      <b/>
      <sz val="10"/>
      <name val="Arial"/>
      <family val="2"/>
    </font>
    <font>
      <u/>
      <sz val="8"/>
      <color theme="10"/>
      <name val="Arial"/>
      <family val="2"/>
    </font>
    <font>
      <sz val="8"/>
      <color theme="1"/>
      <name val="Arial"/>
      <family val="2"/>
    </font>
    <font>
      <sz val="6"/>
      <color theme="1"/>
      <name val="Arial"/>
      <family val="2"/>
    </font>
    <font>
      <sz val="12"/>
      <name val="Arial"/>
      <family val="2"/>
    </font>
    <font>
      <i/>
      <sz val="6"/>
      <name val="Arial"/>
      <family val="2"/>
    </font>
    <font>
      <sz val="9"/>
      <name val="Arial"/>
      <family val="2"/>
    </font>
    <font>
      <b/>
      <i/>
      <sz val="6"/>
      <name val="Arial"/>
      <family val="2"/>
    </font>
    <font>
      <sz val="6"/>
      <name val="Times New Roman"/>
      <family val="1"/>
    </font>
    <font>
      <b/>
      <sz val="7"/>
      <name val="Arial"/>
      <family val="2"/>
    </font>
    <font>
      <sz val="7"/>
      <name val="Arial"/>
      <family val="2"/>
    </font>
    <font>
      <b/>
      <sz val="9"/>
      <name val="Arial"/>
      <family val="2"/>
    </font>
    <font>
      <b/>
      <sz val="6"/>
      <name val="Times New Roman"/>
      <family val="1"/>
    </font>
    <font>
      <b/>
      <vertAlign val="superscript"/>
      <sz val="10"/>
      <name val="Arial"/>
      <family val="2"/>
    </font>
    <font>
      <sz val="9.5"/>
      <name val="Arial"/>
      <family val="2"/>
    </font>
    <font>
      <vertAlign val="superscript"/>
      <sz val="9.5"/>
      <name val="Arial"/>
      <family val="2"/>
    </font>
    <font>
      <i/>
      <sz val="10"/>
      <name val="Arial"/>
      <family val="2"/>
    </font>
    <font>
      <b/>
      <sz val="18"/>
      <name val="Arial"/>
      <family val="2"/>
    </font>
    <font>
      <b/>
      <vertAlign val="superscript"/>
      <sz val="18"/>
      <name val="Arial"/>
      <family val="2"/>
    </font>
    <font>
      <sz val="6"/>
      <color theme="0"/>
      <name val="Arial"/>
      <family val="2"/>
    </font>
    <font>
      <b/>
      <sz val="6"/>
      <color theme="0"/>
      <name val="Arial"/>
      <family val="2"/>
    </font>
    <font>
      <b/>
      <sz val="6"/>
      <color theme="1"/>
      <name val="Arial"/>
      <family val="2"/>
    </font>
    <font>
      <u/>
      <sz val="6"/>
      <color theme="10"/>
      <name val="Calibri"/>
      <family val="2"/>
      <scheme val="minor"/>
    </font>
    <font>
      <vertAlign val="superscript"/>
      <sz val="10"/>
      <name val="Arial"/>
      <family val="2"/>
    </font>
    <font>
      <sz val="10"/>
      <name val="Arial"/>
      <family val="2"/>
    </font>
    <font>
      <b/>
      <sz val="14"/>
      <name val="BundesSans Office"/>
      <family val="2"/>
    </font>
    <font>
      <sz val="10"/>
      <color rgb="FFFF0000"/>
      <name val="BundesSans Office"/>
      <family val="2"/>
    </font>
    <font>
      <b/>
      <vertAlign val="superscript"/>
      <sz val="10"/>
      <name val="BundesSans Office"/>
      <family val="2"/>
    </font>
    <font>
      <i/>
      <sz val="9"/>
      <name val="BundesSans Office"/>
      <family val="2"/>
    </font>
    <font>
      <sz val="9"/>
      <name val="BundesSans Office"/>
      <family val="2"/>
    </font>
    <font>
      <vertAlign val="superscript"/>
      <sz val="9"/>
      <name val="BundesSans Office"/>
      <family val="2"/>
    </font>
    <font>
      <sz val="10"/>
      <color theme="0"/>
      <name val="BundesSans Office"/>
      <family val="2"/>
    </font>
    <font>
      <i/>
      <sz val="9"/>
      <color theme="0"/>
      <name val="BundesSans Office"/>
      <family val="2"/>
    </font>
    <font>
      <b/>
      <sz val="8"/>
      <color rgb="FFFF0000"/>
      <name val="BundesSans Office"/>
      <family val="2"/>
    </font>
    <font>
      <b/>
      <sz val="10"/>
      <color rgb="FFFF0000"/>
      <name val="BundesSans Office"/>
      <family val="2"/>
    </font>
    <font>
      <i/>
      <sz val="9"/>
      <color rgb="FFFF0000"/>
      <name val="BundesSans Office"/>
      <family val="2"/>
    </font>
    <font>
      <sz val="11"/>
      <color theme="1"/>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1"/>
      <color theme="1"/>
      <name val="BundesSans Office"/>
      <family val="2"/>
    </font>
    <font>
      <b/>
      <sz val="11"/>
      <color theme="1"/>
      <name val="Calibri"/>
      <family val="2"/>
      <scheme val="minor"/>
    </font>
    <font>
      <b/>
      <sz val="12"/>
      <color theme="1"/>
      <name val="BundesSans Office"/>
      <family val="2"/>
    </font>
    <font>
      <sz val="12"/>
      <color theme="1"/>
      <name val="BundesSans Office"/>
      <family val="2"/>
    </font>
    <font>
      <sz val="16"/>
      <color theme="1"/>
      <name val="BundesSans Office"/>
      <family val="2"/>
    </font>
    <font>
      <b/>
      <sz val="20"/>
      <color theme="1"/>
      <name val="BundesSans Office"/>
      <family val="2"/>
    </font>
    <font>
      <b/>
      <sz val="20"/>
      <name val="BundesSans Office"/>
      <family val="2"/>
    </font>
    <font>
      <b/>
      <u/>
      <sz val="11"/>
      <color theme="10"/>
      <name val="BundesSans Office"/>
      <family val="2"/>
    </font>
    <font>
      <sz val="8"/>
      <color indexed="10"/>
      <name val="BundesSans Office"/>
      <family val="2"/>
    </font>
    <font>
      <b/>
      <sz val="11"/>
      <name val="BundesSans Office"/>
      <family val="2"/>
    </font>
    <font>
      <sz val="11"/>
      <color rgb="FF000000"/>
      <name val="BundesSans Office"/>
      <family val="2"/>
    </font>
    <font>
      <b/>
      <vertAlign val="superscript"/>
      <sz val="11"/>
      <name val="BundesSans Office"/>
      <family val="2"/>
    </font>
    <font>
      <vertAlign val="superscript"/>
      <sz val="11"/>
      <name val="BundesSans Office"/>
      <family val="2"/>
    </font>
    <font>
      <b/>
      <sz val="8"/>
      <name val="BundesSans Office"/>
      <family val="2"/>
    </font>
    <font>
      <b/>
      <sz val="6"/>
      <name val="BundesSans Office"/>
      <family val="2"/>
    </font>
    <font>
      <sz val="6"/>
      <color rgb="FF000000"/>
      <name val="BundesSans Office"/>
      <family val="2"/>
    </font>
    <font>
      <u/>
      <sz val="6"/>
      <color theme="10"/>
      <name val="BundesSans Office"/>
      <family val="2"/>
    </font>
    <font>
      <b/>
      <sz val="12"/>
      <name val="BundesSans Office"/>
      <family val="2"/>
    </font>
    <font>
      <vertAlign val="superscript"/>
      <sz val="10"/>
      <name val="BundesSans Office"/>
      <family val="2"/>
    </font>
    <font>
      <sz val="7"/>
      <name val="BundesSans Office"/>
      <family val="2"/>
    </font>
    <font>
      <vertAlign val="superscript"/>
      <sz val="8"/>
      <name val="BundesSans Office"/>
      <family val="2"/>
    </font>
    <font>
      <sz val="8"/>
      <color theme="0"/>
      <name val="BundesSans Office"/>
      <family val="2"/>
    </font>
    <font>
      <vertAlign val="superscript"/>
      <sz val="8"/>
      <color theme="0"/>
      <name val="BundesSans Office"/>
      <family val="2"/>
    </font>
    <font>
      <sz val="8"/>
      <name val="BundesSans Office"/>
    </font>
    <font>
      <sz val="10"/>
      <name val="Arial"/>
    </font>
    <font>
      <sz val="9"/>
      <color rgb="FF000000"/>
      <name val="BundesSans Office"/>
      <family val="2"/>
    </font>
    <font>
      <b/>
      <vertAlign val="superscript"/>
      <sz val="8"/>
      <name val="BundesSans Office"/>
      <family val="2"/>
    </font>
    <font>
      <b/>
      <sz val="9"/>
      <name val="BundesSans Office"/>
      <family val="2"/>
    </font>
    <font>
      <sz val="10"/>
      <name val="MS Sans Serif"/>
      <family val="2"/>
    </font>
    <font>
      <b/>
      <sz val="10"/>
      <color theme="0"/>
      <name val="BundesSans Office"/>
      <family val="2"/>
    </font>
    <font>
      <sz val="9"/>
      <color theme="0"/>
      <name val="BundesSans Office"/>
      <family val="2"/>
    </font>
    <font>
      <b/>
      <sz val="12"/>
      <color rgb="FFC00000"/>
      <name val="BundesSans Office"/>
      <family val="2"/>
    </font>
    <font>
      <vertAlign val="superscript"/>
      <sz val="10"/>
      <color theme="1"/>
      <name val="BundesSans Office"/>
      <family val="2"/>
    </font>
    <font>
      <vertAlign val="superscript"/>
      <sz val="10"/>
      <color theme="0"/>
      <name val="BundesSans Office"/>
      <family val="2"/>
    </font>
    <font>
      <u/>
      <sz val="8"/>
      <color theme="10"/>
      <name val="BundesSans Office"/>
      <family val="2"/>
    </font>
    <font>
      <sz val="10"/>
      <name val="BundesSans Office"/>
    </font>
    <font>
      <u/>
      <sz val="9"/>
      <color theme="10"/>
      <name val="BundesSans Office"/>
      <family val="2"/>
    </font>
    <font>
      <sz val="10"/>
      <color rgb="FF000000"/>
      <name val="BundesSans Office"/>
      <family val="2"/>
    </font>
    <font>
      <i/>
      <sz val="10"/>
      <name val="BundesSans Office"/>
      <family val="2"/>
    </font>
    <font>
      <b/>
      <i/>
      <sz val="10"/>
      <name val="BundesSans Office"/>
      <family val="2"/>
    </font>
    <font>
      <sz val="8"/>
      <color rgb="FF000000"/>
      <name val="BundesSans Office"/>
      <family val="2"/>
    </font>
    <font>
      <b/>
      <vertAlign val="superscript"/>
      <sz val="6"/>
      <name val="BundesSans Office"/>
      <family val="2"/>
    </font>
    <font>
      <sz val="6"/>
      <color theme="0"/>
      <name val="BundesSans Office"/>
      <family val="2"/>
    </font>
    <font>
      <b/>
      <vertAlign val="superscript"/>
      <sz val="6"/>
      <color theme="0"/>
      <name val="BundesSans Office"/>
      <family val="2"/>
    </font>
    <font>
      <sz val="6"/>
      <name val="BundesSans Office"/>
    </font>
    <font>
      <b/>
      <i/>
      <sz val="8"/>
      <name val="BundesSans Office"/>
      <family val="2"/>
    </font>
    <font>
      <i/>
      <sz val="8"/>
      <name val="BundesSans Office"/>
      <family val="2"/>
    </font>
    <font>
      <b/>
      <sz val="8"/>
      <color indexed="8"/>
      <name val="BundesSans Office"/>
      <family val="2"/>
    </font>
    <font>
      <sz val="8"/>
      <color rgb="FF0070C0"/>
      <name val="BundesSans Office"/>
      <family val="2"/>
    </font>
    <font>
      <vertAlign val="superscript"/>
      <sz val="8"/>
      <color indexed="8"/>
      <name val="BundesSans Office"/>
      <family val="2"/>
    </font>
    <font>
      <sz val="9"/>
      <color theme="1"/>
      <name val="BundesSans Office"/>
      <family val="2"/>
    </font>
    <font>
      <sz val="8"/>
      <color theme="1"/>
      <name val="BundesSans Office"/>
      <family val="2"/>
    </font>
    <font>
      <sz val="8"/>
      <color rgb="FFFF0000"/>
      <name val="BundesSans Office"/>
      <family val="2"/>
    </font>
    <font>
      <b/>
      <sz val="7"/>
      <name val="BundesSans Office"/>
      <family val="2"/>
    </font>
    <font>
      <b/>
      <vertAlign val="superscript"/>
      <sz val="9"/>
      <name val="BundesSans Office"/>
      <family val="2"/>
    </font>
    <font>
      <sz val="6"/>
      <color rgb="FF80CDEC"/>
      <name val="BundesSans Office"/>
      <family val="2"/>
    </font>
    <font>
      <sz val="7"/>
      <color rgb="FF80CDEC"/>
      <name val="BundesSans Office"/>
      <family val="2"/>
    </font>
    <font>
      <sz val="7"/>
      <color theme="0"/>
      <name val="BundesSans Office"/>
      <family val="2"/>
    </font>
    <font>
      <sz val="8"/>
      <color rgb="FF80CDEC"/>
      <name val="BundesSans Office"/>
      <family val="2"/>
    </font>
    <font>
      <b/>
      <u/>
      <sz val="9"/>
      <color rgb="FF80CDEC"/>
      <name val="BundesSans Office"/>
      <family val="2"/>
    </font>
    <font>
      <b/>
      <u/>
      <sz val="9"/>
      <color theme="0"/>
      <name val="BundesSans Office"/>
      <family val="2"/>
    </font>
    <font>
      <b/>
      <u/>
      <sz val="9"/>
      <name val="BundesSans Office"/>
      <family val="2"/>
    </font>
    <font>
      <sz val="9"/>
      <color rgb="FF80CDEC"/>
      <name val="BundesSans Office"/>
      <family val="2"/>
    </font>
    <font>
      <i/>
      <sz val="8"/>
      <color theme="1"/>
      <name val="BundesSans Office"/>
      <family val="2"/>
    </font>
    <font>
      <b/>
      <sz val="8"/>
      <color theme="1"/>
      <name val="BundesSans Office"/>
      <family val="2"/>
    </font>
    <font>
      <b/>
      <sz val="8"/>
      <color theme="0"/>
      <name val="BundesSans Office"/>
      <family val="2"/>
    </font>
    <font>
      <b/>
      <sz val="8"/>
      <color rgb="FF000000"/>
      <name val="BundesSans Office"/>
      <family val="2"/>
    </font>
    <font>
      <b/>
      <i/>
      <sz val="8"/>
      <color theme="0"/>
      <name val="BundesSans Office"/>
      <family val="2"/>
    </font>
    <font>
      <i/>
      <sz val="6"/>
      <name val="BundesSans Office"/>
      <family val="2"/>
    </font>
    <font>
      <sz val="6"/>
      <color theme="1"/>
      <name val="BundesSans Office"/>
      <family val="2"/>
    </font>
    <font>
      <sz val="9"/>
      <name val="MS Sans Serif"/>
    </font>
    <font>
      <sz val="9"/>
      <color indexed="8"/>
      <name val="BundesSans Office"/>
      <family val="2"/>
    </font>
    <font>
      <sz val="6"/>
      <color theme="1"/>
      <name val="Calibri"/>
      <family val="2"/>
      <scheme val="minor"/>
    </font>
    <font>
      <b/>
      <sz val="10"/>
      <color rgb="FF010205"/>
      <name val="BundesSans Office"/>
      <family val="2"/>
    </font>
    <font>
      <sz val="8"/>
      <color rgb="FF010205"/>
      <name val="BundesSans Office"/>
      <family val="2"/>
    </font>
    <font>
      <sz val="6"/>
      <color rgb="FF010205"/>
      <name val="BundesSans Office"/>
      <family val="2"/>
    </font>
    <font>
      <b/>
      <sz val="6"/>
      <color rgb="FF010205"/>
      <name val="BundesSans Office"/>
      <family val="2"/>
    </font>
    <font>
      <b/>
      <sz val="8"/>
      <color rgb="FF010205"/>
      <name val="BundesSans Office"/>
      <family val="2"/>
    </font>
    <font>
      <b/>
      <sz val="11"/>
      <color rgb="FF010205"/>
      <name val="BundesSans Office"/>
      <family val="2"/>
    </font>
    <font>
      <sz val="9"/>
      <color rgb="FF010205"/>
      <name val="BundesSans Office"/>
      <family val="2"/>
    </font>
    <font>
      <sz val="10"/>
      <name val="Times New Roman"/>
      <family val="1"/>
    </font>
    <font>
      <b/>
      <sz val="26"/>
      <color theme="1"/>
      <name val="BundesSans Office"/>
      <family val="2"/>
    </font>
  </fonts>
  <fills count="11">
    <fill>
      <patternFill patternType="none"/>
    </fill>
    <fill>
      <patternFill patternType="gray125"/>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
      <patternFill patternType="solid">
        <fgColor theme="0"/>
        <bgColor indexed="64"/>
      </patternFill>
    </fill>
    <fill>
      <patternFill patternType="solid">
        <fgColor auto="1"/>
        <bgColor auto="1"/>
      </patternFill>
    </fill>
    <fill>
      <patternFill patternType="solid">
        <fgColor indexed="9"/>
        <bgColor indexed="34"/>
      </patternFill>
    </fill>
  </fills>
  <borders count="10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right style="hair">
        <color indexed="64"/>
      </right>
      <top/>
      <bottom/>
      <diagonal/>
    </border>
    <border>
      <left style="thin">
        <color indexed="64"/>
      </left>
      <right/>
      <top/>
      <bottom/>
      <diagonal/>
    </border>
    <border>
      <left/>
      <right style="thin">
        <color indexed="64"/>
      </right>
      <top/>
      <bottom/>
      <diagonal/>
    </border>
    <border>
      <left style="hair">
        <color indexed="64"/>
      </left>
      <right/>
      <top/>
      <bottom/>
      <diagonal/>
    </border>
    <border>
      <left/>
      <right style="thin">
        <color indexed="64"/>
      </right>
      <top/>
      <bottom style="thin">
        <color indexed="64"/>
      </bottom>
      <diagonal/>
    </border>
    <border>
      <left style="hair">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hair">
        <color indexed="8"/>
      </right>
      <top/>
      <bottom style="thin">
        <color indexed="64"/>
      </bottom>
      <diagonal/>
    </border>
    <border>
      <left style="hair">
        <color indexed="8"/>
      </left>
      <right/>
      <top/>
      <bottom/>
      <diagonal/>
    </border>
    <border>
      <left style="thin">
        <color indexed="64"/>
      </left>
      <right style="hair">
        <color indexed="8"/>
      </right>
      <top/>
      <bottom/>
      <diagonal/>
    </border>
    <border>
      <left style="thin">
        <color indexed="64"/>
      </left>
      <right style="thin">
        <color indexed="8"/>
      </right>
      <top/>
      <bottom/>
      <diagonal/>
    </border>
    <border>
      <left style="hair">
        <color indexed="8"/>
      </left>
      <right style="thin">
        <color indexed="64"/>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64"/>
      </right>
      <top style="thin">
        <color indexed="64"/>
      </top>
      <bottom/>
      <diagonal/>
    </border>
    <border>
      <left style="hair">
        <color indexed="8"/>
      </left>
      <right style="thin">
        <color indexed="8"/>
      </right>
      <top style="thin">
        <color indexed="64"/>
      </top>
      <bottom/>
      <diagonal/>
    </border>
    <border>
      <left style="hair">
        <color indexed="8"/>
      </left>
      <right style="hair">
        <color indexed="8"/>
      </right>
      <top style="thin">
        <color indexed="64"/>
      </top>
      <bottom/>
      <diagonal/>
    </border>
    <border>
      <left style="hair">
        <color indexed="64"/>
      </left>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style="dotted">
        <color indexed="64"/>
      </left>
      <right/>
      <top style="hair">
        <color indexed="64"/>
      </top>
      <bottom/>
      <diagonal/>
    </border>
    <border>
      <left style="dotted">
        <color indexed="64"/>
      </left>
      <right/>
      <top/>
      <bottom style="hair">
        <color indexed="64"/>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hair">
        <color indexed="64"/>
      </left>
      <right style="hair">
        <color indexed="64"/>
      </right>
      <top style="hair">
        <color rgb="FF000000"/>
      </top>
      <bottom style="hair">
        <color indexed="64"/>
      </bottom>
      <diagonal/>
    </border>
    <border>
      <left style="hair">
        <color indexed="64"/>
      </left>
      <right style="thin">
        <color indexed="64"/>
      </right>
      <top style="hair">
        <color rgb="FF000000"/>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rgb="FF000000"/>
      </top>
      <bottom style="hair">
        <color indexed="64"/>
      </bottom>
      <diagonal/>
    </border>
    <border>
      <left/>
      <right style="hair">
        <color indexed="64"/>
      </right>
      <top style="hair">
        <color indexed="64"/>
      </top>
      <bottom style="thin">
        <color indexed="64"/>
      </bottom>
      <diagonal/>
    </border>
    <border>
      <left style="hair">
        <color rgb="FF000000"/>
      </left>
      <right style="hair">
        <color indexed="64"/>
      </right>
      <top style="thin">
        <color indexed="64"/>
      </top>
      <bottom style="hair">
        <color rgb="FF000000"/>
      </bottom>
      <diagonal/>
    </border>
  </borders>
  <cellStyleXfs count="58">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3" fillId="0" borderId="0"/>
    <xf numFmtId="0" fontId="4" fillId="0" borderId="0"/>
    <xf numFmtId="0" fontId="5" fillId="0" borderId="0" applyNumberFormat="0" applyFill="0" applyBorder="0" applyAlignment="0" applyProtection="0"/>
    <xf numFmtId="0" fontId="6" fillId="0" borderId="0"/>
    <xf numFmtId="0" fontId="6"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4" fontId="6" fillId="0" borderId="0"/>
    <xf numFmtId="0" fontId="10" fillId="0" borderId="0"/>
    <xf numFmtId="0" fontId="11" fillId="0" borderId="0"/>
    <xf numFmtId="0" fontId="3" fillId="0" borderId="0"/>
    <xf numFmtId="164" fontId="6" fillId="0" borderId="0"/>
    <xf numFmtId="0" fontId="6" fillId="0" borderId="0"/>
    <xf numFmtId="0" fontId="3" fillId="0" borderId="0"/>
    <xf numFmtId="0" fontId="20" fillId="0" borderId="0"/>
    <xf numFmtId="0" fontId="74" fillId="0" borderId="0"/>
    <xf numFmtId="0" fontId="20" fillId="0" borderId="0"/>
    <xf numFmtId="0" fontId="20" fillId="0" borderId="0" applyProtection="0"/>
    <xf numFmtId="0" fontId="20" fillId="0" borderId="0"/>
    <xf numFmtId="0" fontId="3" fillId="0" borderId="0"/>
    <xf numFmtId="0" fontId="1" fillId="0" borderId="0"/>
    <xf numFmtId="164" fontId="6" fillId="0" borderId="0"/>
    <xf numFmtId="0" fontId="119" fillId="0" borderId="0"/>
    <xf numFmtId="0" fontId="123" fillId="0" borderId="0"/>
    <xf numFmtId="164"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75" fillId="0" borderId="0"/>
  </cellStyleXfs>
  <cellXfs count="2865">
    <xf numFmtId="0" fontId="0" fillId="0" borderId="0" xfId="0"/>
    <xf numFmtId="0" fontId="9" fillId="0" borderId="0" xfId="1" applyNumberFormat="1" applyFont="1" applyFill="1" applyBorder="1" applyProtection="1">
      <protection hidden="1"/>
    </xf>
    <xf numFmtId="0" fontId="3" fillId="0" borderId="0" xfId="15" applyFont="1"/>
    <xf numFmtId="0" fontId="14" fillId="0" borderId="0" xfId="15" applyFont="1" applyFill="1"/>
    <xf numFmtId="0" fontId="14" fillId="0" borderId="0" xfId="15" applyFont="1"/>
    <xf numFmtId="0" fontId="15" fillId="0" borderId="0" xfId="0" applyFont="1" applyAlignment="1">
      <alignment horizontal="left" vertical="center" readingOrder="1"/>
    </xf>
    <xf numFmtId="165" fontId="14" fillId="0" borderId="7" xfId="2" applyNumberFormat="1" applyFont="1" applyFill="1" applyBorder="1" applyAlignment="1">
      <alignment vertical="center"/>
    </xf>
    <xf numFmtId="165" fontId="14" fillId="0" borderId="8" xfId="2" applyNumberFormat="1" applyFont="1" applyBorder="1" applyAlignment="1">
      <alignment vertical="center"/>
    </xf>
    <xf numFmtId="166" fontId="14" fillId="0" borderId="9" xfId="15" applyNumberFormat="1" applyFont="1" applyBorder="1" applyAlignment="1">
      <alignment horizontal="center" vertical="center"/>
    </xf>
    <xf numFmtId="166" fontId="14" fillId="0" borderId="10" xfId="15" applyNumberFormat="1" applyFont="1" applyBorder="1" applyAlignment="1">
      <alignment horizontal="center" vertical="center"/>
    </xf>
    <xf numFmtId="166" fontId="14" fillId="0" borderId="10" xfId="15" applyNumberFormat="1" applyFont="1" applyFill="1" applyBorder="1" applyAlignment="1">
      <alignment horizontal="center" vertical="center"/>
    </xf>
    <xf numFmtId="0" fontId="16" fillId="0" borderId="9" xfId="15" applyFont="1" applyBorder="1" applyAlignment="1">
      <alignment horizontal="centerContinuous" vertical="center"/>
    </xf>
    <xf numFmtId="0" fontId="16" fillId="0" borderId="11" xfId="15" applyFont="1" applyBorder="1" applyAlignment="1">
      <alignment vertical="center"/>
    </xf>
    <xf numFmtId="165" fontId="14" fillId="0" borderId="12" xfId="2" applyNumberFormat="1" applyFont="1" applyFill="1" applyBorder="1" applyAlignment="1">
      <alignment vertical="center"/>
    </xf>
    <xf numFmtId="165" fontId="14" fillId="0" borderId="13" xfId="2" applyNumberFormat="1" applyFont="1" applyBorder="1" applyAlignment="1">
      <alignment vertical="center"/>
    </xf>
    <xf numFmtId="166" fontId="14" fillId="0" borderId="14" xfId="15" applyNumberFormat="1" applyFont="1" applyBorder="1" applyAlignment="1">
      <alignment horizontal="center" vertical="center"/>
    </xf>
    <xf numFmtId="166" fontId="14" fillId="0" borderId="0" xfId="15" applyNumberFormat="1" applyFont="1" applyBorder="1" applyAlignment="1">
      <alignment horizontal="center" vertical="center"/>
    </xf>
    <xf numFmtId="0" fontId="14" fillId="0" borderId="14" xfId="15" applyFont="1" applyBorder="1" applyAlignment="1">
      <alignment horizontal="centerContinuous" vertical="center"/>
    </xf>
    <xf numFmtId="0" fontId="14" fillId="0" borderId="15" xfId="15" applyFont="1" applyBorder="1" applyAlignment="1">
      <alignment vertical="center"/>
    </xf>
    <xf numFmtId="166" fontId="14" fillId="0" borderId="0" xfId="15" applyNumberFormat="1" applyFont="1" applyFill="1" applyBorder="1" applyAlignment="1">
      <alignment horizontal="center" vertical="center"/>
    </xf>
    <xf numFmtId="0" fontId="16" fillId="0" borderId="14" xfId="15" applyFont="1" applyBorder="1" applyAlignment="1">
      <alignment horizontal="centerContinuous" vertical="center"/>
    </xf>
    <xf numFmtId="0" fontId="16" fillId="0" borderId="15" xfId="15" applyFont="1" applyFill="1" applyBorder="1" applyAlignment="1">
      <alignment vertical="center"/>
    </xf>
    <xf numFmtId="166" fontId="3" fillId="0" borderId="0" xfId="15" applyNumberFormat="1" applyFont="1"/>
    <xf numFmtId="0" fontId="14" fillId="0" borderId="16" xfId="15" applyFont="1" applyFill="1" applyBorder="1" applyAlignment="1">
      <alignment horizontal="centerContinuous" vertical="center"/>
    </xf>
    <xf numFmtId="0" fontId="14" fillId="0" borderId="0" xfId="15" applyFont="1" applyBorder="1" applyAlignment="1">
      <alignment horizontal="centerContinuous" vertical="center"/>
    </xf>
    <xf numFmtId="0" fontId="17" fillId="0" borderId="15" xfId="15" applyFont="1" applyBorder="1" applyAlignment="1">
      <alignment horizontal="centerContinuous" vertical="center"/>
    </xf>
    <xf numFmtId="0" fontId="16" fillId="0" borderId="15" xfId="15" applyFont="1" applyBorder="1" applyAlignment="1">
      <alignment vertical="center"/>
    </xf>
    <xf numFmtId="0" fontId="14" fillId="0" borderId="15" xfId="15" applyFont="1" applyBorder="1" applyAlignment="1">
      <alignment horizontal="centerContinuous" vertical="center"/>
    </xf>
    <xf numFmtId="0" fontId="17" fillId="0" borderId="16" xfId="15" applyFont="1" applyFill="1" applyBorder="1" applyAlignment="1">
      <alignment horizontal="centerContinuous" vertical="center"/>
    </xf>
    <xf numFmtId="0" fontId="17" fillId="0" borderId="0" xfId="15" applyFont="1" applyBorder="1" applyAlignment="1">
      <alignment horizontal="centerContinuous" vertical="center"/>
    </xf>
    <xf numFmtId="0" fontId="17" fillId="0" borderId="14" xfId="15" applyFont="1" applyBorder="1" applyAlignment="1">
      <alignment horizontal="centerContinuous" vertical="center"/>
    </xf>
    <xf numFmtId="167" fontId="14" fillId="0" borderId="16" xfId="15" applyNumberFormat="1" applyFont="1" applyFill="1" applyBorder="1" applyAlignment="1">
      <alignment horizontal="centerContinuous" vertical="center"/>
    </xf>
    <xf numFmtId="166" fontId="14" fillId="0" borderId="14" xfId="15" applyNumberFormat="1" applyFont="1" applyFill="1" applyBorder="1" applyAlignment="1">
      <alignment horizontal="centerContinuous" vertical="center"/>
    </xf>
    <xf numFmtId="166" fontId="14" fillId="0" borderId="0" xfId="15" applyNumberFormat="1" applyFont="1" applyFill="1" applyBorder="1" applyAlignment="1">
      <alignment horizontal="centerContinuous" vertical="center"/>
    </xf>
    <xf numFmtId="0" fontId="17" fillId="0" borderId="15" xfId="0" applyFont="1" applyBorder="1" applyAlignment="1">
      <alignment horizontal="centerContinuous" vertical="center"/>
    </xf>
    <xf numFmtId="166" fontId="14" fillId="0" borderId="14" xfId="15" applyNumberFormat="1" applyFont="1" applyFill="1" applyBorder="1" applyAlignment="1">
      <alignment horizontal="center" vertical="center"/>
    </xf>
    <xf numFmtId="0" fontId="14" fillId="0" borderId="0" xfId="15" applyFont="1" applyFill="1" applyBorder="1" applyAlignment="1">
      <alignment horizontal="centerContinuous" vertical="center"/>
    </xf>
    <xf numFmtId="0" fontId="14" fillId="0" borderId="14" xfId="15" applyFont="1" applyFill="1" applyBorder="1" applyAlignment="1">
      <alignment horizontal="centerContinuous" vertical="center"/>
    </xf>
    <xf numFmtId="0" fontId="17" fillId="0" borderId="15" xfId="15" applyFont="1" applyFill="1" applyBorder="1" applyAlignment="1">
      <alignment horizontal="centerContinuous" vertical="center"/>
    </xf>
    <xf numFmtId="168" fontId="14" fillId="0" borderId="14" xfId="16" applyNumberFormat="1" applyFont="1" applyFill="1" applyBorder="1" applyAlignment="1">
      <alignment vertical="top"/>
    </xf>
    <xf numFmtId="0" fontId="17" fillId="0" borderId="0" xfId="15" applyFont="1" applyFill="1" applyBorder="1" applyAlignment="1">
      <alignment horizontal="centerContinuous" vertical="center"/>
    </xf>
    <xf numFmtId="0" fontId="17" fillId="0" borderId="14" xfId="15" applyFont="1" applyFill="1" applyBorder="1" applyAlignment="1">
      <alignment horizontal="centerContinuous" vertical="center"/>
    </xf>
    <xf numFmtId="169" fontId="14" fillId="0" borderId="14" xfId="16" applyNumberFormat="1" applyFont="1" applyFill="1" applyBorder="1"/>
    <xf numFmtId="169" fontId="14" fillId="0" borderId="0" xfId="16" applyNumberFormat="1" applyFont="1" applyFill="1" applyBorder="1"/>
    <xf numFmtId="166" fontId="14" fillId="0" borderId="17" xfId="15" applyNumberFormat="1" applyFont="1" applyBorder="1" applyAlignment="1">
      <alignment horizontal="center" vertical="center"/>
    </xf>
    <xf numFmtId="166" fontId="14" fillId="0" borderId="14" xfId="15" applyNumberFormat="1" applyFont="1" applyBorder="1" applyAlignment="1">
      <alignment horizontal="centerContinuous" vertical="center"/>
    </xf>
    <xf numFmtId="166" fontId="14" fillId="0" borderId="0" xfId="15" applyNumberFormat="1" applyFont="1" applyBorder="1" applyAlignment="1">
      <alignment horizontal="centerContinuous" vertical="center"/>
    </xf>
    <xf numFmtId="169" fontId="14" fillId="0" borderId="14" xfId="16" applyNumberFormat="1" applyFont="1" applyFill="1" applyBorder="1" applyAlignment="1">
      <alignment horizontal="right" vertical="center"/>
    </xf>
    <xf numFmtId="166" fontId="14" fillId="0" borderId="0" xfId="16" applyNumberFormat="1" applyFont="1" applyFill="1" applyBorder="1" applyAlignment="1">
      <alignment horizontal="center" vertical="center"/>
    </xf>
    <xf numFmtId="0" fontId="3" fillId="0" borderId="0" xfId="15" applyFont="1" applyBorder="1"/>
    <xf numFmtId="166" fontId="3" fillId="0" borderId="0" xfId="15" applyNumberFormat="1" applyFont="1" applyBorder="1"/>
    <xf numFmtId="166" fontId="14" fillId="0" borderId="14" xfId="16" applyNumberFormat="1" applyFont="1" applyFill="1" applyBorder="1" applyAlignment="1">
      <alignment horizontal="center" vertical="center"/>
    </xf>
    <xf numFmtId="166" fontId="14" fillId="0" borderId="17" xfId="16" applyNumberFormat="1" applyFont="1" applyFill="1" applyBorder="1" applyAlignment="1">
      <alignment horizontal="center" vertical="center"/>
    </xf>
    <xf numFmtId="0" fontId="19" fillId="0" borderId="0" xfId="2" applyFont="1"/>
    <xf numFmtId="0" fontId="16" fillId="0" borderId="14" xfId="15" applyFont="1" applyBorder="1" applyAlignment="1">
      <alignment vertical="center"/>
    </xf>
    <xf numFmtId="0" fontId="14" fillId="0" borderId="14" xfId="15" applyFont="1" applyBorder="1" applyAlignment="1">
      <alignment vertical="center"/>
    </xf>
    <xf numFmtId="0" fontId="16" fillId="0" borderId="14" xfId="15" applyFont="1" applyFill="1" applyBorder="1" applyAlignment="1">
      <alignment vertical="center"/>
    </xf>
    <xf numFmtId="167" fontId="14" fillId="0" borderId="0" xfId="15" applyNumberFormat="1" applyFont="1" applyBorder="1" applyAlignment="1">
      <alignment horizontal="center" vertical="center"/>
    </xf>
    <xf numFmtId="0" fontId="19" fillId="0" borderId="0" xfId="15" applyFont="1"/>
    <xf numFmtId="0" fontId="20" fillId="0" borderId="15" xfId="15" applyFont="1" applyBorder="1" applyAlignment="1"/>
    <xf numFmtId="0" fontId="14" fillId="0" borderId="18" xfId="15" applyFont="1" applyFill="1" applyBorder="1" applyAlignment="1">
      <alignment horizontal="centerContinuous"/>
    </xf>
    <xf numFmtId="0" fontId="14" fillId="0" borderId="19" xfId="15" applyFont="1" applyBorder="1" applyAlignment="1">
      <alignment horizontal="centerContinuous" wrapText="1"/>
    </xf>
    <xf numFmtId="0" fontId="14" fillId="0" borderId="10" xfId="15" applyFont="1" applyBorder="1" applyAlignment="1">
      <alignment horizontal="centerContinuous" vertical="center"/>
    </xf>
    <xf numFmtId="0" fontId="14" fillId="0" borderId="19" xfId="15" applyFont="1" applyBorder="1" applyAlignment="1">
      <alignment horizontal="centerContinuous" vertical="center" wrapText="1"/>
    </xf>
    <xf numFmtId="0" fontId="14" fillId="0" borderId="20" xfId="15" applyFont="1" applyFill="1" applyBorder="1" applyAlignment="1">
      <alignment horizontal="center" vertical="center" wrapText="1"/>
    </xf>
    <xf numFmtId="0" fontId="14" fillId="0" borderId="21" xfId="15" applyFont="1" applyBorder="1" applyAlignment="1">
      <alignment horizontal="center" vertical="center" wrapText="1"/>
    </xf>
    <xf numFmtId="0" fontId="14" fillId="0" borderId="23" xfId="15" applyFont="1" applyFill="1" applyBorder="1" applyAlignment="1">
      <alignment horizontal="centerContinuous" vertical="center"/>
    </xf>
    <xf numFmtId="0" fontId="14" fillId="0" borderId="23" xfId="15" applyFont="1" applyBorder="1" applyAlignment="1">
      <alignment horizontal="centerContinuous" vertical="center"/>
    </xf>
    <xf numFmtId="0" fontId="17" fillId="0" borderId="23" xfId="15" applyFont="1" applyBorder="1" applyAlignment="1">
      <alignment horizontal="centerContinuous" vertical="center"/>
    </xf>
    <xf numFmtId="0" fontId="14" fillId="0" borderId="0" xfId="15" applyFont="1" applyAlignment="1">
      <alignment horizontal="centerContinuous" vertical="center"/>
    </xf>
    <xf numFmtId="0" fontId="17" fillId="0" borderId="0" xfId="15" applyFont="1" applyAlignment="1">
      <alignment horizontal="centerContinuous" vertical="center"/>
    </xf>
    <xf numFmtId="0" fontId="22" fillId="0" borderId="0" xfId="15" applyFont="1" applyAlignment="1">
      <alignment horizontal="centerContinuous" vertical="center"/>
    </xf>
    <xf numFmtId="0" fontId="3" fillId="0" borderId="0" xfId="2" applyFont="1"/>
    <xf numFmtId="0" fontId="3" fillId="0" borderId="0" xfId="2" applyFont="1" applyFill="1"/>
    <xf numFmtId="0" fontId="23" fillId="0" borderId="0" xfId="15" applyFont="1"/>
    <xf numFmtId="0" fontId="14" fillId="0" borderId="0" xfId="2" applyFont="1"/>
    <xf numFmtId="0" fontId="16" fillId="0" borderId="0" xfId="2" applyFont="1"/>
    <xf numFmtId="0" fontId="14" fillId="0" borderId="0" xfId="2" applyFont="1" applyFill="1"/>
    <xf numFmtId="0" fontId="24" fillId="0" borderId="0" xfId="2" applyFont="1" applyAlignment="1">
      <alignment horizontal="justify" vertical="center" readingOrder="1"/>
    </xf>
    <xf numFmtId="0" fontId="24" fillId="0" borderId="0" xfId="2" quotePrefix="1" applyFont="1" applyAlignment="1">
      <alignment horizontal="justify" vertical="center" readingOrder="1"/>
    </xf>
    <xf numFmtId="165" fontId="20" fillId="0" borderId="7" xfId="2" applyNumberFormat="1" applyFont="1" applyFill="1" applyBorder="1" applyAlignment="1">
      <alignment vertical="center"/>
    </xf>
    <xf numFmtId="165" fontId="20" fillId="0" borderId="8" xfId="2" applyNumberFormat="1" applyFont="1" applyBorder="1" applyAlignment="1">
      <alignment vertical="center"/>
    </xf>
    <xf numFmtId="165" fontId="20" fillId="0" borderId="10" xfId="2" applyNumberFormat="1" applyFont="1" applyBorder="1" applyAlignment="1">
      <alignment vertical="center"/>
    </xf>
    <xf numFmtId="165" fontId="20" fillId="0" borderId="9" xfId="2" applyNumberFormat="1" applyFont="1" applyBorder="1" applyAlignment="1">
      <alignment vertical="center"/>
    </xf>
    <xf numFmtId="0" fontId="25" fillId="0" borderId="9" xfId="15" applyFont="1" applyBorder="1" applyAlignment="1">
      <alignment horizontal="center" vertical="center"/>
    </xf>
    <xf numFmtId="0" fontId="25" fillId="0" borderId="11" xfId="15" applyFont="1" applyBorder="1" applyAlignment="1">
      <alignment vertical="center"/>
    </xf>
    <xf numFmtId="165" fontId="20" fillId="0" borderId="12" xfId="2" applyNumberFormat="1" applyFont="1" applyFill="1" applyBorder="1" applyAlignment="1">
      <alignment vertical="center"/>
    </xf>
    <xf numFmtId="165" fontId="20" fillId="0" borderId="13" xfId="2" applyNumberFormat="1" applyFont="1" applyBorder="1" applyAlignment="1">
      <alignment vertical="center"/>
    </xf>
    <xf numFmtId="165" fontId="20" fillId="0" borderId="0" xfId="2" applyNumberFormat="1" applyFont="1" applyBorder="1" applyAlignment="1">
      <alignment vertical="center"/>
    </xf>
    <xf numFmtId="165" fontId="20" fillId="0" borderId="14" xfId="2" applyNumberFormat="1" applyFont="1" applyBorder="1" applyAlignment="1">
      <alignment vertical="center"/>
    </xf>
    <xf numFmtId="0" fontId="23" fillId="0" borderId="14" xfId="15" applyFont="1" applyBorder="1" applyAlignment="1">
      <alignment horizontal="center" vertical="center"/>
    </xf>
    <xf numFmtId="0" fontId="23" fillId="0" borderId="15" xfId="15" applyFont="1" applyBorder="1" applyAlignment="1">
      <alignment vertical="center"/>
    </xf>
    <xf numFmtId="0" fontId="25" fillId="0" borderId="14" xfId="15" applyFont="1" applyBorder="1" applyAlignment="1">
      <alignment horizontal="center" vertical="center"/>
    </xf>
    <xf numFmtId="0" fontId="25" fillId="0" borderId="15" xfId="15" applyFont="1" applyFill="1" applyBorder="1" applyAlignment="1">
      <alignment vertical="center"/>
    </xf>
    <xf numFmtId="0" fontId="17" fillId="0" borderId="24" xfId="2" applyFont="1" applyFill="1" applyBorder="1" applyAlignment="1">
      <alignment horizontal="centerContinuous" vertical="center"/>
    </xf>
    <xf numFmtId="0" fontId="17" fillId="0" borderId="25" xfId="2" applyFont="1" applyBorder="1" applyAlignment="1">
      <alignment horizontal="centerContinuous" vertical="center"/>
    </xf>
    <xf numFmtId="0" fontId="17" fillId="0" borderId="26" xfId="2" applyFont="1" applyBorder="1" applyAlignment="1">
      <alignment horizontal="centerContinuous" vertical="center"/>
    </xf>
    <xf numFmtId="169" fontId="20" fillId="0" borderId="14" xfId="16" applyNumberFormat="1" applyFont="1" applyFill="1" applyBorder="1"/>
    <xf numFmtId="169" fontId="20" fillId="0" borderId="0" xfId="16" applyNumberFormat="1" applyFont="1" applyFill="1" applyBorder="1"/>
    <xf numFmtId="169" fontId="20" fillId="0" borderId="0" xfId="16" applyNumberFormat="1" applyFont="1" applyFill="1" applyBorder="1" applyAlignment="1">
      <alignment vertical="center"/>
    </xf>
    <xf numFmtId="0" fontId="25" fillId="0" borderId="15" xfId="15" applyFont="1" applyBorder="1" applyAlignment="1">
      <alignment vertical="center"/>
    </xf>
    <xf numFmtId="0" fontId="14" fillId="0" borderId="24" xfId="2" applyFont="1" applyFill="1" applyBorder="1" applyAlignment="1">
      <alignment horizontal="centerContinuous" vertical="center"/>
    </xf>
    <xf numFmtId="0" fontId="14" fillId="0" borderId="25" xfId="2" applyFont="1" applyBorder="1" applyAlignment="1">
      <alignment horizontal="centerContinuous" vertical="center"/>
    </xf>
    <xf numFmtId="0" fontId="14" fillId="0" borderId="26" xfId="2" applyFont="1" applyBorder="1" applyAlignment="1">
      <alignment horizontal="centerContinuous" vertical="center"/>
    </xf>
    <xf numFmtId="165" fontId="20" fillId="0" borderId="17" xfId="2" applyNumberFormat="1" applyFont="1" applyBorder="1" applyAlignment="1">
      <alignment vertical="center"/>
    </xf>
    <xf numFmtId="165" fontId="20" fillId="0" borderId="14" xfId="16" applyNumberFormat="1" applyFont="1" applyFill="1" applyBorder="1"/>
    <xf numFmtId="165" fontId="20" fillId="0" borderId="0" xfId="16" applyNumberFormat="1" applyFont="1" applyFill="1" applyBorder="1"/>
    <xf numFmtId="165" fontId="20" fillId="0" borderId="17" xfId="16" applyNumberFormat="1" applyFont="1" applyFill="1" applyBorder="1"/>
    <xf numFmtId="165" fontId="3" fillId="0" borderId="0" xfId="2" applyNumberFormat="1" applyFont="1"/>
    <xf numFmtId="169" fontId="20" fillId="0" borderId="14" xfId="16" applyNumberFormat="1" applyFont="1" applyFill="1" applyBorder="1" applyAlignment="1">
      <alignment horizontal="right" vertical="center"/>
    </xf>
    <xf numFmtId="169" fontId="20" fillId="0" borderId="0" xfId="16" applyNumberFormat="1" applyFont="1" applyFill="1" applyBorder="1" applyAlignment="1">
      <alignment horizontal="right" vertical="center"/>
    </xf>
    <xf numFmtId="169" fontId="20" fillId="0" borderId="17" xfId="16" applyNumberFormat="1" applyFont="1" applyFill="1" applyBorder="1"/>
    <xf numFmtId="165" fontId="20" fillId="0" borderId="0" xfId="2" applyNumberFormat="1" applyFont="1" applyFill="1" applyBorder="1" applyAlignment="1">
      <alignment vertical="center"/>
    </xf>
    <xf numFmtId="0" fontId="17" fillId="0" borderId="27" xfId="2" applyFont="1" applyFill="1" applyBorder="1" applyAlignment="1">
      <alignment horizontal="centerContinuous" vertical="center"/>
    </xf>
    <xf numFmtId="165" fontId="20" fillId="0" borderId="16" xfId="2" applyNumberFormat="1" applyFont="1" applyFill="1" applyBorder="1" applyAlignment="1">
      <alignment horizontal="centerContinuous" vertical="center"/>
    </xf>
    <xf numFmtId="165" fontId="20" fillId="0" borderId="0" xfId="2" applyNumberFormat="1" applyFont="1" applyBorder="1" applyAlignment="1">
      <alignment horizontal="centerContinuous" vertical="center"/>
    </xf>
    <xf numFmtId="0" fontId="25" fillId="0" borderId="0" xfId="15" applyFont="1" applyBorder="1" applyAlignment="1">
      <alignment horizontal="centerContinuous" vertical="center"/>
    </xf>
    <xf numFmtId="0" fontId="27" fillId="0" borderId="15" xfId="15" applyFont="1" applyBorder="1" applyAlignment="1">
      <alignment horizontal="centerContinuous" vertical="center"/>
    </xf>
    <xf numFmtId="170" fontId="3" fillId="0" borderId="0" xfId="2" applyNumberFormat="1" applyFont="1"/>
    <xf numFmtId="0" fontId="25" fillId="0" borderId="14" xfId="15" applyFont="1" applyFill="1" applyBorder="1" applyAlignment="1">
      <alignment horizontal="center" vertical="center"/>
    </xf>
    <xf numFmtId="0" fontId="28" fillId="0" borderId="0" xfId="15" applyFont="1"/>
    <xf numFmtId="0" fontId="29" fillId="0" borderId="0" xfId="15" applyFont="1"/>
    <xf numFmtId="0" fontId="30" fillId="0" borderId="15" xfId="15" applyFont="1" applyBorder="1" applyAlignment="1"/>
    <xf numFmtId="0" fontId="23" fillId="0" borderId="18" xfId="15" applyFont="1" applyFill="1" applyBorder="1" applyAlignment="1">
      <alignment horizontal="centerContinuous"/>
    </xf>
    <xf numFmtId="0" fontId="23" fillId="0" borderId="19" xfId="15" applyFont="1" applyBorder="1" applyAlignment="1">
      <alignment horizontal="centerContinuous" wrapText="1"/>
    </xf>
    <xf numFmtId="0" fontId="23" fillId="0" borderId="10" xfId="15" applyFont="1" applyBorder="1" applyAlignment="1">
      <alignment horizontal="centerContinuous" vertical="center"/>
    </xf>
    <xf numFmtId="0" fontId="23" fillId="0" borderId="19" xfId="15" applyFont="1" applyBorder="1" applyAlignment="1">
      <alignment horizontal="centerContinuous" vertical="center" wrapText="1"/>
    </xf>
    <xf numFmtId="0" fontId="28" fillId="0" borderId="0" xfId="15" applyFont="1" applyBorder="1"/>
    <xf numFmtId="0" fontId="23" fillId="0" borderId="20" xfId="15" applyFont="1" applyFill="1" applyBorder="1" applyAlignment="1">
      <alignment horizontal="center" vertical="center" wrapText="1"/>
    </xf>
    <xf numFmtId="0" fontId="23" fillId="0" borderId="21" xfId="15" applyFont="1" applyBorder="1" applyAlignment="1">
      <alignment horizontal="center" vertical="center" wrapText="1"/>
    </xf>
    <xf numFmtId="0" fontId="23" fillId="0" borderId="23" xfId="15" applyFont="1" applyFill="1" applyBorder="1" applyAlignment="1">
      <alignment horizontal="centerContinuous" vertical="center"/>
    </xf>
    <xf numFmtId="0" fontId="23" fillId="0" borderId="23" xfId="15" applyFont="1" applyBorder="1" applyAlignment="1">
      <alignment horizontal="centerContinuous" vertical="center"/>
    </xf>
    <xf numFmtId="0" fontId="32" fillId="0" borderId="23" xfId="15" applyFont="1" applyBorder="1" applyAlignment="1">
      <alignment horizontal="centerContinuous" vertical="center"/>
    </xf>
    <xf numFmtId="0" fontId="23" fillId="0" borderId="0" xfId="15" applyFont="1" applyAlignment="1">
      <alignment horizontal="centerContinuous" vertical="center"/>
    </xf>
    <xf numFmtId="0" fontId="23" fillId="0" borderId="0" xfId="15" applyFont="1" applyFill="1" applyBorder="1" applyAlignment="1">
      <alignment horizontal="centerContinuous" vertical="center"/>
    </xf>
    <xf numFmtId="0" fontId="32" fillId="0" borderId="0" xfId="15" applyFont="1" applyAlignment="1">
      <alignment horizontal="centerContinuous" vertical="center"/>
    </xf>
    <xf numFmtId="0" fontId="33" fillId="0" borderId="0" xfId="15" applyFont="1" applyAlignment="1">
      <alignment horizontal="centerContinuous" vertical="center" wrapText="1"/>
    </xf>
    <xf numFmtId="0" fontId="34" fillId="0" borderId="0" xfId="2" applyFont="1" applyFill="1"/>
    <xf numFmtId="0" fontId="34" fillId="0" borderId="0" xfId="2" applyFont="1" applyFill="1" applyAlignment="1">
      <alignment horizontal="center"/>
    </xf>
    <xf numFmtId="0" fontId="35" fillId="0" borderId="0" xfId="2" applyFont="1" applyFill="1"/>
    <xf numFmtId="0" fontId="35" fillId="0" borderId="0" xfId="2" applyFont="1" applyFill="1" applyAlignment="1">
      <alignment horizontal="center"/>
    </xf>
    <xf numFmtId="0" fontId="36" fillId="0" borderId="0" xfId="2" applyFont="1" applyFill="1" applyBorder="1" applyAlignment="1">
      <alignment vertical="center"/>
    </xf>
    <xf numFmtId="0" fontId="34" fillId="0" borderId="0" xfId="2" applyFont="1" applyFill="1" applyAlignment="1">
      <alignment vertical="center"/>
    </xf>
    <xf numFmtId="0" fontId="37" fillId="0" borderId="0" xfId="2" applyFont="1" applyFill="1" applyBorder="1" applyAlignment="1">
      <alignment vertical="center"/>
    </xf>
    <xf numFmtId="0" fontId="36" fillId="0" borderId="0" xfId="17" applyFont="1" applyFill="1" applyBorder="1" applyAlignment="1">
      <alignment vertical="center"/>
    </xf>
    <xf numFmtId="0" fontId="34" fillId="0" borderId="0" xfId="2" applyFont="1" applyFill="1" applyAlignment="1"/>
    <xf numFmtId="171" fontId="36" fillId="0" borderId="0" xfId="17" applyNumberFormat="1" applyFont="1" applyFill="1" applyBorder="1" applyAlignment="1">
      <alignment horizontal="center" vertical="center"/>
    </xf>
    <xf numFmtId="171" fontId="38" fillId="0" borderId="0" xfId="17" applyNumberFormat="1" applyFont="1" applyFill="1" applyBorder="1" applyAlignment="1">
      <alignment horizontal="center" vertical="center"/>
    </xf>
    <xf numFmtId="171" fontId="37" fillId="0" borderId="0" xfId="17" applyNumberFormat="1" applyFont="1" applyFill="1" applyBorder="1" applyAlignment="1" applyProtection="1">
      <alignment vertical="center"/>
    </xf>
    <xf numFmtId="171" fontId="34" fillId="0" borderId="0" xfId="2" applyNumberFormat="1" applyFont="1" applyFill="1" applyAlignment="1">
      <alignment vertical="center"/>
    </xf>
    <xf numFmtId="171" fontId="34" fillId="0" borderId="0" xfId="2" applyNumberFormat="1" applyFont="1" applyFill="1"/>
    <xf numFmtId="0" fontId="43" fillId="0" borderId="0" xfId="17" applyFont="1" applyFill="1" applyBorder="1" applyAlignment="1" applyProtection="1">
      <alignment horizontal="centerContinuous" vertical="center"/>
    </xf>
    <xf numFmtId="0" fontId="3" fillId="0" borderId="0" xfId="2" applyFont="1" applyFill="1" applyAlignment="1">
      <alignment horizontal="centerContinuous" vertical="center"/>
    </xf>
    <xf numFmtId="0" fontId="14" fillId="0" borderId="0" xfId="2" applyNumberFormat="1" applyFont="1" applyFill="1" applyBorder="1" applyAlignment="1">
      <alignment horizontal="centerContinuous" vertical="center"/>
    </xf>
    <xf numFmtId="173" fontId="20" fillId="0" borderId="0" xfId="2" applyNumberFormat="1" applyFont="1" applyFill="1" applyBorder="1" applyAlignment="1">
      <alignment horizontal="center"/>
    </xf>
    <xf numFmtId="0" fontId="20" fillId="0" borderId="0" xfId="2" applyFont="1" applyFill="1"/>
    <xf numFmtId="0" fontId="20" fillId="0" borderId="0" xfId="2" applyNumberFormat="1" applyFont="1" applyFill="1" applyBorder="1" applyAlignment="1">
      <alignment vertical="center"/>
    </xf>
    <xf numFmtId="0" fontId="20" fillId="0" borderId="0" xfId="2" applyFont="1"/>
    <xf numFmtId="0" fontId="20" fillId="0" borderId="0" xfId="2" applyFont="1" applyFill="1" applyBorder="1"/>
    <xf numFmtId="166" fontId="20" fillId="0" borderId="0" xfId="2" applyNumberFormat="1" applyFont="1" applyFill="1" applyBorder="1" applyAlignment="1">
      <alignment horizontal="right" vertical="center"/>
    </xf>
    <xf numFmtId="0" fontId="20" fillId="0" borderId="0" xfId="2" applyFont="1" applyFill="1" applyBorder="1" applyAlignment="1">
      <alignment vertical="center"/>
    </xf>
    <xf numFmtId="0" fontId="3" fillId="0" borderId="0" xfId="2" applyFont="1" applyFill="1" applyBorder="1"/>
    <xf numFmtId="166" fontId="20" fillId="0" borderId="18" xfId="2" applyNumberFormat="1" applyFont="1" applyFill="1" applyBorder="1" applyAlignment="1">
      <alignment horizontal="right" vertical="center"/>
    </xf>
    <xf numFmtId="166" fontId="20" fillId="0" borderId="10" xfId="2" applyNumberFormat="1" applyFont="1" applyFill="1" applyBorder="1" applyAlignment="1">
      <alignment horizontal="right" vertical="center"/>
    </xf>
    <xf numFmtId="0" fontId="20" fillId="0" borderId="10" xfId="2" applyNumberFormat="1" applyFont="1" applyFill="1" applyBorder="1" applyAlignment="1">
      <alignment vertical="center"/>
    </xf>
    <xf numFmtId="0" fontId="20" fillId="0" borderId="19" xfId="2" applyNumberFormat="1" applyFont="1" applyFill="1" applyBorder="1" applyAlignment="1">
      <alignment horizontal="left" vertical="center" indent="1"/>
    </xf>
    <xf numFmtId="173" fontId="20" fillId="0" borderId="19" xfId="2" applyNumberFormat="1" applyFont="1" applyFill="1" applyBorder="1" applyAlignment="1">
      <alignment horizontal="right" vertical="center"/>
    </xf>
    <xf numFmtId="0" fontId="3" fillId="0" borderId="10" xfId="2" applyFont="1" applyFill="1" applyBorder="1"/>
    <xf numFmtId="0" fontId="20" fillId="0" borderId="11" xfId="2" applyNumberFormat="1" applyFont="1" applyFill="1" applyBorder="1" applyAlignment="1">
      <alignment horizontal="left" vertical="center" indent="1"/>
    </xf>
    <xf numFmtId="166" fontId="20" fillId="0" borderId="16" xfId="2" applyNumberFormat="1" applyFont="1" applyFill="1" applyBorder="1" applyAlignment="1">
      <alignment horizontal="right" vertical="center"/>
    </xf>
    <xf numFmtId="0" fontId="20" fillId="0" borderId="17" xfId="2" applyNumberFormat="1" applyFont="1" applyFill="1" applyBorder="1" applyAlignment="1">
      <alignment horizontal="left" vertical="center" indent="1"/>
    </xf>
    <xf numFmtId="173" fontId="20" fillId="0" borderId="17" xfId="2" applyNumberFormat="1" applyFont="1" applyFill="1" applyBorder="1" applyAlignment="1">
      <alignment horizontal="right" vertical="center"/>
    </xf>
    <xf numFmtId="0" fontId="48" fillId="0" borderId="0" xfId="2" applyNumberFormat="1" applyFont="1" applyFill="1" applyBorder="1" applyAlignment="1">
      <alignment horizontal="right" vertical="center"/>
    </xf>
    <xf numFmtId="0" fontId="20" fillId="0" borderId="15" xfId="2" applyNumberFormat="1" applyFont="1" applyFill="1" applyBorder="1" applyAlignment="1">
      <alignment horizontal="left" vertical="center" indent="1"/>
    </xf>
    <xf numFmtId="0" fontId="3" fillId="0" borderId="17" xfId="2" applyNumberFormat="1" applyFont="1" applyFill="1" applyBorder="1" applyAlignment="1">
      <alignment horizontal="left" indent="1"/>
    </xf>
    <xf numFmtId="166" fontId="49" fillId="0" borderId="16" xfId="2" applyNumberFormat="1" applyFont="1" applyFill="1" applyBorder="1" applyAlignment="1">
      <alignment horizontal="right" vertical="center"/>
    </xf>
    <xf numFmtId="166" fontId="49" fillId="0" borderId="0" xfId="2" applyNumberFormat="1" applyFont="1" applyFill="1" applyBorder="1" applyAlignment="1">
      <alignment horizontal="right" vertical="center"/>
    </xf>
    <xf numFmtId="173" fontId="3" fillId="0" borderId="17" xfId="2" applyNumberFormat="1" applyFont="1" applyFill="1" applyBorder="1"/>
    <xf numFmtId="0" fontId="3" fillId="0" borderId="15" xfId="2" applyNumberFormat="1" applyFont="1" applyFill="1" applyBorder="1" applyAlignment="1">
      <alignment horizontal="left" indent="1"/>
    </xf>
    <xf numFmtId="166" fontId="20" fillId="0" borderId="14" xfId="2" applyNumberFormat="1" applyFont="1" applyFill="1" applyBorder="1" applyAlignment="1">
      <alignment horizontal="right" vertical="center"/>
    </xf>
    <xf numFmtId="0" fontId="48" fillId="0" borderId="14" xfId="2" applyNumberFormat="1" applyFont="1" applyFill="1" applyBorder="1" applyAlignment="1">
      <alignment horizontal="right" vertical="center"/>
    </xf>
    <xf numFmtId="173" fontId="20" fillId="0" borderId="0" xfId="2" applyNumberFormat="1" applyFont="1" applyFill="1" applyBorder="1" applyAlignment="1">
      <alignment horizontal="right" vertical="center"/>
    </xf>
    <xf numFmtId="173" fontId="20" fillId="0" borderId="14" xfId="2" applyNumberFormat="1" applyFont="1" applyFill="1" applyBorder="1" applyAlignment="1">
      <alignment horizontal="right" vertical="center"/>
    </xf>
    <xf numFmtId="0" fontId="20" fillId="0" borderId="14" xfId="2" applyNumberFormat="1" applyFont="1" applyFill="1" applyBorder="1" applyAlignment="1">
      <alignment vertical="center"/>
    </xf>
    <xf numFmtId="0" fontId="20" fillId="0" borderId="0" xfId="2" applyNumberFormat="1" applyFont="1" applyFill="1" applyBorder="1" applyAlignment="1">
      <alignment horizontal="left" vertical="center" indent="1"/>
    </xf>
    <xf numFmtId="173" fontId="20" fillId="0" borderId="13" xfId="2" applyNumberFormat="1" applyFont="1" applyFill="1" applyBorder="1" applyAlignment="1">
      <alignment horizontal="right" vertical="center"/>
    </xf>
    <xf numFmtId="166" fontId="20" fillId="0" borderId="13" xfId="2" applyNumberFormat="1" applyFont="1" applyFill="1" applyBorder="1" applyAlignment="1">
      <alignment horizontal="right" vertical="center"/>
    </xf>
    <xf numFmtId="166" fontId="20" fillId="0" borderId="0" xfId="2" applyNumberFormat="1" applyFont="1" applyFill="1" applyBorder="1" applyAlignment="1">
      <alignment horizontal="centerContinuous" vertical="center"/>
    </xf>
    <xf numFmtId="175" fontId="3" fillId="0" borderId="15" xfId="2" applyNumberFormat="1" applyFont="1" applyFill="1" applyBorder="1"/>
    <xf numFmtId="0" fontId="20" fillId="0" borderId="41" xfId="2" applyNumberFormat="1" applyFont="1" applyFill="1" applyBorder="1" applyAlignment="1">
      <alignment horizontal="centerContinuous" vertical="center"/>
    </xf>
    <xf numFmtId="0" fontId="20" fillId="0" borderId="42" xfId="2" applyNumberFormat="1" applyFont="1" applyFill="1" applyBorder="1" applyAlignment="1">
      <alignment horizontal="centerContinuous" vertical="center"/>
    </xf>
    <xf numFmtId="0" fontId="20" fillId="0" borderId="43" xfId="2" applyNumberFormat="1" applyFont="1" applyFill="1" applyBorder="1" applyAlignment="1">
      <alignment horizontal="centerContinuous" vertical="center"/>
    </xf>
    <xf numFmtId="0" fontId="20" fillId="0" borderId="23" xfId="2" applyNumberFormat="1" applyFont="1" applyFill="1" applyBorder="1" applyAlignment="1">
      <alignment horizontal="centerContinuous" vertical="center"/>
    </xf>
    <xf numFmtId="0" fontId="20" fillId="0" borderId="44" xfId="2" applyNumberFormat="1" applyFont="1" applyFill="1" applyBorder="1" applyAlignment="1">
      <alignment horizontal="centerContinuous" vertical="center"/>
    </xf>
    <xf numFmtId="0" fontId="14" fillId="0" borderId="45" xfId="2" applyNumberFormat="1" applyFont="1" applyFill="1" applyBorder="1" applyAlignment="1">
      <alignment horizontal="centerContinuous"/>
    </xf>
    <xf numFmtId="0" fontId="14" fillId="0" borderId="46" xfId="2" applyNumberFormat="1" applyFont="1" applyFill="1" applyBorder="1" applyAlignment="1">
      <alignment horizontal="centerContinuous"/>
    </xf>
    <xf numFmtId="0" fontId="14" fillId="0" borderId="47" xfId="2" applyNumberFormat="1" applyFont="1" applyFill="1" applyBorder="1" applyAlignment="1">
      <alignment horizontal="centerContinuous"/>
    </xf>
    <xf numFmtId="166" fontId="20" fillId="0" borderId="41" xfId="2" applyNumberFormat="1" applyFont="1" applyFill="1" applyBorder="1" applyAlignment="1">
      <alignment horizontal="center" vertical="center"/>
    </xf>
    <xf numFmtId="166" fontId="20" fillId="0" borderId="23" xfId="2" applyNumberFormat="1" applyFont="1" applyFill="1" applyBorder="1" applyAlignment="1">
      <alignment horizontal="center" vertical="center"/>
    </xf>
    <xf numFmtId="173" fontId="20" fillId="0" borderId="23" xfId="2" applyNumberFormat="1" applyFont="1" applyFill="1" applyBorder="1" applyAlignment="1">
      <alignment horizontal="center" vertical="center"/>
    </xf>
    <xf numFmtId="0" fontId="20" fillId="0" borderId="39" xfId="2" applyNumberFormat="1" applyFont="1" applyFill="1" applyBorder="1" applyAlignment="1">
      <alignment horizontal="left" vertical="center" indent="1"/>
    </xf>
    <xf numFmtId="166" fontId="20" fillId="0" borderId="16" xfId="2" applyNumberFormat="1" applyFont="1" applyFill="1" applyBorder="1" applyAlignment="1">
      <alignment horizontal="center" vertical="center"/>
    </xf>
    <xf numFmtId="166" fontId="20" fillId="0" borderId="0" xfId="2" applyNumberFormat="1" applyFont="1" applyFill="1" applyBorder="1" applyAlignment="1">
      <alignment horizontal="center" vertical="center"/>
    </xf>
    <xf numFmtId="173" fontId="20" fillId="0" borderId="0" xfId="2" applyNumberFormat="1" applyFont="1" applyFill="1" applyBorder="1" applyAlignment="1">
      <alignment horizontal="center" vertical="center"/>
    </xf>
    <xf numFmtId="0" fontId="20" fillId="0" borderId="34" xfId="2" applyNumberFormat="1" applyFont="1" applyFill="1" applyBorder="1" applyAlignment="1">
      <alignment horizontal="left" vertical="center" indent="1"/>
    </xf>
    <xf numFmtId="0" fontId="5" fillId="0" borderId="0" xfId="7" applyFont="1" applyFill="1" applyBorder="1"/>
    <xf numFmtId="0" fontId="20" fillId="0" borderId="48" xfId="2" applyNumberFormat="1" applyFont="1" applyFill="1" applyBorder="1" applyAlignment="1">
      <alignment horizontal="center" vertical="center"/>
    </xf>
    <xf numFmtId="0" fontId="20" fillId="0" borderId="49" xfId="2" applyNumberFormat="1" applyFont="1" applyFill="1" applyBorder="1" applyAlignment="1">
      <alignment horizontal="center" vertical="center"/>
    </xf>
    <xf numFmtId="0" fontId="20" fillId="0" borderId="39" xfId="2" applyNumberFormat="1" applyFont="1" applyFill="1" applyBorder="1" applyAlignment="1">
      <alignment vertical="center"/>
    </xf>
    <xf numFmtId="0" fontId="20" fillId="0" borderId="50" xfId="2" applyNumberFormat="1" applyFont="1" applyFill="1" applyBorder="1" applyAlignment="1">
      <alignment horizontal="center"/>
    </xf>
    <xf numFmtId="0" fontId="14" fillId="0" borderId="20" xfId="2" applyNumberFormat="1" applyFont="1" applyFill="1" applyBorder="1" applyAlignment="1">
      <alignment horizontal="centerContinuous"/>
    </xf>
    <xf numFmtId="0" fontId="14" fillId="0" borderId="51" xfId="2" applyNumberFormat="1" applyFont="1" applyFill="1" applyBorder="1" applyAlignment="1">
      <alignment horizontal="centerContinuous"/>
    </xf>
    <xf numFmtId="0" fontId="14" fillId="0" borderId="1" xfId="2" applyNumberFormat="1" applyFont="1" applyFill="1" applyBorder="1" applyAlignment="1">
      <alignment horizontal="centerContinuous"/>
    </xf>
    <xf numFmtId="0" fontId="14" fillId="0" borderId="0" xfId="2" applyNumberFormat="1" applyFont="1" applyFill="1" applyBorder="1" applyAlignment="1">
      <alignment horizontal="centerContinuous"/>
    </xf>
    <xf numFmtId="0" fontId="14" fillId="0" borderId="0" xfId="2" applyNumberFormat="1" applyFont="1" applyFill="1" applyBorder="1" applyAlignment="1">
      <alignment horizontal="centerContinuous" vertical="center" wrapText="1"/>
    </xf>
    <xf numFmtId="0" fontId="14" fillId="0" borderId="0" xfId="2" applyNumberFormat="1" applyFont="1" applyFill="1" applyBorder="1" applyAlignment="1">
      <alignment horizontal="centerContinuous" vertical="top" wrapText="1"/>
    </xf>
    <xf numFmtId="0" fontId="50" fillId="0" borderId="0" xfId="2" applyNumberFormat="1" applyFont="1" applyFill="1" applyBorder="1" applyAlignment="1">
      <alignment horizontal="centerContinuous"/>
    </xf>
    <xf numFmtId="0" fontId="51" fillId="0" borderId="0" xfId="1" applyNumberFormat="1" applyFont="1" applyFill="1" applyBorder="1" applyProtection="1">
      <protection hidden="1"/>
    </xf>
    <xf numFmtId="0" fontId="52" fillId="0" borderId="0" xfId="0" applyFont="1"/>
    <xf numFmtId="176" fontId="0" fillId="0" borderId="0" xfId="0" applyNumberFormat="1"/>
    <xf numFmtId="0" fontId="52" fillId="0" borderId="0" xfId="0" quotePrefix="1" applyFont="1"/>
    <xf numFmtId="0" fontId="53" fillId="0" borderId="0" xfId="0" applyFont="1" applyAlignment="1">
      <alignment vertical="top"/>
    </xf>
    <xf numFmtId="176" fontId="52" fillId="0" borderId="18" xfId="0" applyNumberFormat="1" applyFont="1" applyBorder="1" applyAlignment="1">
      <alignment horizontal="center"/>
    </xf>
    <xf numFmtId="176" fontId="52" fillId="0" borderId="9" xfId="0" applyNumberFormat="1" applyFont="1" applyBorder="1" applyAlignment="1">
      <alignment horizontal="center"/>
    </xf>
    <xf numFmtId="176" fontId="52" fillId="0" borderId="10" xfId="0" applyNumberFormat="1" applyFont="1" applyBorder="1" applyAlignment="1">
      <alignment horizontal="center"/>
    </xf>
    <xf numFmtId="177" fontId="14" fillId="0" borderId="35" xfId="0" applyNumberFormat="1" applyFont="1" applyBorder="1" applyAlignment="1">
      <alignment horizontal="left" vertical="top"/>
    </xf>
    <xf numFmtId="0" fontId="0" fillId="0" borderId="0" xfId="0" applyAlignment="1"/>
    <xf numFmtId="2" fontId="52" fillId="0" borderId="16" xfId="0" applyNumberFormat="1" applyFont="1" applyBorder="1" applyAlignment="1">
      <alignment horizontal="center"/>
    </xf>
    <xf numFmtId="176" fontId="52" fillId="0" borderId="14" xfId="0" applyNumberFormat="1" applyFont="1" applyBorder="1" applyAlignment="1">
      <alignment horizontal="center"/>
    </xf>
    <xf numFmtId="176" fontId="52" fillId="0" borderId="0" xfId="0" applyNumberFormat="1" applyFont="1" applyBorder="1" applyAlignment="1">
      <alignment horizontal="center"/>
    </xf>
    <xf numFmtId="177" fontId="14" fillId="0" borderId="34" xfId="0" applyNumberFormat="1" applyFont="1" applyBorder="1" applyAlignment="1">
      <alignment horizontal="left"/>
    </xf>
    <xf numFmtId="0" fontId="52" fillId="0" borderId="16" xfId="0" applyFont="1" applyBorder="1" applyAlignment="1">
      <alignment horizontal="center"/>
    </xf>
    <xf numFmtId="0" fontId="52" fillId="0" borderId="14" xfId="0" applyFont="1" applyBorder="1" applyAlignment="1">
      <alignment horizontal="center"/>
    </xf>
    <xf numFmtId="0" fontId="52" fillId="0" borderId="0" xfId="0" applyFont="1" applyBorder="1" applyAlignment="1">
      <alignment horizontal="center"/>
    </xf>
    <xf numFmtId="177" fontId="14" fillId="0" borderId="34" xfId="0" applyNumberFormat="1" applyFont="1" applyBorder="1" applyAlignment="1">
      <alignment horizontal="left" vertical="top"/>
    </xf>
    <xf numFmtId="176" fontId="52" fillId="0" borderId="16" xfId="0" applyNumberFormat="1" applyFont="1" applyBorder="1" applyAlignment="1">
      <alignment horizontal="center"/>
    </xf>
    <xf numFmtId="176" fontId="52" fillId="0" borderId="52" xfId="0" applyNumberFormat="1" applyFont="1" applyBorder="1" applyAlignment="1">
      <alignment horizontal="center"/>
    </xf>
    <xf numFmtId="177" fontId="14" fillId="0" borderId="50" xfId="0" applyNumberFormat="1" applyFont="1" applyBorder="1" applyAlignment="1">
      <alignment horizontal="left"/>
    </xf>
    <xf numFmtId="0" fontId="14" fillId="0" borderId="36" xfId="0" applyFont="1" applyBorder="1" applyAlignment="1">
      <alignment horizontal="center" vertical="top"/>
    </xf>
    <xf numFmtId="0" fontId="14" fillId="0" borderId="43" xfId="0" applyFont="1" applyBorder="1" applyAlignment="1">
      <alignment horizontal="centerContinuous" vertical="center"/>
    </xf>
    <xf numFmtId="0" fontId="14" fillId="0" borderId="46" xfId="0" applyFont="1" applyBorder="1" applyAlignment="1">
      <alignment horizontal="centerContinuous" vertical="center"/>
    </xf>
    <xf numFmtId="0" fontId="14" fillId="0" borderId="49" xfId="0" applyFont="1" applyBorder="1" applyAlignment="1">
      <alignment horizontal="centerContinuous" vertical="center"/>
    </xf>
    <xf numFmtId="0" fontId="14" fillId="0" borderId="43" xfId="0" applyFont="1" applyBorder="1" applyAlignment="1">
      <alignment horizontal="center" vertical="top"/>
    </xf>
    <xf numFmtId="0" fontId="14" fillId="0" borderId="25" xfId="0" applyFont="1" applyBorder="1" applyAlignment="1">
      <alignment horizontal="centerContinuous" vertical="center"/>
    </xf>
    <xf numFmtId="0" fontId="14" fillId="0" borderId="37" xfId="0" applyFont="1" applyBorder="1" applyAlignment="1">
      <alignment horizontal="centerContinuous" vertical="center"/>
    </xf>
    <xf numFmtId="0" fontId="14" fillId="0" borderId="14" xfId="0" applyFont="1" applyBorder="1" applyAlignment="1">
      <alignment horizontal="centerContinuous" vertical="center"/>
    </xf>
    <xf numFmtId="0" fontId="14" fillId="0" borderId="0" xfId="0" applyFont="1" applyBorder="1" applyAlignment="1">
      <alignment horizontal="centerContinuous" vertical="center"/>
    </xf>
    <xf numFmtId="0" fontId="14" fillId="0" borderId="53" xfId="0" applyFont="1" applyBorder="1" applyAlignment="1">
      <alignment horizontal="center" vertical="center"/>
    </xf>
    <xf numFmtId="0" fontId="14" fillId="0" borderId="21" xfId="0" applyFont="1" applyBorder="1" applyAlignment="1">
      <alignment horizontal="center" vertical="center"/>
    </xf>
    <xf numFmtId="0" fontId="14" fillId="0" borderId="31" xfId="0" applyFont="1" applyBorder="1" applyAlignment="1">
      <alignment horizontal="center" vertical="center"/>
    </xf>
    <xf numFmtId="0" fontId="14" fillId="0" borderId="54" xfId="0" applyFont="1" applyBorder="1" applyAlignment="1">
      <alignment horizontal="center" vertical="center"/>
    </xf>
    <xf numFmtId="0" fontId="14" fillId="0" borderId="51" xfId="0" applyFont="1" applyBorder="1" applyAlignment="1">
      <alignment horizontal="center" vertical="center"/>
    </xf>
    <xf numFmtId="0" fontId="14" fillId="0" borderId="32" xfId="0" applyFont="1" applyBorder="1" applyAlignment="1">
      <alignment horizontal="center" vertical="center"/>
    </xf>
    <xf numFmtId="0" fontId="20" fillId="0" borderId="0" xfId="0" applyFont="1" applyAlignment="1">
      <alignment horizontal="centerContinuous" vertical="center"/>
    </xf>
    <xf numFmtId="0" fontId="14" fillId="0" borderId="0" xfId="0" applyFont="1" applyAlignment="1">
      <alignment horizontal="centerContinuous" vertical="center"/>
    </xf>
    <xf numFmtId="0" fontId="20" fillId="0" borderId="0" xfId="0" applyFont="1" applyAlignment="1">
      <alignment horizontal="centerContinuous"/>
    </xf>
    <xf numFmtId="0" fontId="50" fillId="0" borderId="0" xfId="0" applyFont="1" applyAlignment="1">
      <alignment horizontal="centerContinuous"/>
    </xf>
    <xf numFmtId="0" fontId="3" fillId="0" borderId="0" xfId="2"/>
    <xf numFmtId="0" fontId="3" fillId="0" borderId="0" xfId="2" applyBorder="1"/>
    <xf numFmtId="166" fontId="20" fillId="0" borderId="16" xfId="2" applyNumberFormat="1" applyFont="1" applyBorder="1" applyAlignment="1">
      <alignment horizontal="center" vertical="center"/>
    </xf>
    <xf numFmtId="0" fontId="20" fillId="0" borderId="42" xfId="2" applyFont="1" applyBorder="1" applyAlignment="1">
      <alignment horizontal="centerContinuous" vertical="center"/>
    </xf>
    <xf numFmtId="0" fontId="14" fillId="0" borderId="0" xfId="2" applyFont="1" applyAlignment="1">
      <alignment horizontal="centerContinuous" vertical="center"/>
    </xf>
    <xf numFmtId="0" fontId="20" fillId="0" borderId="0" xfId="2" applyFont="1" applyAlignment="1">
      <alignment horizontal="centerContinuous" vertical="center"/>
    </xf>
    <xf numFmtId="0" fontId="50" fillId="0" borderId="0" xfId="2" applyFont="1" applyAlignment="1">
      <alignment horizontal="centerContinuous"/>
    </xf>
    <xf numFmtId="0" fontId="20" fillId="0" borderId="49" xfId="2" applyFont="1" applyBorder="1" applyAlignment="1">
      <alignment horizontal="centerContinuous" vertical="center"/>
    </xf>
    <xf numFmtId="173" fontId="14" fillId="0" borderId="0" xfId="2" applyNumberFormat="1" applyFont="1" applyFill="1"/>
    <xf numFmtId="173" fontId="20" fillId="0" borderId="0" xfId="2" applyNumberFormat="1" applyFont="1" applyFill="1"/>
    <xf numFmtId="166" fontId="20" fillId="0" borderId="0" xfId="2" applyNumberFormat="1" applyFont="1" applyFill="1"/>
    <xf numFmtId="0" fontId="15" fillId="0" borderId="0" xfId="0" quotePrefix="1" applyFont="1" applyAlignment="1">
      <alignment horizontal="left" vertical="center" readingOrder="1"/>
    </xf>
    <xf numFmtId="166" fontId="49" fillId="0" borderId="0" xfId="2" applyNumberFormat="1" applyFont="1" applyFill="1" applyBorder="1" applyAlignment="1">
      <alignment horizontal="center" vertical="center"/>
    </xf>
    <xf numFmtId="166" fontId="49" fillId="0" borderId="46" xfId="2" applyNumberFormat="1" applyFont="1" applyFill="1" applyBorder="1" applyAlignment="1">
      <alignment horizontal="center" vertical="center"/>
    </xf>
    <xf numFmtId="180" fontId="20" fillId="0" borderId="0" xfId="2" applyNumberFormat="1" applyFont="1" applyFill="1"/>
    <xf numFmtId="0" fontId="17" fillId="0" borderId="0" xfId="2" applyFont="1" applyFill="1" applyBorder="1" applyAlignment="1">
      <alignment horizontal="centerContinuous" vertical="center"/>
    </xf>
    <xf numFmtId="173" fontId="20" fillId="0" borderId="0" xfId="2" applyNumberFormat="1" applyFont="1" applyFill="1" applyBorder="1"/>
    <xf numFmtId="0" fontId="20" fillId="0" borderId="0" xfId="2" applyFont="1" applyFill="1" applyAlignment="1">
      <alignment horizontal="centerContinuous"/>
    </xf>
    <xf numFmtId="173" fontId="20" fillId="0" borderId="0" xfId="2" applyNumberFormat="1" applyFont="1" applyFill="1" applyAlignment="1">
      <alignment vertical="center"/>
    </xf>
    <xf numFmtId="0" fontId="20" fillId="0" borderId="0" xfId="2" applyFont="1" applyFill="1" applyAlignment="1">
      <alignment vertical="center"/>
    </xf>
    <xf numFmtId="0" fontId="14" fillId="0" borderId="15" xfId="2" applyFont="1" applyFill="1" applyBorder="1" applyAlignment="1">
      <alignment horizontal="centerContinuous" vertical="center"/>
    </xf>
    <xf numFmtId="0" fontId="20" fillId="0" borderId="0" xfId="2" applyFont="1" applyFill="1" applyAlignment="1">
      <alignment horizontal="centerContinuous" vertical="center"/>
    </xf>
    <xf numFmtId="0" fontId="14" fillId="0" borderId="0" xfId="2" applyFont="1" applyFill="1" applyAlignment="1">
      <alignment horizontal="centerContinuous" vertical="center"/>
    </xf>
    <xf numFmtId="180" fontId="20" fillId="0" borderId="0" xfId="2" applyNumberFormat="1" applyFont="1" applyFill="1" applyAlignment="1">
      <alignment horizontal="center"/>
    </xf>
    <xf numFmtId="180" fontId="14" fillId="0" borderId="0" xfId="2" applyNumberFormat="1" applyFont="1" applyFill="1"/>
    <xf numFmtId="166" fontId="20" fillId="0" borderId="0" xfId="2" applyNumberFormat="1" applyFont="1" applyFill="1" applyAlignment="1">
      <alignment vertical="center"/>
    </xf>
    <xf numFmtId="0" fontId="20" fillId="0" borderId="0" xfId="0" applyFont="1" applyFill="1"/>
    <xf numFmtId="173" fontId="49" fillId="0" borderId="73" xfId="2" applyNumberFormat="1" applyFont="1" applyFill="1" applyBorder="1" applyAlignment="1">
      <alignment horizontal="center"/>
    </xf>
    <xf numFmtId="173" fontId="20" fillId="0" borderId="76" xfId="2" applyNumberFormat="1" applyFont="1" applyFill="1" applyBorder="1" applyAlignment="1">
      <alignment horizontal="center"/>
    </xf>
    <xf numFmtId="173" fontId="49" fillId="0" borderId="76" xfId="2" applyNumberFormat="1" applyFont="1" applyFill="1" applyBorder="1" applyAlignment="1">
      <alignment horizontal="center"/>
    </xf>
    <xf numFmtId="173" fontId="20" fillId="0" borderId="76" xfId="2" applyNumberFormat="1" applyFont="1" applyFill="1" applyBorder="1"/>
    <xf numFmtId="166" fontId="49" fillId="0" borderId="76" xfId="2" applyNumberFormat="1" applyFont="1" applyFill="1" applyBorder="1" applyAlignment="1">
      <alignment horizontal="right"/>
    </xf>
    <xf numFmtId="166" fontId="20" fillId="0" borderId="76" xfId="2" applyNumberFormat="1" applyFont="1" applyFill="1" applyBorder="1" applyAlignment="1">
      <alignment horizontal="right"/>
    </xf>
    <xf numFmtId="0" fontId="20" fillId="0" borderId="77" xfId="2" applyNumberFormat="1" applyFont="1" applyFill="1" applyBorder="1" applyAlignment="1">
      <alignment vertical="center"/>
    </xf>
    <xf numFmtId="173" fontId="49" fillId="0" borderId="45" xfId="2" applyNumberFormat="1" applyFont="1" applyFill="1" applyBorder="1" applyAlignment="1">
      <alignment horizontal="center" vertical="center"/>
    </xf>
    <xf numFmtId="173" fontId="20" fillId="0" borderId="46" xfId="2" applyNumberFormat="1" applyFont="1" applyFill="1" applyBorder="1" applyAlignment="1">
      <alignment horizontal="center" vertical="center"/>
    </xf>
    <xf numFmtId="173" fontId="49" fillId="0" borderId="46" xfId="2" applyNumberFormat="1" applyFont="1" applyFill="1" applyBorder="1" applyAlignment="1">
      <alignment horizontal="center" vertical="center"/>
    </xf>
    <xf numFmtId="173" fontId="49" fillId="0" borderId="46" xfId="2" applyNumberFormat="1" applyFont="1" applyFill="1" applyBorder="1" applyAlignment="1">
      <alignment horizontal="right" vertical="center"/>
    </xf>
    <xf numFmtId="0" fontId="49" fillId="0" borderId="46" xfId="2" applyFont="1" applyFill="1" applyBorder="1" applyAlignment="1">
      <alignment horizontal="center" vertical="center"/>
    </xf>
    <xf numFmtId="0" fontId="49" fillId="0" borderId="46" xfId="2" applyFont="1" applyFill="1" applyBorder="1" applyAlignment="1">
      <alignment horizontal="right" vertical="center"/>
    </xf>
    <xf numFmtId="0" fontId="20" fillId="0" borderId="50" xfId="2" applyNumberFormat="1" applyFont="1" applyFill="1" applyBorder="1" applyAlignment="1">
      <alignment vertical="center"/>
    </xf>
    <xf numFmtId="166" fontId="20" fillId="0" borderId="0" xfId="2" applyNumberFormat="1" applyFont="1" applyFill="1" applyBorder="1" applyAlignment="1">
      <alignment horizontal="left" vertical="center"/>
    </xf>
    <xf numFmtId="0" fontId="20" fillId="0" borderId="34" xfId="2" applyFont="1" applyFill="1" applyBorder="1" applyAlignment="1">
      <alignment horizontal="left" vertical="center" indent="1"/>
    </xf>
    <xf numFmtId="0" fontId="20" fillId="0" borderId="16" xfId="2" applyFont="1" applyFill="1" applyBorder="1" applyAlignment="1">
      <alignment horizontal="centerContinuous" vertical="center"/>
    </xf>
    <xf numFmtId="0" fontId="20" fillId="0" borderId="0" xfId="2" applyFont="1" applyFill="1" applyBorder="1" applyAlignment="1">
      <alignment horizontal="centerContinuous" vertical="center"/>
    </xf>
    <xf numFmtId="0" fontId="3" fillId="0" borderId="0" xfId="2" applyFont="1" applyFill="1" applyBorder="1" applyAlignment="1">
      <alignment horizontal="centerContinuous" vertical="center"/>
    </xf>
    <xf numFmtId="166" fontId="49" fillId="0" borderId="45" xfId="2" applyNumberFormat="1" applyFont="1" applyFill="1" applyBorder="1" applyAlignment="1">
      <alignment horizontal="right" vertical="center"/>
    </xf>
    <xf numFmtId="166" fontId="20" fillId="0" borderId="46" xfId="2" applyNumberFormat="1" applyFont="1" applyFill="1" applyBorder="1" applyAlignment="1">
      <alignment horizontal="right" vertical="center"/>
    </xf>
    <xf numFmtId="166" fontId="49" fillId="0" borderId="46" xfId="2" applyNumberFormat="1" applyFont="1" applyFill="1" applyBorder="1" applyAlignment="1">
      <alignment horizontal="right" vertical="center"/>
    </xf>
    <xf numFmtId="0" fontId="20" fillId="0" borderId="74" xfId="2" applyFont="1" applyFill="1" applyBorder="1" applyAlignment="1">
      <alignment horizontal="left" vertical="center"/>
    </xf>
    <xf numFmtId="166" fontId="49" fillId="0" borderId="45" xfId="2" applyNumberFormat="1" applyFont="1" applyFill="1" applyBorder="1" applyAlignment="1">
      <alignment horizontal="right" vertical="center" indent="1"/>
    </xf>
    <xf numFmtId="166" fontId="20" fillId="0" borderId="46" xfId="2" applyNumberFormat="1" applyFont="1" applyFill="1" applyBorder="1" applyAlignment="1">
      <alignment horizontal="right" vertical="center" indent="1"/>
    </xf>
    <xf numFmtId="166" fontId="49" fillId="0" borderId="46" xfId="2" applyNumberFormat="1" applyFont="1" applyFill="1" applyBorder="1" applyAlignment="1">
      <alignment horizontal="right" vertical="center" indent="1"/>
    </xf>
    <xf numFmtId="166" fontId="49" fillId="0" borderId="46" xfId="2" applyNumberFormat="1" applyFont="1" applyFill="1" applyBorder="1" applyAlignment="1">
      <alignment horizontal="left" vertical="center" indent="1"/>
    </xf>
    <xf numFmtId="166" fontId="20" fillId="0" borderId="46" xfId="2" applyNumberFormat="1" applyFont="1" applyFill="1" applyBorder="1" applyAlignment="1">
      <alignment horizontal="left" vertical="center" indent="1"/>
    </xf>
    <xf numFmtId="0" fontId="20" fillId="0" borderId="48" xfId="2" applyFont="1" applyFill="1" applyBorder="1" applyAlignment="1">
      <alignment horizontal="center" vertical="center" wrapText="1"/>
    </xf>
    <xf numFmtId="0" fontId="20" fillId="0" borderId="49" xfId="2" applyFont="1" applyFill="1" applyBorder="1" applyAlignment="1">
      <alignment horizontal="center" vertical="center" wrapText="1"/>
    </xf>
    <xf numFmtId="0" fontId="20" fillId="0" borderId="42" xfId="2" applyFont="1" applyFill="1" applyBorder="1" applyAlignment="1">
      <alignment horizontal="center" vertical="center" wrapText="1"/>
    </xf>
    <xf numFmtId="0" fontId="3" fillId="0" borderId="25" xfId="2" applyFont="1" applyFill="1" applyBorder="1" applyAlignment="1">
      <alignment horizontal="centerContinuous" vertical="center" wrapText="1"/>
    </xf>
    <xf numFmtId="0" fontId="20" fillId="0" borderId="37" xfId="2" applyFont="1" applyFill="1" applyBorder="1" applyAlignment="1">
      <alignment horizontal="centerContinuous" vertical="center" wrapText="1"/>
    </xf>
    <xf numFmtId="0" fontId="20" fillId="0" borderId="54" xfId="2" applyFont="1" applyFill="1" applyBorder="1" applyAlignment="1">
      <alignment horizontal="centerContinuous" vertical="center"/>
    </xf>
    <xf numFmtId="0" fontId="20" fillId="0" borderId="51" xfId="2" applyFont="1" applyFill="1" applyBorder="1" applyAlignment="1">
      <alignment horizontal="centerContinuous" vertical="center"/>
    </xf>
    <xf numFmtId="0" fontId="20" fillId="0" borderId="20" xfId="2" applyFont="1" applyFill="1" applyBorder="1" applyAlignment="1">
      <alignment horizontal="centerContinuous" vertical="center"/>
    </xf>
    <xf numFmtId="0" fontId="50" fillId="0" borderId="0" xfId="2" applyFont="1" applyFill="1" applyAlignment="1">
      <alignment horizontal="centerContinuous" vertical="center"/>
    </xf>
    <xf numFmtId="0" fontId="49" fillId="0" borderId="0" xfId="2" applyFont="1" applyFill="1" applyAlignment="1">
      <alignment horizontal="centerContinuous" vertical="center"/>
    </xf>
    <xf numFmtId="0" fontId="22" fillId="0" borderId="0" xfId="2" applyFont="1" applyFill="1" applyAlignment="1">
      <alignment horizontal="centerContinuous" vertical="center"/>
    </xf>
    <xf numFmtId="0" fontId="50" fillId="0" borderId="0" xfId="2" applyFont="1" applyAlignment="1">
      <alignment horizontal="centerContinuous" vertical="center"/>
    </xf>
    <xf numFmtId="0" fontId="20" fillId="0" borderId="0" xfId="2" applyFont="1" applyAlignment="1">
      <alignment horizontal="left"/>
    </xf>
    <xf numFmtId="0" fontId="20" fillId="0" borderId="0" xfId="2" applyFont="1" applyFill="1" applyBorder="1" applyAlignment="1">
      <alignment horizontal="centerContinuous"/>
    </xf>
    <xf numFmtId="0" fontId="20" fillId="0" borderId="29" xfId="2" applyNumberFormat="1" applyFont="1" applyBorder="1" applyAlignment="1">
      <alignment horizontal="center" vertical="center"/>
    </xf>
    <xf numFmtId="0" fontId="20" fillId="0" borderId="36" xfId="2" applyNumberFormat="1" applyFont="1" applyBorder="1" applyAlignment="1">
      <alignment horizontal="center" vertical="center"/>
    </xf>
    <xf numFmtId="0" fontId="14" fillId="0" borderId="0" xfId="2" applyNumberFormat="1" applyFont="1" applyBorder="1" applyAlignment="1">
      <alignment horizontal="centerContinuous" vertical="center"/>
    </xf>
    <xf numFmtId="0" fontId="20" fillId="0" borderId="23" xfId="2" applyNumberFormat="1" applyFont="1" applyBorder="1" applyAlignment="1">
      <alignment horizontal="center" vertical="center" wrapText="1"/>
    </xf>
    <xf numFmtId="0" fontId="20" fillId="0" borderId="0" xfId="8" applyFont="1" applyAlignment="1">
      <alignment horizontal="center" vertical="center"/>
    </xf>
    <xf numFmtId="0" fontId="20" fillId="0" borderId="0" xfId="8" applyFont="1" applyAlignment="1">
      <alignment horizontal="left" vertical="center"/>
    </xf>
    <xf numFmtId="0" fontId="20" fillId="0" borderId="0" xfId="8" applyFont="1" applyBorder="1" applyAlignment="1">
      <alignment horizontal="center" vertical="center"/>
    </xf>
    <xf numFmtId="0" fontId="20" fillId="0" borderId="0" xfId="8" applyFont="1" applyAlignment="1">
      <alignment horizontal="left"/>
    </xf>
    <xf numFmtId="183" fontId="20" fillId="0" borderId="0" xfId="8" applyNumberFormat="1" applyFont="1" applyBorder="1" applyAlignment="1">
      <alignment horizontal="center" vertical="center"/>
    </xf>
    <xf numFmtId="183" fontId="20" fillId="0" borderId="25" xfId="8" applyNumberFormat="1" applyFont="1" applyBorder="1" applyAlignment="1">
      <alignment horizontal="center" vertical="center"/>
    </xf>
    <xf numFmtId="183" fontId="20" fillId="0" borderId="37" xfId="8" applyNumberFormat="1" applyFont="1" applyBorder="1" applyAlignment="1">
      <alignment horizontal="center" vertical="center"/>
    </xf>
    <xf numFmtId="0" fontId="20" fillId="0" borderId="25" xfId="8" applyFont="1" applyBorder="1" applyAlignment="1">
      <alignment horizontal="left" vertical="center"/>
    </xf>
    <xf numFmtId="0" fontId="20" fillId="0" borderId="31" xfId="8" applyFont="1" applyBorder="1" applyAlignment="1">
      <alignment horizontal="left"/>
    </xf>
    <xf numFmtId="184" fontId="49" fillId="0" borderId="15" xfId="8" applyNumberFormat="1" applyFont="1" applyFill="1" applyBorder="1" applyAlignment="1">
      <alignment horizontal="center" vertical="center"/>
    </xf>
    <xf numFmtId="184" fontId="49" fillId="0" borderId="12" xfId="8" applyNumberFormat="1" applyFont="1" applyFill="1" applyBorder="1" applyAlignment="1">
      <alignment horizontal="center" vertical="center"/>
    </xf>
    <xf numFmtId="184" fontId="49" fillId="0" borderId="16" xfId="8" applyNumberFormat="1" applyFont="1" applyFill="1" applyBorder="1" applyAlignment="1">
      <alignment horizontal="center" vertical="center"/>
    </xf>
    <xf numFmtId="184" fontId="49" fillId="0" borderId="13" xfId="8" applyNumberFormat="1" applyFont="1" applyFill="1" applyBorder="1" applyAlignment="1">
      <alignment horizontal="center" vertical="center"/>
    </xf>
    <xf numFmtId="184" fontId="49" fillId="0" borderId="17" xfId="8" applyNumberFormat="1" applyFont="1" applyFill="1" applyBorder="1" applyAlignment="1">
      <alignment horizontal="center" vertical="center"/>
    </xf>
    <xf numFmtId="0" fontId="49" fillId="0" borderId="0" xfId="8" applyFont="1" applyBorder="1" applyAlignment="1">
      <alignment horizontal="left" vertical="center"/>
    </xf>
    <xf numFmtId="49" fontId="49" fillId="0" borderId="0" xfId="8" applyNumberFormat="1" applyFont="1" applyBorder="1" applyAlignment="1">
      <alignment horizontal="center" vertical="center"/>
    </xf>
    <xf numFmtId="183" fontId="20" fillId="0" borderId="15" xfId="8" applyNumberFormat="1" applyFont="1" applyBorder="1" applyAlignment="1">
      <alignment horizontal="center" vertical="center"/>
    </xf>
    <xf numFmtId="183" fontId="20" fillId="0" borderId="17" xfId="8" quotePrefix="1" applyNumberFormat="1" applyFont="1" applyBorder="1" applyAlignment="1">
      <alignment horizontal="center" vertical="center"/>
    </xf>
    <xf numFmtId="183" fontId="20" fillId="0" borderId="0" xfId="8" quotePrefix="1" applyNumberFormat="1" applyFont="1" applyBorder="1" applyAlignment="1">
      <alignment horizontal="center" vertical="center"/>
    </xf>
    <xf numFmtId="183" fontId="20" fillId="0" borderId="13" xfId="8" quotePrefix="1" applyNumberFormat="1" applyFont="1" applyBorder="1" applyAlignment="1">
      <alignment horizontal="center" vertical="center"/>
    </xf>
    <xf numFmtId="183" fontId="20" fillId="0" borderId="17" xfId="8" applyNumberFormat="1" applyFont="1" applyBorder="1" applyAlignment="1">
      <alignment horizontal="center" vertical="center"/>
    </xf>
    <xf numFmtId="183" fontId="20" fillId="0" borderId="17" xfId="8" applyNumberFormat="1" applyFont="1" applyFill="1" applyBorder="1" applyAlignment="1">
      <alignment horizontal="center" vertical="center"/>
    </xf>
    <xf numFmtId="0" fontId="20" fillId="0" borderId="0" xfId="8" applyFont="1" applyBorder="1" applyAlignment="1">
      <alignment horizontal="left" vertical="center"/>
    </xf>
    <xf numFmtId="185" fontId="20" fillId="0" borderId="0" xfId="8" applyNumberFormat="1" applyFont="1" applyBorder="1" applyAlignment="1">
      <alignment horizontal="center" vertical="center"/>
    </xf>
    <xf numFmtId="183" fontId="20" fillId="0" borderId="17" xfId="8" quotePrefix="1" applyNumberFormat="1" applyFont="1" applyFill="1" applyBorder="1" applyAlignment="1">
      <alignment horizontal="center" vertical="center"/>
    </xf>
    <xf numFmtId="183" fontId="20" fillId="0" borderId="0" xfId="8" quotePrefix="1" applyNumberFormat="1" applyFont="1" applyFill="1" applyBorder="1" applyAlignment="1">
      <alignment horizontal="center" vertical="center"/>
    </xf>
    <xf numFmtId="183" fontId="20" fillId="0" borderId="13" xfId="8" quotePrefix="1" applyNumberFormat="1" applyFont="1" applyFill="1" applyBorder="1" applyAlignment="1">
      <alignment horizontal="center" vertical="center"/>
    </xf>
    <xf numFmtId="183" fontId="20" fillId="0" borderId="0" xfId="8" applyNumberFormat="1" applyFont="1" applyFill="1" applyBorder="1" applyAlignment="1">
      <alignment horizontal="center" vertical="center"/>
    </xf>
    <xf numFmtId="0" fontId="20" fillId="0" borderId="14" xfId="8" applyFont="1" applyBorder="1" applyAlignment="1">
      <alignment horizontal="left" vertical="center"/>
    </xf>
    <xf numFmtId="183" fontId="20" fillId="0" borderId="13" xfId="8" applyNumberFormat="1" applyFont="1" applyFill="1" applyBorder="1" applyAlignment="1">
      <alignment horizontal="center" vertical="center"/>
    </xf>
    <xf numFmtId="183" fontId="20" fillId="0" borderId="75" xfId="8" quotePrefix="1" applyNumberFormat="1" applyFont="1" applyFill="1" applyBorder="1" applyAlignment="1">
      <alignment horizontal="center" vertical="center"/>
    </xf>
    <xf numFmtId="0" fontId="20" fillId="0" borderId="17" xfId="8" applyFont="1" applyBorder="1" applyAlignment="1">
      <alignment horizontal="center" vertical="center"/>
    </xf>
    <xf numFmtId="0" fontId="20" fillId="0" borderId="13" xfId="8" applyFont="1" applyBorder="1" applyAlignment="1">
      <alignment horizontal="center" vertical="center"/>
    </xf>
    <xf numFmtId="0" fontId="20" fillId="0" borderId="14" xfId="8" applyFont="1" applyBorder="1" applyAlignment="1">
      <alignment horizontal="center" vertical="center"/>
    </xf>
    <xf numFmtId="0" fontId="20" fillId="0" borderId="16" xfId="8" applyFont="1" applyBorder="1" applyAlignment="1">
      <alignment horizontal="centerContinuous" vertical="center"/>
    </xf>
    <xf numFmtId="0" fontId="20" fillId="0" borderId="16" xfId="8" applyFont="1" applyBorder="1" applyAlignment="1">
      <alignment vertical="center"/>
    </xf>
    <xf numFmtId="0" fontId="20" fillId="0" borderId="0" xfId="8" applyFont="1" applyAlignment="1">
      <alignment horizontal="centerContinuous" vertical="center"/>
    </xf>
    <xf numFmtId="0" fontId="60" fillId="0" borderId="0" xfId="8" applyFont="1" applyAlignment="1">
      <alignment horizontal="centerContinuous" vertical="center"/>
    </xf>
    <xf numFmtId="14" fontId="60" fillId="0" borderId="0" xfId="8" applyNumberFormat="1" applyFont="1" applyAlignment="1">
      <alignment horizontal="centerContinuous" vertical="center"/>
    </xf>
    <xf numFmtId="0" fontId="14" fillId="0" borderId="0" xfId="8" applyFont="1" applyAlignment="1">
      <alignment horizontal="centerContinuous" vertical="center"/>
    </xf>
    <xf numFmtId="0" fontId="61" fillId="0" borderId="0" xfId="8" applyFont="1" applyAlignment="1">
      <alignment horizontal="centerContinuous" vertical="center"/>
    </xf>
    <xf numFmtId="0" fontId="56" fillId="0" borderId="0" xfId="8" applyFont="1" applyAlignment="1">
      <alignment horizontal="centerContinuous" vertical="center"/>
    </xf>
    <xf numFmtId="0" fontId="61" fillId="0" borderId="0" xfId="8" applyFont="1" applyAlignment="1">
      <alignment horizontal="centerContinuous"/>
    </xf>
    <xf numFmtId="183" fontId="20" fillId="0" borderId="12" xfId="8" quotePrefix="1" applyNumberFormat="1" applyFont="1" applyFill="1" applyBorder="1" applyAlignment="1">
      <alignment horizontal="center" vertical="center"/>
    </xf>
    <xf numFmtId="3" fontId="20" fillId="0" borderId="0" xfId="2" applyNumberFormat="1" applyFont="1" applyFill="1" applyBorder="1" applyAlignment="1">
      <alignment horizontal="right" vertical="center"/>
    </xf>
    <xf numFmtId="186" fontId="20" fillId="0" borderId="0" xfId="2" applyNumberFormat="1" applyFont="1" applyFill="1" applyBorder="1" applyAlignment="1">
      <alignment horizontal="right" vertical="center"/>
    </xf>
    <xf numFmtId="188" fontId="48" fillId="0" borderId="0" xfId="3" applyNumberFormat="1" applyFont="1" applyFill="1"/>
    <xf numFmtId="0" fontId="20" fillId="0" borderId="0" xfId="2" applyFont="1" applyFill="1" applyAlignment="1">
      <alignment horizontal="right" vertical="center"/>
    </xf>
    <xf numFmtId="189" fontId="55" fillId="0" borderId="0" xfId="2" applyNumberFormat="1" applyFont="1" applyFill="1" applyBorder="1" applyAlignment="1">
      <alignment horizontal="center" vertical="center"/>
    </xf>
    <xf numFmtId="189" fontId="55" fillId="0" borderId="10" xfId="2" applyNumberFormat="1" applyFont="1" applyFill="1" applyBorder="1" applyAlignment="1">
      <alignment horizontal="center" vertical="center"/>
    </xf>
    <xf numFmtId="178" fontId="20" fillId="0" borderId="17" xfId="2" applyNumberFormat="1" applyFont="1" applyFill="1" applyBorder="1" applyAlignment="1">
      <alignment horizontal="center" vertical="center"/>
    </xf>
    <xf numFmtId="0" fontId="55" fillId="0" borderId="15" xfId="2" applyFont="1" applyFill="1" applyBorder="1" applyAlignment="1">
      <alignment vertical="center"/>
    </xf>
    <xf numFmtId="187" fontId="20" fillId="0" borderId="0" xfId="2" applyNumberFormat="1" applyFont="1" applyFill="1" applyBorder="1" applyAlignment="1">
      <alignment horizontal="center" vertical="center"/>
    </xf>
    <xf numFmtId="1" fontId="20" fillId="0" borderId="15" xfId="2" applyNumberFormat="1" applyFont="1" applyFill="1" applyBorder="1" applyAlignment="1">
      <alignment vertical="center"/>
    </xf>
    <xf numFmtId="0" fontId="20" fillId="0" borderId="16" xfId="2" applyFont="1" applyFill="1" applyBorder="1" applyAlignment="1">
      <alignment horizontal="centerContinuous"/>
    </xf>
    <xf numFmtId="0" fontId="20" fillId="0" borderId="15" xfId="2" applyFont="1" applyFill="1" applyBorder="1" applyAlignment="1">
      <alignment horizontal="centerContinuous"/>
    </xf>
    <xf numFmtId="189" fontId="55" fillId="0" borderId="14" xfId="2" applyNumberFormat="1" applyFont="1" applyFill="1" applyBorder="1" applyAlignment="1">
      <alignment horizontal="center" vertical="center"/>
    </xf>
    <xf numFmtId="190" fontId="20" fillId="0" borderId="0" xfId="2" applyNumberFormat="1" applyFont="1" applyFill="1" applyBorder="1" applyAlignment="1">
      <alignment horizontal="center" vertical="center"/>
    </xf>
    <xf numFmtId="187" fontId="3" fillId="0" borderId="0" xfId="2" applyNumberFormat="1" applyFont="1" applyFill="1" applyBorder="1"/>
    <xf numFmtId="0" fontId="58" fillId="0" borderId="0" xfId="2" applyFont="1" applyFill="1" applyBorder="1" applyAlignment="1">
      <alignment horizontal="center"/>
    </xf>
    <xf numFmtId="0" fontId="20" fillId="0" borderId="15" xfId="2" applyFont="1" applyFill="1" applyBorder="1" applyAlignment="1">
      <alignment horizontal="centerContinuous" vertical="center"/>
    </xf>
    <xf numFmtId="0" fontId="59" fillId="0" borderId="16" xfId="2" applyFont="1" applyFill="1" applyBorder="1" applyAlignment="1">
      <alignment horizontal="centerContinuous"/>
    </xf>
    <xf numFmtId="0" fontId="59" fillId="0" borderId="0" xfId="2" applyFont="1" applyFill="1" applyBorder="1" applyAlignment="1">
      <alignment horizontal="centerContinuous"/>
    </xf>
    <xf numFmtId="0" fontId="59" fillId="0" borderId="15" xfId="2" applyFont="1" applyFill="1" applyBorder="1" applyAlignment="1">
      <alignment horizontal="centerContinuous"/>
    </xf>
    <xf numFmtId="190" fontId="20" fillId="0" borderId="17" xfId="2" applyNumberFormat="1" applyFont="1" applyFill="1" applyBorder="1" applyAlignment="1">
      <alignment horizontal="center" vertical="center"/>
    </xf>
    <xf numFmtId="187" fontId="20" fillId="0" borderId="12" xfId="2" applyNumberFormat="1" applyFont="1" applyFill="1" applyBorder="1" applyAlignment="1">
      <alignment horizontal="center" vertical="center"/>
    </xf>
    <xf numFmtId="0" fontId="62" fillId="0" borderId="0" xfId="2" applyFont="1" applyFill="1" applyBorder="1" applyAlignment="1">
      <alignment horizontal="center"/>
    </xf>
    <xf numFmtId="0" fontId="50" fillId="0" borderId="0" xfId="2" applyFont="1" applyFill="1" applyAlignment="1">
      <alignment horizontal="centerContinuous"/>
    </xf>
    <xf numFmtId="0" fontId="59" fillId="0" borderId="16" xfId="2" applyFont="1" applyFill="1" applyBorder="1" applyAlignment="1">
      <alignment horizontal="center"/>
    </xf>
    <xf numFmtId="0" fontId="20" fillId="0" borderId="16" xfId="2" applyFont="1" applyFill="1" applyBorder="1" applyAlignment="1">
      <alignment horizontal="center" vertical="center"/>
    </xf>
    <xf numFmtId="190" fontId="20" fillId="0" borderId="0" xfId="0" applyNumberFormat="1" applyFont="1" applyFill="1" applyBorder="1" applyAlignment="1">
      <alignment horizontal="center" vertical="center"/>
    </xf>
    <xf numFmtId="187" fontId="20" fillId="0" borderId="13" xfId="0" applyNumberFormat="1" applyFont="1" applyFill="1" applyBorder="1" applyAlignment="1">
      <alignment horizontal="center" vertical="center"/>
    </xf>
    <xf numFmtId="189" fontId="55" fillId="0" borderId="0" xfId="0" applyNumberFormat="1" applyFont="1" applyFill="1" applyBorder="1" applyAlignment="1">
      <alignment horizontal="center" vertical="center"/>
    </xf>
    <xf numFmtId="0" fontId="3" fillId="0" borderId="15" xfId="2" applyFont="1" applyFill="1" applyBorder="1"/>
    <xf numFmtId="189" fontId="55" fillId="0" borderId="16" xfId="2" applyNumberFormat="1" applyFont="1" applyFill="1" applyBorder="1" applyAlignment="1">
      <alignment horizontal="center" vertical="center"/>
    </xf>
    <xf numFmtId="0" fontId="55" fillId="0" borderId="11" xfId="2" applyFont="1" applyFill="1" applyBorder="1" applyAlignment="1">
      <alignment vertical="center"/>
    </xf>
    <xf numFmtId="189" fontId="55" fillId="0" borderId="9" xfId="2" applyNumberFormat="1" applyFont="1" applyFill="1" applyBorder="1" applyAlignment="1">
      <alignment horizontal="center" vertical="center"/>
    </xf>
    <xf numFmtId="189" fontId="55" fillId="0" borderId="18" xfId="2" applyNumberFormat="1" applyFont="1" applyFill="1" applyBorder="1" applyAlignment="1">
      <alignment horizontal="center" vertical="center"/>
    </xf>
    <xf numFmtId="178" fontId="20" fillId="0" borderId="0" xfId="2" applyNumberFormat="1" applyFont="1" applyAlignment="1">
      <alignment horizontal="center" vertical="center"/>
    </xf>
    <xf numFmtId="1" fontId="20" fillId="0" borderId="0" xfId="2" applyNumberFormat="1" applyFont="1" applyFill="1" applyBorder="1" applyAlignment="1">
      <alignment vertical="center"/>
    </xf>
    <xf numFmtId="0" fontId="60" fillId="0" borderId="0" xfId="2" applyFont="1" applyFill="1" applyAlignment="1">
      <alignment horizontal="centerContinuous" vertical="center"/>
    </xf>
    <xf numFmtId="0" fontId="20" fillId="0" borderId="0" xfId="2" applyFont="1" applyFill="1" applyAlignment="1">
      <alignment horizontal="left" vertical="center"/>
    </xf>
    <xf numFmtId="0" fontId="20" fillId="0" borderId="0" xfId="2" applyNumberFormat="1" applyFont="1" applyFill="1"/>
    <xf numFmtId="0" fontId="62" fillId="0" borderId="0" xfId="2" applyFont="1" applyBorder="1" applyAlignment="1">
      <alignment horizontal="center"/>
    </xf>
    <xf numFmtId="0" fontId="58" fillId="0" borderId="0" xfId="2" applyFont="1" applyBorder="1"/>
    <xf numFmtId="0" fontId="58" fillId="0" borderId="0" xfId="2" applyFont="1" applyBorder="1" applyAlignment="1">
      <alignment horizontal="center"/>
    </xf>
    <xf numFmtId="164" fontId="45" fillId="0" borderId="0" xfId="12" applyFont="1" applyFill="1"/>
    <xf numFmtId="164" fontId="45" fillId="0" borderId="0" xfId="12" applyFont="1" applyFill="1" applyBorder="1"/>
    <xf numFmtId="164" fontId="45" fillId="0" borderId="0" xfId="12" applyFont="1" applyFill="1" applyAlignment="1"/>
    <xf numFmtId="164" fontId="45" fillId="0" borderId="0" xfId="12" applyFont="1" applyFill="1" applyBorder="1" applyAlignment="1"/>
    <xf numFmtId="164" fontId="45" fillId="0" borderId="0" xfId="12" applyFont="1" applyFill="1" applyBorder="1" applyAlignment="1">
      <alignment horizontal="right"/>
    </xf>
    <xf numFmtId="191" fontId="44" fillId="0" borderId="0" xfId="12" applyNumberFormat="1" applyFont="1" applyFill="1" applyBorder="1" applyAlignment="1">
      <alignment horizontal="right" vertical="center"/>
    </xf>
    <xf numFmtId="191" fontId="45" fillId="0" borderId="0" xfId="12" applyNumberFormat="1" applyFont="1" applyFill="1" applyBorder="1" applyAlignment="1" applyProtection="1">
      <alignment horizontal="right" vertical="center"/>
    </xf>
    <xf numFmtId="191" fontId="45" fillId="0" borderId="0" xfId="12" applyNumberFormat="1" applyFont="1" applyFill="1" applyBorder="1" applyAlignment="1">
      <alignment horizontal="center" vertical="center"/>
    </xf>
    <xf numFmtId="164" fontId="45" fillId="0" borderId="0" xfId="12" applyFont="1" applyFill="1" applyBorder="1" applyAlignment="1">
      <alignment horizontal="right" vertical="center"/>
    </xf>
    <xf numFmtId="191" fontId="44" fillId="0" borderId="0" xfId="12" applyNumberFormat="1" applyFont="1" applyFill="1" applyBorder="1" applyAlignment="1" applyProtection="1">
      <alignment horizontal="right" vertical="center"/>
    </xf>
    <xf numFmtId="164" fontId="44" fillId="0" borderId="0" xfId="12" applyFont="1" applyFill="1" applyBorder="1" applyAlignment="1" applyProtection="1">
      <alignment horizontal="right" vertical="center"/>
    </xf>
    <xf numFmtId="191" fontId="44" fillId="0" borderId="0" xfId="12" applyNumberFormat="1" applyFont="1" applyFill="1" applyBorder="1" applyAlignment="1" applyProtection="1">
      <alignment horizontal="center" vertical="center"/>
    </xf>
    <xf numFmtId="164" fontId="45" fillId="0" borderId="0" xfId="12" applyFont="1" applyFill="1" applyBorder="1" applyAlignment="1" applyProtection="1">
      <alignment horizontal="fill"/>
    </xf>
    <xf numFmtId="191" fontId="44" fillId="0" borderId="0" xfId="12" quotePrefix="1" applyNumberFormat="1" applyFont="1" applyFill="1" applyBorder="1" applyAlignment="1" applyProtection="1">
      <alignment horizontal="right" vertical="center"/>
    </xf>
    <xf numFmtId="164" fontId="45" fillId="0" borderId="0" xfId="12" applyFont="1" applyFill="1" applyBorder="1" applyAlignment="1" applyProtection="1">
      <alignment horizontal="left" vertical="center"/>
    </xf>
    <xf numFmtId="164" fontId="45" fillId="0" borderId="0" xfId="12" applyFont="1" applyFill="1" applyBorder="1" applyAlignment="1">
      <alignment horizontal="center" vertical="center"/>
    </xf>
    <xf numFmtId="164" fontId="45" fillId="0" borderId="0" xfId="12" applyFont="1" applyFill="1" applyBorder="1" applyAlignment="1" applyProtection="1">
      <alignment horizontal="center" vertical="center"/>
    </xf>
    <xf numFmtId="164" fontId="44" fillId="0" borderId="0" xfId="12" applyFont="1" applyFill="1" applyBorder="1" applyAlignment="1">
      <alignment horizontal="center" vertical="center"/>
    </xf>
    <xf numFmtId="164" fontId="44" fillId="0" borderId="0" xfId="12" applyFont="1" applyFill="1" applyBorder="1" applyAlignment="1" applyProtection="1">
      <alignment horizontal="center" vertical="center"/>
    </xf>
    <xf numFmtId="192" fontId="54" fillId="0" borderId="0" xfId="12" applyNumberFormat="1" applyFont="1" applyFill="1" applyAlignment="1">
      <alignment horizontal="center"/>
    </xf>
    <xf numFmtId="0" fontId="54" fillId="0" borderId="0" xfId="12" applyNumberFormat="1" applyFont="1" applyFill="1" applyAlignment="1">
      <alignment horizontal="left"/>
    </xf>
    <xf numFmtId="0" fontId="64" fillId="0" borderId="0" xfId="12" applyNumberFormat="1" applyFont="1" applyFill="1" applyAlignment="1">
      <alignment horizontal="right"/>
    </xf>
    <xf numFmtId="164" fontId="64" fillId="0" borderId="0" xfId="12" applyFont="1" applyFill="1" applyAlignment="1"/>
    <xf numFmtId="192" fontId="61" fillId="0" borderId="0" xfId="12" applyNumberFormat="1" applyFont="1" applyFill="1" applyAlignment="1">
      <alignment horizontal="right"/>
    </xf>
    <xf numFmtId="0" fontId="56" fillId="0" borderId="0" xfId="12" applyNumberFormat="1" applyFont="1"/>
    <xf numFmtId="0" fontId="56" fillId="0" borderId="0" xfId="12" applyNumberFormat="1" applyFont="1" applyFill="1"/>
    <xf numFmtId="0" fontId="64" fillId="0" borderId="0" xfId="12" applyNumberFormat="1" applyFont="1"/>
    <xf numFmtId="0" fontId="64" fillId="0" borderId="0" xfId="12" applyNumberFormat="1" applyFont="1" applyBorder="1"/>
    <xf numFmtId="0" fontId="56" fillId="0" borderId="0" xfId="12" applyNumberFormat="1" applyFont="1" applyBorder="1"/>
    <xf numFmtId="0" fontId="56" fillId="0" borderId="0" xfId="12" applyNumberFormat="1" applyFont="1" applyFill="1" applyBorder="1"/>
    <xf numFmtId="193" fontId="66" fillId="0" borderId="0" xfId="12" applyNumberFormat="1" applyFont="1" applyFill="1" applyBorder="1" applyAlignment="1">
      <alignment horizontal="center"/>
    </xf>
    <xf numFmtId="0" fontId="66" fillId="0" borderId="0" xfId="12" applyNumberFormat="1" applyFont="1" applyFill="1" applyBorder="1"/>
    <xf numFmtId="192" fontId="50" fillId="0" borderId="0" xfId="12" applyNumberFormat="1" applyFont="1" applyFill="1" applyBorder="1" applyAlignment="1">
      <alignment horizontal="center"/>
    </xf>
    <xf numFmtId="0" fontId="50" fillId="0" borderId="0" xfId="12" applyNumberFormat="1" applyFont="1" applyFill="1" applyBorder="1" applyAlignment="1">
      <alignment horizontal="left"/>
    </xf>
    <xf numFmtId="192" fontId="14" fillId="0" borderId="0" xfId="12" applyNumberFormat="1" applyFont="1" applyFill="1" applyBorder="1" applyAlignment="1">
      <alignment horizontal="center"/>
    </xf>
    <xf numFmtId="192" fontId="3" fillId="0" borderId="0" xfId="12" applyNumberFormat="1" applyFont="1" applyFill="1" applyBorder="1" applyAlignment="1">
      <alignment horizontal="center"/>
    </xf>
    <xf numFmtId="0" fontId="3" fillId="0" borderId="0" xfId="12" applyNumberFormat="1" applyFont="1" applyFill="1" applyBorder="1" applyAlignment="1">
      <alignment horizontal="left"/>
    </xf>
    <xf numFmtId="1" fontId="50" fillId="0" borderId="0" xfId="12" applyNumberFormat="1" applyFont="1" applyFill="1" applyBorder="1" applyAlignment="1">
      <alignment horizontal="centerContinuous" vertical="center"/>
    </xf>
    <xf numFmtId="164" fontId="45" fillId="0" borderId="0" xfId="12" applyFont="1" applyFill="1" applyBorder="1" applyAlignment="1">
      <alignment horizontal="centerContinuous" vertical="center"/>
    </xf>
    <xf numFmtId="164" fontId="44" fillId="0" borderId="0" xfId="12" applyFont="1" applyFill="1"/>
    <xf numFmtId="0" fontId="20" fillId="0" borderId="0" xfId="12" applyNumberFormat="1" applyFont="1" applyFill="1" applyBorder="1" applyAlignment="1">
      <alignment horizontal="center"/>
    </xf>
    <xf numFmtId="164" fontId="45" fillId="0" borderId="0" xfId="12" applyFont="1" applyFill="1" applyAlignment="1">
      <alignment vertical="center"/>
    </xf>
    <xf numFmtId="164" fontId="45" fillId="0" borderId="0" xfId="12" applyFont="1" applyFill="1" applyBorder="1" applyAlignment="1">
      <alignment vertical="center"/>
    </xf>
    <xf numFmtId="0" fontId="3" fillId="0" borderId="0" xfId="12" applyNumberFormat="1" applyFont="1" applyBorder="1"/>
    <xf numFmtId="0" fontId="3" fillId="0" borderId="0" xfId="12" applyNumberFormat="1" applyFont="1" applyBorder="1" applyAlignment="1">
      <alignment horizontal="center"/>
    </xf>
    <xf numFmtId="0" fontId="3" fillId="0" borderId="0" xfId="12" applyNumberFormat="1" applyFont="1" applyFill="1" applyAlignment="1">
      <alignment horizontal="centerContinuous" vertical="center"/>
    </xf>
    <xf numFmtId="0" fontId="50" fillId="0" borderId="0" xfId="12" applyNumberFormat="1" applyFont="1" applyBorder="1" applyAlignment="1">
      <alignment horizontal="center"/>
    </xf>
    <xf numFmtId="0" fontId="3" fillId="0" borderId="0" xfId="12" applyNumberFormat="1" applyFont="1" applyFill="1" applyBorder="1"/>
    <xf numFmtId="0" fontId="67" fillId="0" borderId="0" xfId="12" applyNumberFormat="1" applyFont="1" applyFill="1" applyAlignment="1">
      <alignment horizontal="centerContinuous" vertical="center"/>
    </xf>
    <xf numFmtId="164" fontId="45" fillId="0" borderId="0" xfId="12" applyFont="1" applyFill="1" applyAlignment="1">
      <alignment horizontal="centerContinuous" vertical="center"/>
    </xf>
    <xf numFmtId="0" fontId="67" fillId="0" borderId="0" xfId="12" applyNumberFormat="1" applyFont="1" applyFill="1" applyAlignment="1">
      <alignment horizontal="centerContinuous" wrapText="1"/>
    </xf>
    <xf numFmtId="0" fontId="3" fillId="0" borderId="0" xfId="12" applyNumberFormat="1" applyFont="1" applyFill="1" applyBorder="1" applyAlignment="1">
      <alignment horizontal="center" vertical="center"/>
    </xf>
    <xf numFmtId="194" fontId="3" fillId="0" borderId="0" xfId="12" applyNumberFormat="1" applyFont="1" applyFill="1" applyBorder="1" applyAlignment="1">
      <alignment horizontal="center" vertical="center"/>
    </xf>
    <xf numFmtId="194" fontId="3" fillId="0" borderId="23" xfId="12" applyNumberFormat="1" applyFont="1" applyFill="1" applyBorder="1" applyAlignment="1">
      <alignment horizontal="center" vertical="center"/>
    </xf>
    <xf numFmtId="194" fontId="3" fillId="0" borderId="29" xfId="12" applyNumberFormat="1" applyFont="1" applyFill="1" applyBorder="1" applyAlignment="1">
      <alignment horizontal="center" vertical="center"/>
    </xf>
    <xf numFmtId="194" fontId="3" fillId="0" borderId="28" xfId="12" applyNumberFormat="1" applyFont="1" applyFill="1" applyBorder="1" applyAlignment="1">
      <alignment horizontal="center" vertical="center"/>
    </xf>
    <xf numFmtId="0" fontId="3" fillId="0" borderId="28" xfId="12" applyNumberFormat="1" applyFont="1" applyBorder="1" applyAlignment="1">
      <alignment horizontal="center" vertical="center"/>
    </xf>
    <xf numFmtId="1" fontId="50" fillId="0" borderId="25" xfId="12" applyNumberFormat="1" applyFont="1" applyFill="1" applyBorder="1" applyAlignment="1">
      <alignment horizontal="centerContinuous" vertical="center"/>
    </xf>
    <xf numFmtId="164" fontId="45" fillId="0" borderId="0" xfId="12" applyFont="1"/>
    <xf numFmtId="164" fontId="45" fillId="0" borderId="0" xfId="12" applyFont="1" applyAlignment="1"/>
    <xf numFmtId="0" fontId="56" fillId="0" borderId="0" xfId="12" applyNumberFormat="1" applyFont="1" applyAlignment="1"/>
    <xf numFmtId="0" fontId="56" fillId="0" borderId="0" xfId="12" applyNumberFormat="1" applyFont="1" applyBorder="1" applyAlignment="1"/>
    <xf numFmtId="192" fontId="14" fillId="0" borderId="0" xfId="12" applyNumberFormat="1" applyFont="1" applyFill="1" applyAlignment="1">
      <alignment horizontal="center"/>
    </xf>
    <xf numFmtId="164" fontId="45" fillId="0" borderId="0" xfId="12" applyFont="1" applyBorder="1" applyAlignment="1">
      <alignment horizontal="centerContinuous" vertical="center"/>
    </xf>
    <xf numFmtId="0" fontId="20" fillId="0" borderId="0" xfId="12" applyNumberFormat="1" applyFont="1" applyFill="1" applyAlignment="1">
      <alignment horizontal="center"/>
    </xf>
    <xf numFmtId="164" fontId="44" fillId="0" borderId="0" xfId="12" applyFont="1"/>
    <xf numFmtId="3" fontId="45" fillId="0" borderId="0" xfId="12" applyNumberFormat="1" applyFont="1" applyBorder="1" applyAlignment="1" applyProtection="1">
      <alignment horizontal="right"/>
    </xf>
    <xf numFmtId="164" fontId="45" fillId="0" borderId="0" xfId="12" applyFont="1" applyAlignment="1">
      <alignment vertical="center"/>
    </xf>
    <xf numFmtId="0" fontId="3" fillId="0" borderId="17" xfId="12" applyNumberFormat="1" applyFont="1" applyBorder="1" applyAlignment="1">
      <alignment horizontal="center" vertical="center"/>
    </xf>
    <xf numFmtId="194" fontId="3" fillId="0" borderId="13" xfId="12" applyNumberFormat="1" applyFont="1" applyFill="1" applyBorder="1" applyAlignment="1">
      <alignment horizontal="center" vertical="center"/>
    </xf>
    <xf numFmtId="0" fontId="3" fillId="0" borderId="36" xfId="12" applyNumberFormat="1" applyFont="1" applyFill="1" applyBorder="1" applyAlignment="1">
      <alignment horizontal="center" vertical="center"/>
    </xf>
    <xf numFmtId="0" fontId="3" fillId="0" borderId="0" xfId="12" applyNumberFormat="1" applyFont="1"/>
    <xf numFmtId="0" fontId="3" fillId="0" borderId="0" xfId="12" applyNumberFormat="1" applyFont="1" applyAlignment="1">
      <alignment horizontal="center"/>
    </xf>
    <xf numFmtId="0" fontId="50" fillId="0" borderId="0" xfId="12" applyNumberFormat="1" applyFont="1" applyFill="1" applyAlignment="1">
      <alignment horizontal="centerContinuous" vertical="center"/>
    </xf>
    <xf numFmtId="0" fontId="3" fillId="0" borderId="0" xfId="12" applyNumberFormat="1" applyFont="1" applyFill="1" applyAlignment="1">
      <alignment horizontal="center"/>
    </xf>
    <xf numFmtId="0" fontId="3" fillId="0" borderId="0" xfId="12" applyNumberFormat="1" applyFont="1" applyFill="1"/>
    <xf numFmtId="0" fontId="50" fillId="0" borderId="0" xfId="12" applyNumberFormat="1" applyFont="1" applyFill="1" applyAlignment="1">
      <alignment horizontal="centerContinuous"/>
    </xf>
    <xf numFmtId="164" fontId="45" fillId="0" borderId="0" xfId="12" applyFont="1" applyFill="1" applyAlignment="1">
      <alignment horizontal="centerContinuous"/>
    </xf>
    <xf numFmtId="0" fontId="67" fillId="0" borderId="0" xfId="12" applyNumberFormat="1" applyFont="1" applyFill="1" applyAlignment="1">
      <alignment horizontal="centerContinuous"/>
    </xf>
    <xf numFmtId="0" fontId="3" fillId="0" borderId="0" xfId="0" applyFont="1" applyFill="1"/>
    <xf numFmtId="179" fontId="3" fillId="0" borderId="0" xfId="0" applyNumberFormat="1" applyFont="1" applyFill="1"/>
    <xf numFmtId="179" fontId="49" fillId="0" borderId="18" xfId="0" applyNumberFormat="1" applyFont="1" applyFill="1" applyBorder="1" applyAlignment="1">
      <alignment horizontal="center" vertical="center"/>
    </xf>
    <xf numFmtId="179" fontId="55" fillId="0" borderId="10" xfId="0" applyNumberFormat="1" applyFont="1" applyFill="1" applyBorder="1" applyAlignment="1">
      <alignment horizontal="center" vertical="center"/>
    </xf>
    <xf numFmtId="179" fontId="69" fillId="0" borderId="10" xfId="0" applyNumberFormat="1" applyFont="1" applyFill="1" applyBorder="1" applyAlignment="1">
      <alignment horizontal="center" vertical="center"/>
    </xf>
    <xf numFmtId="1" fontId="70" fillId="0" borderId="11" xfId="0" applyNumberFormat="1" applyFont="1" applyFill="1" applyBorder="1" applyAlignment="1">
      <alignment vertical="center"/>
    </xf>
    <xf numFmtId="179" fontId="49" fillId="0" borderId="16" xfId="0" applyNumberFormat="1" applyFont="1" applyFill="1" applyBorder="1" applyAlignment="1">
      <alignment horizontal="center" vertical="center"/>
    </xf>
    <xf numFmtId="179" fontId="55" fillId="0" borderId="0" xfId="0" applyNumberFormat="1" applyFont="1" applyFill="1" applyBorder="1" applyAlignment="1">
      <alignment horizontal="center" vertical="center"/>
    </xf>
    <xf numFmtId="179" fontId="69" fillId="0" borderId="0" xfId="0" applyNumberFormat="1" applyFont="1" applyFill="1" applyBorder="1" applyAlignment="1">
      <alignment horizontal="center" vertical="center"/>
    </xf>
    <xf numFmtId="1" fontId="49" fillId="0" borderId="15" xfId="0" applyNumberFormat="1" applyFont="1" applyFill="1" applyBorder="1" applyAlignment="1">
      <alignment vertical="center"/>
    </xf>
    <xf numFmtId="1" fontId="70" fillId="0" borderId="15" xfId="0" applyNumberFormat="1" applyFont="1" applyFill="1" applyBorder="1" applyAlignment="1">
      <alignment vertical="center"/>
    </xf>
    <xf numFmtId="179" fontId="20" fillId="0" borderId="0" xfId="0" applyNumberFormat="1" applyFont="1" applyFill="1" applyBorder="1" applyAlignment="1">
      <alignment horizontal="center" vertical="center"/>
    </xf>
    <xf numFmtId="1" fontId="69" fillId="0" borderId="15" xfId="0" applyNumberFormat="1" applyFont="1" applyFill="1" applyBorder="1" applyAlignment="1">
      <alignment vertical="center" wrapText="1"/>
    </xf>
    <xf numFmtId="1" fontId="20" fillId="0" borderId="15" xfId="0" applyNumberFormat="1" applyFont="1" applyFill="1" applyBorder="1" applyAlignment="1">
      <alignment vertical="center" wrapText="1"/>
    </xf>
    <xf numFmtId="179" fontId="3" fillId="0" borderId="16" xfId="0" applyNumberFormat="1" applyFont="1" applyFill="1" applyBorder="1" applyAlignment="1">
      <alignment vertical="center"/>
    </xf>
    <xf numFmtId="179" fontId="20" fillId="0" borderId="0" xfId="0" applyNumberFormat="1" applyFont="1" applyFill="1" applyBorder="1" applyAlignment="1">
      <alignment vertical="center"/>
    </xf>
    <xf numFmtId="0" fontId="49" fillId="0" borderId="15" xfId="0" applyFont="1" applyFill="1" applyBorder="1" applyAlignment="1">
      <alignment horizontal="left" vertical="center"/>
    </xf>
    <xf numFmtId="179" fontId="3" fillId="0" borderId="16" xfId="0" applyNumberFormat="1" applyFont="1" applyFill="1" applyBorder="1"/>
    <xf numFmtId="0" fontId="20" fillId="0" borderId="0" xfId="0" applyFont="1" applyFill="1" applyBorder="1" applyAlignment="1">
      <alignment horizontal="center" vertical="center"/>
    </xf>
    <xf numFmtId="0" fontId="59" fillId="0" borderId="16" xfId="0" applyFont="1" applyFill="1" applyBorder="1" applyAlignment="1">
      <alignment horizontal="centerContinuous" vertical="center"/>
    </xf>
    <xf numFmtId="0" fontId="59" fillId="0" borderId="0" xfId="0" applyFont="1" applyFill="1" applyBorder="1" applyAlignment="1">
      <alignment horizontal="centerContinuous" vertical="center"/>
    </xf>
    <xf numFmtId="0" fontId="59" fillId="0" borderId="15" xfId="0" applyFont="1" applyFill="1" applyBorder="1" applyAlignment="1">
      <alignment horizontal="centerContinuous" vertical="center"/>
    </xf>
    <xf numFmtId="2" fontId="3" fillId="0" borderId="16" xfId="0" applyNumberFormat="1" applyFont="1" applyFill="1" applyBorder="1" applyAlignment="1">
      <alignment vertical="center"/>
    </xf>
    <xf numFmtId="0" fontId="3" fillId="0" borderId="16" xfId="0" applyFont="1" applyFill="1" applyBorder="1"/>
    <xf numFmtId="1" fontId="70" fillId="0" borderId="15" xfId="0" applyNumberFormat="1" applyFont="1" applyFill="1" applyBorder="1" applyAlignment="1">
      <alignment vertical="center" wrapText="1"/>
    </xf>
    <xf numFmtId="179" fontId="3" fillId="0" borderId="0" xfId="0" applyNumberFormat="1" applyFont="1" applyFill="1" applyBorder="1"/>
    <xf numFmtId="1" fontId="69" fillId="0" borderId="15" xfId="0" applyNumberFormat="1" applyFont="1" applyFill="1" applyBorder="1" applyAlignment="1">
      <alignment vertical="center"/>
    </xf>
    <xf numFmtId="1" fontId="20" fillId="0" borderId="15" xfId="0" applyNumberFormat="1" applyFont="1" applyFill="1" applyBorder="1" applyAlignment="1">
      <alignment vertical="center"/>
    </xf>
    <xf numFmtId="0" fontId="20" fillId="0" borderId="55" xfId="0" applyFont="1" applyFill="1" applyBorder="1" applyAlignment="1">
      <alignment vertical="center" wrapText="1"/>
    </xf>
    <xf numFmtId="179" fontId="20" fillId="0" borderId="55" xfId="0" applyNumberFormat="1" applyFont="1" applyFill="1" applyBorder="1" applyAlignment="1">
      <alignment vertical="center" wrapText="1"/>
    </xf>
    <xf numFmtId="179" fontId="20" fillId="0" borderId="57" xfId="0" applyNumberFormat="1" applyFont="1" applyFill="1" applyBorder="1" applyAlignment="1">
      <alignment vertical="center" wrapText="1"/>
    </xf>
    <xf numFmtId="0" fontId="20" fillId="0" borderId="6" xfId="0" applyFont="1" applyFill="1" applyBorder="1" applyAlignment="1">
      <alignment vertical="center" wrapText="1"/>
    </xf>
    <xf numFmtId="0" fontId="3" fillId="0" borderId="57" xfId="0" applyFont="1" applyFill="1" applyBorder="1" applyAlignment="1">
      <alignment horizontal="centerContinuous" vertical="center"/>
    </xf>
    <xf numFmtId="179" fontId="20" fillId="0" borderId="56" xfId="0" applyNumberFormat="1" applyFont="1" applyFill="1" applyBorder="1" applyAlignment="1">
      <alignment horizontal="centerContinuous" vertical="center"/>
    </xf>
    <xf numFmtId="0" fontId="20" fillId="0" borderId="56" xfId="0" applyFont="1" applyFill="1" applyBorder="1" applyAlignment="1">
      <alignment vertical="center" wrapText="1"/>
    </xf>
    <xf numFmtId="0" fontId="20" fillId="0" borderId="56" xfId="0" applyFont="1" applyFill="1" applyBorder="1" applyAlignment="1">
      <alignment vertical="center"/>
    </xf>
    <xf numFmtId="0" fontId="72" fillId="0" borderId="0" xfId="1" applyFont="1"/>
    <xf numFmtId="195" fontId="20" fillId="0" borderId="0" xfId="2" applyNumberFormat="1" applyFont="1"/>
    <xf numFmtId="0" fontId="58" fillId="0" borderId="0" xfId="2" applyFont="1" applyAlignment="1">
      <alignment horizontal="center"/>
    </xf>
    <xf numFmtId="0" fontId="20" fillId="0" borderId="0" xfId="2" applyFont="1" applyAlignment="1">
      <alignment horizontal="center"/>
    </xf>
    <xf numFmtId="0" fontId="48" fillId="0" borderId="0" xfId="2" applyFont="1" applyAlignment="1">
      <alignment horizontal="center"/>
    </xf>
    <xf numFmtId="195" fontId="20" fillId="0" borderId="0" xfId="2" applyNumberFormat="1" applyFont="1" applyAlignment="1">
      <alignment horizontal="center"/>
    </xf>
    <xf numFmtId="195" fontId="20" fillId="0" borderId="0" xfId="2" applyNumberFormat="1" applyFont="1" applyFill="1" applyBorder="1" applyAlignment="1">
      <alignment horizontal="right" vertical="center"/>
    </xf>
    <xf numFmtId="0" fontId="53" fillId="0" borderId="0" xfId="0" applyFont="1"/>
    <xf numFmtId="195" fontId="3" fillId="0" borderId="0" xfId="2" applyNumberFormat="1" applyFont="1"/>
    <xf numFmtId="0" fontId="20" fillId="0" borderId="0" xfId="2" applyNumberFormat="1" applyFont="1" applyFill="1" applyAlignment="1">
      <alignment horizontal="center" vertical="center"/>
    </xf>
    <xf numFmtId="0" fontId="20" fillId="0" borderId="0" xfId="2" applyNumberFormat="1" applyFont="1" applyFill="1" applyBorder="1" applyAlignment="1">
      <alignment horizontal="center" vertical="center"/>
    </xf>
    <xf numFmtId="195" fontId="20" fillId="0" borderId="0" xfId="2" applyNumberFormat="1" applyFont="1" applyFill="1" applyBorder="1" applyAlignment="1">
      <alignment horizontal="center" vertical="center"/>
    </xf>
    <xf numFmtId="0" fontId="53" fillId="0" borderId="0" xfId="0" applyFont="1" applyBorder="1" applyAlignment="1">
      <alignment horizontal="center" vertical="center"/>
    </xf>
    <xf numFmtId="0" fontId="20" fillId="0" borderId="25" xfId="2" applyFont="1" applyFill="1" applyBorder="1" applyAlignment="1">
      <alignment vertical="center"/>
    </xf>
    <xf numFmtId="0" fontId="20" fillId="0" borderId="29" xfId="2" applyFont="1" applyBorder="1" applyAlignment="1">
      <alignment horizontal="center" vertical="center"/>
    </xf>
    <xf numFmtId="0" fontId="20" fillId="0" borderId="0" xfId="2" applyFont="1" applyBorder="1" applyAlignment="1">
      <alignment vertical="center"/>
    </xf>
    <xf numFmtId="0" fontId="20" fillId="0" borderId="0" xfId="2" applyFont="1" applyAlignment="1">
      <alignment horizontal="centerContinuous"/>
    </xf>
    <xf numFmtId="0" fontId="60" fillId="0" borderId="0" xfId="13" applyFont="1" applyFill="1"/>
    <xf numFmtId="2" fontId="60" fillId="0" borderId="0" xfId="13" applyNumberFormat="1" applyFont="1" applyFill="1"/>
    <xf numFmtId="0" fontId="60" fillId="0" borderId="0" xfId="13" applyFont="1" applyFill="1" applyAlignment="1" applyProtection="1">
      <alignment horizontal="fill"/>
    </xf>
    <xf numFmtId="0" fontId="60" fillId="0" borderId="0" xfId="13" applyFont="1" applyFill="1" applyAlignment="1">
      <alignment vertical="center"/>
    </xf>
    <xf numFmtId="0" fontId="10" fillId="0" borderId="0" xfId="13" applyFill="1"/>
    <xf numFmtId="0" fontId="20" fillId="0" borderId="0" xfId="13" applyFont="1" applyFill="1" applyAlignment="1">
      <alignment vertical="center"/>
    </xf>
    <xf numFmtId="2" fontId="20" fillId="0" borderId="0" xfId="13" applyNumberFormat="1" applyFont="1" applyFill="1" applyAlignment="1">
      <alignment vertical="center"/>
    </xf>
    <xf numFmtId="0" fontId="20" fillId="0" borderId="0" xfId="13" applyFont="1" applyFill="1" applyAlignment="1">
      <alignment horizontal="left"/>
    </xf>
    <xf numFmtId="0" fontId="20" fillId="0" borderId="0" xfId="13" applyFont="1" applyFill="1"/>
    <xf numFmtId="197" fontId="55" fillId="0" borderId="3" xfId="13" applyNumberFormat="1" applyFont="1" applyFill="1" applyBorder="1" applyAlignment="1">
      <alignment horizontal="center" vertical="center"/>
    </xf>
    <xf numFmtId="197" fontId="55" fillId="0" borderId="10" xfId="13" applyNumberFormat="1" applyFont="1" applyFill="1" applyBorder="1" applyAlignment="1">
      <alignment horizontal="center" vertical="center"/>
    </xf>
    <xf numFmtId="197" fontId="55" fillId="0" borderId="11" xfId="13" applyNumberFormat="1" applyFont="1" applyFill="1" applyBorder="1" applyAlignment="1">
      <alignment horizontal="center" vertical="center"/>
    </xf>
    <xf numFmtId="197" fontId="55" fillId="0" borderId="4" xfId="13" applyNumberFormat="1" applyFont="1" applyFill="1" applyBorder="1" applyAlignment="1">
      <alignment horizontal="center" vertical="center"/>
    </xf>
    <xf numFmtId="197" fontId="55" fillId="0" borderId="16" xfId="13" applyNumberFormat="1" applyFont="1" applyFill="1" applyBorder="1" applyAlignment="1">
      <alignment horizontal="center" vertical="center"/>
    </xf>
    <xf numFmtId="197" fontId="55" fillId="0" borderId="0" xfId="13" applyNumberFormat="1" applyFont="1" applyFill="1" applyBorder="1" applyAlignment="1">
      <alignment horizontal="center" vertical="center"/>
    </xf>
    <xf numFmtId="0" fontId="20" fillId="0" borderId="0" xfId="13" applyFont="1" applyFill="1" applyAlignment="1">
      <alignment vertical="top"/>
    </xf>
    <xf numFmtId="0" fontId="20" fillId="0" borderId="57" xfId="13" applyFont="1" applyFill="1" applyBorder="1" applyAlignment="1">
      <alignment horizontal="centerContinuous" vertical="center"/>
    </xf>
    <xf numFmtId="0" fontId="20" fillId="0" borderId="56" xfId="13" applyFont="1" applyFill="1" applyBorder="1" applyAlignment="1">
      <alignment horizontal="centerContinuous" vertical="center"/>
    </xf>
    <xf numFmtId="0" fontId="20" fillId="0" borderId="6" xfId="13" applyFont="1" applyFill="1" applyBorder="1" applyAlignment="1">
      <alignment horizontal="centerContinuous" vertical="center"/>
    </xf>
    <xf numFmtId="0" fontId="14" fillId="0" borderId="0" xfId="13" applyFont="1" applyFill="1" applyAlignment="1">
      <alignment horizontal="centerContinuous" vertical="center"/>
    </xf>
    <xf numFmtId="0" fontId="3" fillId="0" borderId="0" xfId="13" applyFont="1" applyFill="1" applyAlignment="1">
      <alignment horizontal="centerContinuous"/>
    </xf>
    <xf numFmtId="0" fontId="60" fillId="0" borderId="0" xfId="13" applyFont="1" applyFill="1" applyAlignment="1"/>
    <xf numFmtId="0" fontId="60" fillId="0" borderId="0" xfId="13" applyFont="1" applyFill="1" applyBorder="1"/>
    <xf numFmtId="0" fontId="55" fillId="0" borderId="0" xfId="19" applyFont="1" applyFill="1" applyBorder="1" applyAlignment="1">
      <alignment horizontal="center" vertical="center"/>
    </xf>
    <xf numFmtId="2" fontId="60" fillId="0" borderId="0" xfId="13" applyNumberFormat="1" applyFont="1" applyFill="1" applyAlignment="1">
      <alignment vertical="center"/>
    </xf>
    <xf numFmtId="174" fontId="20" fillId="0" borderId="10" xfId="13" applyNumberFormat="1" applyFont="1" applyFill="1" applyBorder="1" applyAlignment="1">
      <alignment horizontal="center" vertical="center"/>
    </xf>
    <xf numFmtId="174" fontId="20" fillId="0" borderId="11" xfId="13" applyNumberFormat="1" applyFont="1" applyFill="1" applyBorder="1" applyAlignment="1">
      <alignment horizontal="center" vertical="center"/>
    </xf>
    <xf numFmtId="198" fontId="55" fillId="0" borderId="3" xfId="13" applyNumberFormat="1" applyFont="1" applyFill="1" applyBorder="1" applyAlignment="1">
      <alignment horizontal="center" vertical="center"/>
    </xf>
    <xf numFmtId="175" fontId="20" fillId="0" borderId="35" xfId="13" applyNumberFormat="1" applyFont="1" applyFill="1" applyBorder="1" applyAlignment="1" applyProtection="1">
      <alignment horizontal="left" vertical="center" indent="1"/>
    </xf>
    <xf numFmtId="197" fontId="55" fillId="0" borderId="15" xfId="13" applyNumberFormat="1" applyFont="1" applyFill="1" applyBorder="1" applyAlignment="1">
      <alignment horizontal="center" vertical="center"/>
    </xf>
    <xf numFmtId="174" fontId="20" fillId="0" borderId="0" xfId="13" applyNumberFormat="1" applyFont="1" applyFill="1" applyBorder="1" applyAlignment="1">
      <alignment horizontal="center" vertical="center"/>
    </xf>
    <xf numFmtId="174" fontId="20" fillId="0" borderId="15" xfId="13" applyNumberFormat="1" applyFont="1" applyFill="1" applyBorder="1" applyAlignment="1">
      <alignment horizontal="center" vertical="center"/>
    </xf>
    <xf numFmtId="198" fontId="55" fillId="0" borderId="4" xfId="13" applyNumberFormat="1" applyFont="1" applyFill="1" applyBorder="1" applyAlignment="1">
      <alignment horizontal="center" vertical="center"/>
    </xf>
    <xf numFmtId="175" fontId="20" fillId="0" borderId="34" xfId="13" applyNumberFormat="1" applyFont="1" applyFill="1" applyBorder="1" applyAlignment="1" applyProtection="1">
      <alignment horizontal="left" vertical="center" indent="1"/>
    </xf>
    <xf numFmtId="175" fontId="20" fillId="0" borderId="4" xfId="13" applyNumberFormat="1" applyFont="1" applyFill="1" applyBorder="1" applyAlignment="1" applyProtection="1">
      <alignment horizontal="left" vertical="center"/>
    </xf>
    <xf numFmtId="174" fontId="20" fillId="0" borderId="4" xfId="13" applyNumberFormat="1" applyFont="1" applyFill="1" applyBorder="1" applyAlignment="1">
      <alignment horizontal="center" vertical="center"/>
    </xf>
    <xf numFmtId="175" fontId="20" fillId="0" borderId="34" xfId="13" applyNumberFormat="1" applyFont="1" applyFill="1" applyBorder="1" applyAlignment="1" applyProtection="1">
      <alignment horizontal="left" vertical="center"/>
    </xf>
    <xf numFmtId="174" fontId="20" fillId="0" borderId="2" xfId="13" applyNumberFormat="1" applyFont="1" applyFill="1" applyBorder="1" applyAlignment="1">
      <alignment horizontal="center" vertical="center"/>
    </xf>
    <xf numFmtId="198" fontId="57" fillId="0" borderId="4" xfId="13" applyNumberFormat="1" applyFont="1" applyFill="1" applyBorder="1" applyAlignment="1">
      <alignment horizontal="center" vertical="center"/>
    </xf>
    <xf numFmtId="0" fontId="20" fillId="0" borderId="55" xfId="13" applyNumberFormat="1" applyFont="1" applyFill="1" applyBorder="1" applyAlignment="1" applyProtection="1">
      <alignment vertical="center" wrapText="1"/>
    </xf>
    <xf numFmtId="0" fontId="10" fillId="0" borderId="57" xfId="13" applyFill="1" applyBorder="1" applyAlignment="1">
      <alignment horizontal="centerContinuous" vertical="center"/>
    </xf>
    <xf numFmtId="0" fontId="10" fillId="0" borderId="56" xfId="13" applyFill="1" applyBorder="1" applyAlignment="1">
      <alignment horizontal="centerContinuous" vertical="center"/>
    </xf>
    <xf numFmtId="0" fontId="20" fillId="0" borderId="6" xfId="13" applyNumberFormat="1" applyFont="1" applyFill="1" applyBorder="1" applyAlignment="1" applyProtection="1">
      <alignment horizontal="centerContinuous" vertical="center"/>
    </xf>
    <xf numFmtId="0" fontId="20" fillId="0" borderId="4" xfId="13" applyNumberFormat="1" applyFont="1" applyFill="1" applyBorder="1" applyAlignment="1" applyProtection="1">
      <alignment vertical="center"/>
    </xf>
    <xf numFmtId="0" fontId="60" fillId="0" borderId="57" xfId="13" applyFont="1" applyFill="1" applyBorder="1" applyAlignment="1">
      <alignment horizontal="centerContinuous" vertical="center"/>
    </xf>
    <xf numFmtId="0" fontId="60" fillId="0" borderId="56" xfId="13" applyFont="1" applyFill="1" applyBorder="1" applyAlignment="1">
      <alignment horizontal="centerContinuous" vertical="center"/>
    </xf>
    <xf numFmtId="0" fontId="20" fillId="0" borderId="6" xfId="13" applyNumberFormat="1" applyFont="1" applyFill="1" applyBorder="1" applyAlignment="1">
      <alignment horizontal="centerContinuous" vertical="center"/>
    </xf>
    <xf numFmtId="0" fontId="20" fillId="0" borderId="57" xfId="13" applyNumberFormat="1" applyFont="1" applyFill="1" applyBorder="1" applyAlignment="1" applyProtection="1">
      <alignment horizontal="center" vertical="center"/>
    </xf>
    <xf numFmtId="0" fontId="20" fillId="0" borderId="57" xfId="13" applyNumberFormat="1" applyFont="1" applyFill="1" applyBorder="1" applyAlignment="1">
      <alignment horizontal="centerContinuous" vertical="center"/>
    </xf>
    <xf numFmtId="0" fontId="20" fillId="0" borderId="6" xfId="13" quotePrefix="1" applyNumberFormat="1" applyFont="1" applyFill="1" applyBorder="1" applyAlignment="1" applyProtection="1">
      <alignment horizontal="centerContinuous" vertical="center"/>
    </xf>
    <xf numFmtId="0" fontId="20" fillId="0" borderId="55" xfId="13" applyNumberFormat="1" applyFont="1" applyFill="1" applyBorder="1" applyAlignment="1" applyProtection="1">
      <alignment horizontal="center" vertical="center"/>
    </xf>
    <xf numFmtId="17" fontId="20" fillId="0" borderId="56" xfId="13" applyNumberFormat="1" applyFont="1" applyFill="1" applyBorder="1" applyAlignment="1" applyProtection="1">
      <alignment horizontal="center" vertical="center"/>
    </xf>
    <xf numFmtId="0" fontId="20" fillId="0" borderId="56" xfId="13" applyNumberFormat="1" applyFont="1" applyFill="1" applyBorder="1" applyAlignment="1" applyProtection="1">
      <alignment horizontal="center" vertical="center"/>
    </xf>
    <xf numFmtId="17" fontId="20" fillId="0" borderId="6" xfId="13" applyNumberFormat="1" applyFont="1" applyFill="1" applyBorder="1" applyAlignment="1" applyProtection="1">
      <alignment horizontal="center" vertical="center"/>
    </xf>
    <xf numFmtId="0" fontId="20" fillId="0" borderId="6" xfId="13" applyNumberFormat="1" applyFont="1" applyFill="1" applyBorder="1" applyAlignment="1" applyProtection="1">
      <alignment horizontal="center" vertical="center"/>
    </xf>
    <xf numFmtId="0" fontId="20" fillId="0" borderId="2" xfId="13" applyNumberFormat="1" applyFont="1" applyFill="1" applyBorder="1" applyAlignment="1" applyProtection="1">
      <alignment vertical="center"/>
    </xf>
    <xf numFmtId="0" fontId="14" fillId="0" borderId="0" xfId="13" applyFont="1" applyFill="1" applyAlignment="1"/>
    <xf numFmtId="0" fontId="14" fillId="0" borderId="0" xfId="13" applyFont="1" applyFill="1" applyBorder="1" applyAlignment="1">
      <alignment horizontal="centerContinuous" vertical="center"/>
    </xf>
    <xf numFmtId="2" fontId="14" fillId="0" borderId="0" xfId="13" applyNumberFormat="1" applyFont="1" applyFill="1" applyBorder="1" applyAlignment="1">
      <alignment horizontal="centerContinuous" vertical="center"/>
    </xf>
    <xf numFmtId="0" fontId="14" fillId="0" borderId="0" xfId="13" applyFont="1" applyFill="1" applyAlignment="1">
      <alignment vertical="top"/>
    </xf>
    <xf numFmtId="0" fontId="50" fillId="0" borderId="0" xfId="13" applyFont="1" applyFill="1" applyAlignment="1"/>
    <xf numFmtId="0" fontId="50" fillId="0" borderId="0" xfId="13" applyFont="1" applyFill="1" applyBorder="1" applyAlignment="1">
      <alignment horizontal="center"/>
    </xf>
    <xf numFmtId="0" fontId="50" fillId="0" borderId="0" xfId="13" applyFont="1" applyFill="1" applyAlignment="1">
      <alignment horizontal="centerContinuous"/>
    </xf>
    <xf numFmtId="0" fontId="50" fillId="0" borderId="0" xfId="13" applyFont="1" applyFill="1" applyAlignment="1">
      <alignment horizontal="centerContinuous" wrapText="1"/>
    </xf>
    <xf numFmtId="0" fontId="20" fillId="0" borderId="15" xfId="2" applyFont="1" applyFill="1" applyBorder="1"/>
    <xf numFmtId="0" fontId="50" fillId="0" borderId="0" xfId="2" applyFont="1" applyFill="1" applyAlignment="1">
      <alignment horizontal="centerContinuous" vertical="center" wrapText="1"/>
    </xf>
    <xf numFmtId="0" fontId="41" fillId="0" borderId="0" xfId="9" applyFont="1" applyFill="1"/>
    <xf numFmtId="0" fontId="41" fillId="0" borderId="0" xfId="9" applyFont="1" applyFill="1" applyAlignment="1">
      <alignment horizontal="centerContinuous" vertical="center"/>
    </xf>
    <xf numFmtId="0" fontId="43" fillId="0" borderId="0" xfId="9" applyFont="1" applyFill="1" applyAlignment="1">
      <alignment horizontal="centerContinuous" vertical="center"/>
    </xf>
    <xf numFmtId="0" fontId="43" fillId="0" borderId="55" xfId="9" applyFont="1" applyFill="1" applyBorder="1" applyAlignment="1">
      <alignment horizontal="center" vertical="center"/>
    </xf>
    <xf numFmtId="194" fontId="43" fillId="0" borderId="55" xfId="9" applyNumberFormat="1" applyFont="1" applyFill="1" applyBorder="1" applyAlignment="1">
      <alignment horizontal="center" vertical="center"/>
    </xf>
    <xf numFmtId="194" fontId="43" fillId="0" borderId="56" xfId="9" applyNumberFormat="1" applyFont="1" applyFill="1" applyBorder="1" applyAlignment="1">
      <alignment horizontal="center" vertical="center"/>
    </xf>
    <xf numFmtId="0" fontId="43" fillId="0" borderId="55" xfId="9" applyFont="1" applyBorder="1" applyAlignment="1">
      <alignment horizontal="center" vertical="center"/>
    </xf>
    <xf numFmtId="1" fontId="43" fillId="0" borderId="15" xfId="9" applyNumberFormat="1" applyFont="1" applyFill="1" applyBorder="1" applyAlignment="1">
      <alignment horizontal="centerContinuous" vertical="center"/>
    </xf>
    <xf numFmtId="211" fontId="41" fillId="0" borderId="0" xfId="9" applyNumberFormat="1" applyFont="1" applyFill="1" applyBorder="1" applyAlignment="1">
      <alignment horizontal="centerContinuous" vertical="center"/>
    </xf>
    <xf numFmtId="1" fontId="43" fillId="0" borderId="0" xfId="9" applyNumberFormat="1" applyFont="1" applyFill="1" applyBorder="1" applyAlignment="1">
      <alignment horizontal="centerContinuous" vertical="center"/>
    </xf>
    <xf numFmtId="1" fontId="43" fillId="0" borderId="16" xfId="9" applyNumberFormat="1" applyFont="1" applyFill="1" applyBorder="1" applyAlignment="1">
      <alignment horizontal="centerContinuous" vertical="center"/>
    </xf>
    <xf numFmtId="211" fontId="41" fillId="0" borderId="0" xfId="9" applyNumberFormat="1" applyFont="1" applyFill="1"/>
    <xf numFmtId="0" fontId="41" fillId="0" borderId="15" xfId="9" applyFont="1" applyFill="1" applyBorder="1" applyAlignment="1">
      <alignment horizontal="left"/>
    </xf>
    <xf numFmtId="192" fontId="41" fillId="0" borderId="0" xfId="9" applyNumberFormat="1" applyFont="1" applyFill="1" applyBorder="1" applyAlignment="1">
      <alignment horizontal="center"/>
    </xf>
    <xf numFmtId="192" fontId="41" fillId="0" borderId="16" xfId="9" applyNumberFormat="1" applyFont="1" applyFill="1" applyBorder="1" applyAlignment="1">
      <alignment horizontal="center"/>
    </xf>
    <xf numFmtId="0" fontId="43" fillId="0" borderId="15" xfId="9" applyFont="1" applyFill="1" applyBorder="1" applyAlignment="1">
      <alignment horizontal="left"/>
    </xf>
    <xf numFmtId="192" fontId="43" fillId="0" borderId="0" xfId="9" applyNumberFormat="1" applyFont="1" applyFill="1" applyBorder="1" applyAlignment="1">
      <alignment horizontal="center"/>
    </xf>
    <xf numFmtId="192" fontId="43" fillId="0" borderId="16" xfId="9" applyNumberFormat="1" applyFont="1" applyFill="1" applyBorder="1" applyAlignment="1">
      <alignment horizontal="center"/>
    </xf>
    <xf numFmtId="0" fontId="78" fillId="0" borderId="15" xfId="9" applyFont="1" applyFill="1" applyBorder="1"/>
    <xf numFmtId="193" fontId="78" fillId="0" borderId="0" xfId="9" applyNumberFormat="1" applyFont="1" applyFill="1" applyBorder="1" applyAlignment="1">
      <alignment horizontal="center"/>
    </xf>
    <xf numFmtId="193" fontId="78" fillId="0" borderId="16" xfId="9" applyNumberFormat="1" applyFont="1" applyFill="1" applyBorder="1" applyAlignment="1">
      <alignment horizontal="center"/>
    </xf>
    <xf numFmtId="0" fontId="78" fillId="0" borderId="11" xfId="9" applyFont="1" applyFill="1" applyBorder="1"/>
    <xf numFmtId="193" fontId="78" fillId="0" borderId="10" xfId="9" applyNumberFormat="1" applyFont="1" applyFill="1" applyBorder="1" applyAlignment="1">
      <alignment horizontal="center"/>
    </xf>
    <xf numFmtId="193" fontId="78" fillId="0" borderId="18" xfId="9" applyNumberFormat="1" applyFont="1" applyFill="1" applyBorder="1" applyAlignment="1">
      <alignment horizontal="center"/>
    </xf>
    <xf numFmtId="0" fontId="79" fillId="0" borderId="0" xfId="9" applyNumberFormat="1" applyFont="1" applyBorder="1" applyAlignment="1">
      <alignment vertical="center"/>
    </xf>
    <xf numFmtId="0" fontId="79" fillId="0" borderId="0" xfId="9" applyFont="1" applyFill="1"/>
    <xf numFmtId="0" fontId="43" fillId="0" borderId="0" xfId="9" applyFont="1" applyFill="1"/>
    <xf numFmtId="0" fontId="79" fillId="0" borderId="0" xfId="9" applyFont="1" applyFill="1" applyAlignment="1">
      <alignment horizontal="left"/>
    </xf>
    <xf numFmtId="0" fontId="79" fillId="0" borderId="0" xfId="9" applyFont="1" applyFill="1" applyAlignment="1">
      <alignment horizontal="right"/>
    </xf>
    <xf numFmtId="0" fontId="42" fillId="0" borderId="0" xfId="9" applyFont="1" applyFill="1"/>
    <xf numFmtId="211" fontId="42" fillId="0" borderId="0" xfId="9" applyNumberFormat="1" applyFont="1" applyFill="1"/>
    <xf numFmtId="193" fontId="78" fillId="0" borderId="0" xfId="9" applyNumberFormat="1" applyFont="1" applyFill="1" applyAlignment="1">
      <alignment horizontal="center"/>
    </xf>
    <xf numFmtId="0" fontId="79" fillId="0" borderId="0" xfId="9" applyNumberFormat="1" applyFont="1" applyAlignment="1">
      <alignment vertical="center"/>
    </xf>
    <xf numFmtId="0" fontId="75" fillId="0" borderId="0" xfId="9" applyFont="1" applyFill="1" applyAlignment="1">
      <alignment horizontal="centerContinuous"/>
    </xf>
    <xf numFmtId="14" fontId="75" fillId="0" borderId="0" xfId="9" applyNumberFormat="1" applyFont="1" applyFill="1" applyAlignment="1">
      <alignment horizontal="centerContinuous"/>
    </xf>
    <xf numFmtId="0" fontId="81" fillId="0" borderId="0" xfId="15" applyFont="1"/>
    <xf numFmtId="0" fontId="81" fillId="0" borderId="0" xfId="2" applyFont="1"/>
    <xf numFmtId="0" fontId="81" fillId="0" borderId="0" xfId="2" applyFont="1" applyBorder="1"/>
    <xf numFmtId="193" fontId="82" fillId="0" borderId="0" xfId="9" applyNumberFormat="1" applyFont="1" applyFill="1" applyBorder="1" applyAlignment="1">
      <alignment horizontal="center"/>
    </xf>
    <xf numFmtId="211" fontId="81" fillId="0" borderId="0" xfId="9" applyNumberFormat="1" applyFont="1" applyFill="1"/>
    <xf numFmtId="0" fontId="81" fillId="0" borderId="0" xfId="9" applyFont="1" applyFill="1"/>
    <xf numFmtId="0" fontId="76" fillId="0" borderId="0" xfId="9" applyFont="1" applyFill="1"/>
    <xf numFmtId="0" fontId="83" fillId="0" borderId="0" xfId="9" applyFont="1" applyFill="1" applyBorder="1"/>
    <xf numFmtId="0" fontId="84" fillId="0" borderId="0" xfId="9" applyFont="1" applyFill="1" applyBorder="1" applyAlignment="1">
      <alignment horizontal="center"/>
    </xf>
    <xf numFmtId="211" fontId="76" fillId="0" borderId="0" xfId="9" applyNumberFormat="1" applyFont="1" applyFill="1"/>
    <xf numFmtId="193" fontId="85" fillId="0" borderId="0" xfId="9" applyNumberFormat="1" applyFont="1" applyFill="1" applyBorder="1" applyAlignment="1">
      <alignment horizontal="center"/>
    </xf>
    <xf numFmtId="211" fontId="76" fillId="0" borderId="0" xfId="9" applyNumberFormat="1" applyFont="1" applyFill="1" applyBorder="1"/>
    <xf numFmtId="0" fontId="76" fillId="0" borderId="0" xfId="9" applyFont="1" applyFill="1" applyBorder="1"/>
    <xf numFmtId="0" fontId="84" fillId="0" borderId="0" xfId="9" applyFont="1" applyFill="1" applyBorder="1"/>
    <xf numFmtId="0" fontId="84" fillId="0" borderId="0" xfId="9" applyFont="1" applyFill="1" applyBorder="1" applyAlignment="1">
      <alignment vertical="top"/>
    </xf>
    <xf numFmtId="211" fontId="84" fillId="0" borderId="0" xfId="9" applyNumberFormat="1" applyFont="1" applyFill="1" applyBorder="1"/>
    <xf numFmtId="192" fontId="76" fillId="0" borderId="0" xfId="9" applyNumberFormat="1" applyFont="1" applyFill="1" applyBorder="1" applyAlignment="1">
      <alignment horizontal="center"/>
    </xf>
    <xf numFmtId="0" fontId="49" fillId="0" borderId="0" xfId="2" applyFont="1"/>
    <xf numFmtId="0" fontId="3" fillId="0" borderId="0" xfId="2" applyFill="1"/>
    <xf numFmtId="174" fontId="55" fillId="0" borderId="0" xfId="2" applyNumberFormat="1" applyFont="1" applyBorder="1" applyAlignment="1">
      <alignment horizontal="center" vertical="center"/>
    </xf>
    <xf numFmtId="212" fontId="20" fillId="0" borderId="0" xfId="2" applyNumberFormat="1" applyFont="1" applyBorder="1" applyAlignment="1">
      <alignment horizontal="center" vertical="center"/>
    </xf>
    <xf numFmtId="213" fontId="20" fillId="0" borderId="0" xfId="2" applyNumberFormat="1" applyFont="1" applyBorder="1" applyAlignment="1">
      <alignment horizontal="center" vertical="center"/>
    </xf>
    <xf numFmtId="174" fontId="57" fillId="0" borderId="18" xfId="2" applyNumberFormat="1" applyFont="1" applyBorder="1" applyAlignment="1">
      <alignment horizontal="center" vertical="center"/>
    </xf>
    <xf numFmtId="174" fontId="57" fillId="0" borderId="10" xfId="2" applyNumberFormat="1" applyFont="1" applyBorder="1" applyAlignment="1">
      <alignment horizontal="center" vertical="center"/>
    </xf>
    <xf numFmtId="212" fontId="49" fillId="0" borderId="9" xfId="2" applyNumberFormat="1" applyFont="1" applyBorder="1" applyAlignment="1">
      <alignment horizontal="center" vertical="center"/>
    </xf>
    <xf numFmtId="212" fontId="49" fillId="0" borderId="10" xfId="2" applyNumberFormat="1" applyFont="1" applyBorder="1" applyAlignment="1">
      <alignment horizontal="center" vertical="center"/>
    </xf>
    <xf numFmtId="214" fontId="49" fillId="0" borderId="9" xfId="2" applyNumberFormat="1" applyFont="1" applyBorder="1" applyAlignment="1">
      <alignment horizontal="center" vertical="center"/>
    </xf>
    <xf numFmtId="214" fontId="49" fillId="0" borderId="19" xfId="2" applyNumberFormat="1" applyFont="1" applyBorder="1" applyAlignment="1">
      <alignment horizontal="center" vertical="center"/>
    </xf>
    <xf numFmtId="213" fontId="49" fillId="0" borderId="10" xfId="2" applyNumberFormat="1" applyFont="1" applyBorder="1" applyAlignment="1">
      <alignment horizontal="center" vertical="center"/>
    </xf>
    <xf numFmtId="174" fontId="57" fillId="0" borderId="16" xfId="2" applyNumberFormat="1" applyFont="1" applyBorder="1" applyAlignment="1">
      <alignment horizontal="center" vertical="center"/>
    </xf>
    <xf numFmtId="174" fontId="57" fillId="0" borderId="0" xfId="2" applyNumberFormat="1" applyFont="1" applyBorder="1" applyAlignment="1">
      <alignment horizontal="center" vertical="center"/>
    </xf>
    <xf numFmtId="212" fontId="49" fillId="0" borderId="14" xfId="2" applyNumberFormat="1" applyFont="1" applyBorder="1" applyAlignment="1">
      <alignment horizontal="center" vertical="center"/>
    </xf>
    <xf numFmtId="212" fontId="49" fillId="0" borderId="0" xfId="2" applyNumberFormat="1" applyFont="1" applyBorder="1" applyAlignment="1">
      <alignment horizontal="center" vertical="center"/>
    </xf>
    <xf numFmtId="214" fontId="49" fillId="0" borderId="14" xfId="2" applyNumberFormat="1" applyFont="1" applyBorder="1" applyAlignment="1">
      <alignment horizontal="center" vertical="center"/>
    </xf>
    <xf numFmtId="214" fontId="49" fillId="0" borderId="17" xfId="2" applyNumberFormat="1" applyFont="1" applyBorder="1" applyAlignment="1">
      <alignment horizontal="center" vertical="center"/>
    </xf>
    <xf numFmtId="213" fontId="49" fillId="0" borderId="0" xfId="2" applyNumberFormat="1" applyFont="1" applyBorder="1" applyAlignment="1">
      <alignment horizontal="center" vertical="center"/>
    </xf>
    <xf numFmtId="0" fontId="50" fillId="0" borderId="0" xfId="2" applyFont="1"/>
    <xf numFmtId="174" fontId="55" fillId="0" borderId="16" xfId="2" applyNumberFormat="1" applyFont="1" applyBorder="1" applyAlignment="1">
      <alignment horizontal="center" vertical="center"/>
    </xf>
    <xf numFmtId="212" fontId="20" fillId="0" borderId="14" xfId="2" applyNumberFormat="1" applyFont="1" applyBorder="1" applyAlignment="1">
      <alignment horizontal="center" vertical="center"/>
    </xf>
    <xf numFmtId="214" fontId="20" fillId="0" borderId="14" xfId="2" applyNumberFormat="1" applyFont="1" applyBorder="1" applyAlignment="1">
      <alignment horizontal="center" vertical="center"/>
    </xf>
    <xf numFmtId="214" fontId="20" fillId="0" borderId="17" xfId="2" applyNumberFormat="1" applyFont="1" applyBorder="1" applyAlignment="1">
      <alignment horizontal="center" vertical="center"/>
    </xf>
    <xf numFmtId="214" fontId="20" fillId="0" borderId="0" xfId="2" applyNumberFormat="1" applyFont="1" applyBorder="1" applyAlignment="1">
      <alignment horizontal="center" vertical="center"/>
    </xf>
    <xf numFmtId="213" fontId="20" fillId="0" borderId="14" xfId="2" applyNumberFormat="1" applyFont="1" applyBorder="1" applyAlignment="1">
      <alignment horizontal="center" vertical="center"/>
    </xf>
    <xf numFmtId="214" fontId="49" fillId="0" borderId="0" xfId="2" applyNumberFormat="1" applyFont="1" applyBorder="1" applyAlignment="1">
      <alignment horizontal="center" vertical="center"/>
    </xf>
    <xf numFmtId="213" fontId="49" fillId="0" borderId="14" xfId="2" applyNumberFormat="1" applyFont="1" applyBorder="1" applyAlignment="1">
      <alignment horizontal="center" vertical="center"/>
    </xf>
    <xf numFmtId="0" fontId="20" fillId="0" borderId="45" xfId="2" applyNumberFormat="1" applyFont="1" applyBorder="1" applyAlignment="1">
      <alignment horizontal="centerContinuous" vertical="center"/>
    </xf>
    <xf numFmtId="0" fontId="20" fillId="0" borderId="46" xfId="2" applyNumberFormat="1" applyFont="1" applyBorder="1" applyAlignment="1">
      <alignment horizontal="centerContinuous" vertical="center"/>
    </xf>
    <xf numFmtId="0" fontId="20" fillId="0" borderId="43" xfId="2" applyNumberFormat="1" applyFont="1" applyBorder="1" applyAlignment="1">
      <alignment horizontal="centerContinuous" vertical="center"/>
    </xf>
    <xf numFmtId="0" fontId="20" fillId="0" borderId="49" xfId="2" applyNumberFormat="1" applyFont="1" applyBorder="1" applyAlignment="1">
      <alignment horizontal="centerContinuous" vertical="center"/>
    </xf>
    <xf numFmtId="0" fontId="20" fillId="0" borderId="36" xfId="2" applyNumberFormat="1" applyFont="1" applyBorder="1" applyAlignment="1">
      <alignment horizontal="centerContinuous" vertical="center"/>
    </xf>
    <xf numFmtId="0" fontId="20" fillId="0" borderId="23" xfId="2" applyNumberFormat="1" applyFont="1" applyBorder="1" applyAlignment="1">
      <alignment horizontal="centerContinuous" vertical="center"/>
    </xf>
    <xf numFmtId="0" fontId="20" fillId="0" borderId="54" xfId="2" applyNumberFormat="1" applyFont="1" applyBorder="1" applyAlignment="1">
      <alignment horizontal="centerContinuous" vertical="center"/>
    </xf>
    <xf numFmtId="0" fontId="20" fillId="0" borderId="51" xfId="2" applyNumberFormat="1" applyFont="1" applyBorder="1" applyAlignment="1">
      <alignment horizontal="centerContinuous" vertical="center"/>
    </xf>
    <xf numFmtId="0" fontId="3" fillId="0" borderId="0" xfId="2" applyAlignment="1">
      <alignment horizontal="centerContinuous" vertical="top"/>
    </xf>
    <xf numFmtId="0" fontId="3" fillId="0" borderId="0" xfId="2" applyAlignment="1">
      <alignment horizontal="left" indent="1"/>
    </xf>
    <xf numFmtId="0" fontId="3" fillId="0" borderId="0" xfId="2" applyAlignment="1">
      <alignment horizontal="left"/>
    </xf>
    <xf numFmtId="0" fontId="20" fillId="0" borderId="72" xfId="2" applyNumberFormat="1" applyFont="1" applyBorder="1" applyAlignment="1">
      <alignment horizontal="centerContinuous" vertical="center" wrapText="1"/>
    </xf>
    <xf numFmtId="0" fontId="20" fillId="0" borderId="37" xfId="2" applyNumberFormat="1" applyFont="1" applyBorder="1" applyAlignment="1">
      <alignment horizontal="centerContinuous" vertical="center" wrapText="1"/>
    </xf>
    <xf numFmtId="0" fontId="3" fillId="0" borderId="36" xfId="2" applyBorder="1" applyAlignment="1">
      <alignment horizontal="centerContinuous" vertical="center" wrapText="1"/>
    </xf>
    <xf numFmtId="0" fontId="50" fillId="0" borderId="0" xfId="2" applyFont="1" applyAlignment="1">
      <alignment horizontal="centerContinuous" vertical="center" wrapText="1"/>
    </xf>
    <xf numFmtId="0" fontId="3" fillId="0" borderId="0" xfId="2" applyNumberFormat="1"/>
    <xf numFmtId="0" fontId="20" fillId="0" borderId="0" xfId="2" applyNumberFormat="1" applyFont="1" applyAlignment="1">
      <alignment horizontal="right" vertical="center"/>
    </xf>
    <xf numFmtId="0" fontId="20" fillId="0" borderId="0" xfId="2" applyNumberFormat="1" applyFont="1" applyAlignment="1">
      <alignment vertical="center"/>
    </xf>
    <xf numFmtId="215" fontId="55" fillId="0" borderId="15" xfId="2" applyNumberFormat="1" applyFont="1" applyBorder="1" applyAlignment="1">
      <alignment horizontal="center" vertical="center"/>
    </xf>
    <xf numFmtId="215" fontId="57" fillId="0" borderId="16" xfId="2" applyNumberFormat="1" applyFont="1" applyBorder="1" applyAlignment="1">
      <alignment horizontal="center" vertical="center"/>
    </xf>
    <xf numFmtId="215" fontId="57" fillId="0" borderId="0" xfId="2" applyNumberFormat="1" applyFont="1" applyBorder="1" applyAlignment="1">
      <alignment horizontal="center" vertical="center"/>
    </xf>
    <xf numFmtId="216" fontId="49" fillId="0" borderId="14" xfId="2" applyNumberFormat="1" applyFont="1" applyBorder="1" applyAlignment="1">
      <alignment horizontal="center" vertical="center"/>
    </xf>
    <xf numFmtId="216" fontId="49" fillId="0" borderId="0" xfId="2" applyNumberFormat="1" applyFont="1" applyBorder="1" applyAlignment="1">
      <alignment horizontal="center" vertical="center"/>
    </xf>
    <xf numFmtId="217" fontId="49" fillId="0" borderId="14" xfId="2" applyNumberFormat="1" applyFont="1" applyBorder="1" applyAlignment="1">
      <alignment horizontal="center" vertical="center"/>
    </xf>
    <xf numFmtId="217" fontId="49" fillId="0" borderId="0" xfId="2" applyNumberFormat="1" applyFont="1" applyBorder="1" applyAlignment="1">
      <alignment horizontal="right" vertical="center"/>
    </xf>
    <xf numFmtId="191" fontId="49" fillId="0" borderId="0" xfId="2" applyNumberFormat="1" applyFont="1" applyBorder="1" applyAlignment="1">
      <alignment horizontal="right" vertical="center"/>
    </xf>
    <xf numFmtId="215" fontId="55" fillId="0" borderId="16" xfId="2" applyNumberFormat="1" applyFont="1" applyBorder="1" applyAlignment="1">
      <alignment horizontal="center" vertical="center"/>
    </xf>
    <xf numFmtId="215" fontId="55" fillId="0" borderId="0" xfId="2" applyNumberFormat="1" applyFont="1" applyBorder="1" applyAlignment="1">
      <alignment horizontal="center" vertical="center"/>
    </xf>
    <xf numFmtId="216" fontId="20" fillId="0" borderId="14" xfId="2" applyNumberFormat="1" applyFont="1" applyBorder="1" applyAlignment="1">
      <alignment horizontal="center" vertical="center"/>
    </xf>
    <xf numFmtId="216" fontId="20" fillId="0" borderId="0" xfId="2" applyNumberFormat="1" applyFont="1" applyBorder="1" applyAlignment="1">
      <alignment horizontal="center" vertical="center"/>
    </xf>
    <xf numFmtId="191" fontId="20" fillId="0" borderId="0" xfId="2" applyNumberFormat="1" applyFont="1" applyBorder="1" applyAlignment="1">
      <alignment horizontal="right" vertical="center"/>
    </xf>
    <xf numFmtId="191" fontId="20" fillId="0" borderId="0" xfId="2" applyNumberFormat="1" applyFont="1" applyBorder="1" applyAlignment="1">
      <alignment horizontal="center" vertical="center"/>
    </xf>
    <xf numFmtId="217" fontId="20" fillId="0" borderId="14" xfId="2" applyNumberFormat="1" applyFont="1" applyBorder="1" applyAlignment="1">
      <alignment horizontal="center" vertical="center"/>
    </xf>
    <xf numFmtId="217" fontId="20" fillId="0" borderId="0" xfId="2" applyNumberFormat="1" applyFont="1" applyBorder="1" applyAlignment="1">
      <alignment horizontal="right" vertical="center"/>
    </xf>
    <xf numFmtId="214" fontId="57" fillId="0" borderId="0" xfId="2" applyNumberFormat="1" applyFont="1" applyBorder="1" applyAlignment="1">
      <alignment horizontal="center" vertical="center"/>
    </xf>
    <xf numFmtId="215" fontId="55" fillId="0" borderId="17" xfId="2" applyNumberFormat="1" applyFont="1" applyBorder="1" applyAlignment="1">
      <alignment horizontal="center" vertical="center"/>
    </xf>
    <xf numFmtId="216" fontId="20" fillId="0" borderId="17" xfId="2" applyNumberFormat="1" applyFont="1" applyBorder="1" applyAlignment="1">
      <alignment horizontal="center" vertical="center"/>
    </xf>
    <xf numFmtId="191" fontId="20" fillId="0" borderId="17" xfId="2" applyNumberFormat="1" applyFont="1" applyBorder="1" applyAlignment="1">
      <alignment horizontal="right" vertical="center"/>
    </xf>
    <xf numFmtId="0" fontId="20" fillId="0" borderId="0" xfId="2" applyNumberFormat="1" applyFont="1" applyAlignment="1">
      <alignment horizontal="centerContinuous" vertical="top"/>
    </xf>
    <xf numFmtId="0" fontId="20" fillId="0" borderId="0" xfId="2" applyNumberFormat="1" applyFont="1" applyAlignment="1">
      <alignment horizontal="centerContinuous"/>
    </xf>
    <xf numFmtId="166" fontId="49" fillId="0" borderId="16" xfId="2" applyNumberFormat="1" applyFont="1" applyBorder="1" applyAlignment="1">
      <alignment horizontal="center" vertical="center"/>
    </xf>
    <xf numFmtId="196" fontId="57" fillId="0" borderId="14" xfId="2" applyNumberFormat="1" applyFont="1" applyBorder="1" applyAlignment="1">
      <alignment horizontal="right" vertical="center"/>
    </xf>
    <xf numFmtId="196" fontId="57" fillId="0" borderId="17" xfId="2" applyNumberFormat="1" applyFont="1" applyBorder="1" applyAlignment="1">
      <alignment horizontal="right" vertical="center"/>
    </xf>
    <xf numFmtId="218" fontId="49" fillId="0" borderId="0" xfId="2" applyNumberFormat="1" applyFont="1" applyBorder="1" applyAlignment="1">
      <alignment horizontal="right" vertical="center"/>
    </xf>
    <xf numFmtId="218" fontId="49" fillId="0" borderId="17" xfId="2" applyNumberFormat="1" applyFont="1" applyBorder="1" applyAlignment="1">
      <alignment horizontal="right" vertical="center"/>
    </xf>
    <xf numFmtId="196" fontId="20" fillId="0" borderId="17" xfId="2" applyNumberFormat="1" applyFont="1" applyBorder="1" applyAlignment="1">
      <alignment horizontal="right" vertical="center"/>
    </xf>
    <xf numFmtId="196" fontId="55" fillId="0" borderId="14" xfId="2" applyNumberFormat="1" applyFont="1" applyBorder="1" applyAlignment="1">
      <alignment horizontal="right" vertical="center"/>
    </xf>
    <xf numFmtId="196" fontId="55" fillId="0" borderId="17" xfId="2" applyNumberFormat="1" applyFont="1" applyBorder="1" applyAlignment="1">
      <alignment horizontal="right" vertical="center"/>
    </xf>
    <xf numFmtId="218" fontId="20" fillId="0" borderId="0" xfId="2" applyNumberFormat="1" applyFont="1" applyBorder="1" applyAlignment="1">
      <alignment horizontal="right" vertical="center"/>
    </xf>
    <xf numFmtId="218" fontId="20" fillId="0" borderId="17" xfId="2" applyNumberFormat="1" applyFont="1" applyBorder="1" applyAlignment="1">
      <alignment horizontal="right" vertical="center"/>
    </xf>
    <xf numFmtId="196" fontId="49" fillId="0" borderId="17" xfId="2" applyNumberFormat="1" applyFont="1" applyBorder="1" applyAlignment="1">
      <alignment horizontal="right" vertical="center"/>
    </xf>
    <xf numFmtId="196" fontId="57" fillId="0" borderId="0" xfId="2" applyNumberFormat="1" applyFont="1" applyBorder="1" applyAlignment="1">
      <alignment horizontal="right" vertical="center"/>
    </xf>
    <xf numFmtId="49" fontId="20" fillId="0" borderId="45" xfId="2" applyNumberFormat="1" applyFont="1" applyBorder="1" applyAlignment="1">
      <alignment horizontal="centerContinuous" vertical="center"/>
    </xf>
    <xf numFmtId="49" fontId="20" fillId="0" borderId="49" xfId="2" applyNumberFormat="1" applyFont="1" applyBorder="1" applyAlignment="1">
      <alignment horizontal="centerContinuous" vertical="center"/>
    </xf>
    <xf numFmtId="49" fontId="20" fillId="0" borderId="46" xfId="2" applyNumberFormat="1" applyFont="1" applyBorder="1" applyAlignment="1">
      <alignment horizontal="centerContinuous" vertical="center"/>
    </xf>
    <xf numFmtId="49" fontId="20" fillId="0" borderId="43" xfId="2" applyNumberFormat="1" applyFont="1" applyBorder="1" applyAlignment="1">
      <alignment horizontal="centerContinuous" vertical="center"/>
    </xf>
    <xf numFmtId="49" fontId="20" fillId="0" borderId="36" xfId="2" applyNumberFormat="1" applyFont="1" applyBorder="1" applyAlignment="1">
      <alignment horizontal="centerContinuous" vertical="center"/>
    </xf>
    <xf numFmtId="49" fontId="20" fillId="0" borderId="23" xfId="2" applyNumberFormat="1" applyFont="1" applyBorder="1" applyAlignment="1">
      <alignment horizontal="centerContinuous" vertical="center"/>
    </xf>
    <xf numFmtId="49" fontId="20" fillId="0" borderId="54" xfId="2" applyNumberFormat="1" applyFont="1" applyBorder="1" applyAlignment="1">
      <alignment horizontal="centerContinuous" vertical="center"/>
    </xf>
    <xf numFmtId="49" fontId="20" fillId="0" borderId="51" xfId="2" applyNumberFormat="1" applyFont="1" applyBorder="1" applyAlignment="1">
      <alignment horizontal="centerContinuous" vertical="center"/>
    </xf>
    <xf numFmtId="0" fontId="3" fillId="0" borderId="0" xfId="2" applyBorder="1" applyAlignment="1">
      <alignment horizontal="centerContinuous" vertical="center"/>
    </xf>
    <xf numFmtId="0" fontId="50" fillId="0" borderId="0" xfId="2" applyNumberFormat="1" applyFont="1" applyBorder="1" applyAlignment="1">
      <alignment horizontal="centerContinuous" vertical="center"/>
    </xf>
    <xf numFmtId="219" fontId="55" fillId="0" borderId="0" xfId="2" applyNumberFormat="1" applyFont="1" applyBorder="1" applyAlignment="1">
      <alignment horizontal="center" vertical="center"/>
    </xf>
    <xf numFmtId="219" fontId="57" fillId="0" borderId="16" xfId="2" applyNumberFormat="1" applyFont="1" applyBorder="1" applyAlignment="1">
      <alignment horizontal="center" vertical="center"/>
    </xf>
    <xf numFmtId="219" fontId="57" fillId="0" borderId="0" xfId="2" applyNumberFormat="1" applyFont="1" applyBorder="1" applyAlignment="1">
      <alignment horizontal="center" vertical="center"/>
    </xf>
    <xf numFmtId="219" fontId="57" fillId="0" borderId="17" xfId="2" applyNumberFormat="1" applyFont="1" applyBorder="1" applyAlignment="1">
      <alignment horizontal="center" vertical="center"/>
    </xf>
    <xf numFmtId="219" fontId="57" fillId="0" borderId="14" xfId="2" applyNumberFormat="1" applyFont="1" applyBorder="1" applyAlignment="1">
      <alignment horizontal="center" vertical="center"/>
    </xf>
    <xf numFmtId="219" fontId="57" fillId="0" borderId="13" xfId="2" applyNumberFormat="1" applyFont="1" applyBorder="1" applyAlignment="1">
      <alignment horizontal="center" vertical="center"/>
    </xf>
    <xf numFmtId="219" fontId="55" fillId="0" borderId="14" xfId="2" applyNumberFormat="1" applyFont="1" applyBorder="1" applyAlignment="1">
      <alignment horizontal="center" vertical="center"/>
    </xf>
    <xf numFmtId="219" fontId="55" fillId="0" borderId="16" xfId="2" applyNumberFormat="1" applyFont="1" applyBorder="1" applyAlignment="1">
      <alignment horizontal="center" vertical="center"/>
    </xf>
    <xf numFmtId="219" fontId="55" fillId="0" borderId="17" xfId="2" applyNumberFormat="1" applyFont="1" applyBorder="1" applyAlignment="1">
      <alignment horizontal="center" vertical="center"/>
    </xf>
    <xf numFmtId="219" fontId="55" fillId="0" borderId="13" xfId="2" applyNumberFormat="1" applyFont="1" applyBorder="1" applyAlignment="1">
      <alignment horizontal="center" vertical="center"/>
    </xf>
    <xf numFmtId="220" fontId="20" fillId="0" borderId="0" xfId="2" applyNumberFormat="1" applyFont="1" applyFill="1" applyBorder="1" applyAlignment="1">
      <alignment horizontal="right" vertical="center"/>
    </xf>
    <xf numFmtId="0" fontId="20" fillId="0" borderId="40" xfId="2" applyFont="1" applyBorder="1" applyAlignment="1">
      <alignment horizontal="centerContinuous" vertical="center"/>
    </xf>
    <xf numFmtId="0" fontId="20" fillId="0" borderId="15" xfId="2" applyFont="1" applyFill="1" applyBorder="1" applyAlignment="1">
      <alignment horizontal="left"/>
    </xf>
    <xf numFmtId="0" fontId="20" fillId="0" borderId="43" xfId="2" applyFont="1" applyBorder="1" applyAlignment="1">
      <alignment horizontal="center" vertical="center" wrapText="1"/>
    </xf>
    <xf numFmtId="0" fontId="20" fillId="0" borderId="75" xfId="2" applyFont="1" applyBorder="1" applyAlignment="1">
      <alignment horizontal="center" vertical="center" wrapText="1"/>
    </xf>
    <xf numFmtId="0" fontId="20" fillId="0" borderId="37" xfId="2" applyFont="1" applyBorder="1" applyAlignment="1">
      <alignment horizontal="center" vertical="center" wrapText="1"/>
    </xf>
    <xf numFmtId="0" fontId="20" fillId="0" borderId="81" xfId="2" applyFont="1" applyBorder="1" applyAlignment="1">
      <alignment horizontal="center" vertical="center" wrapText="1"/>
    </xf>
    <xf numFmtId="0" fontId="49" fillId="0" borderId="15" xfId="2" applyFont="1" applyFill="1" applyBorder="1"/>
    <xf numFmtId="0" fontId="20" fillId="0" borderId="15" xfId="2" applyFont="1" applyFill="1" applyBorder="1" applyAlignment="1">
      <alignment horizontal="left" indent="1"/>
    </xf>
    <xf numFmtId="0" fontId="49" fillId="0" borderId="11" xfId="2" applyFont="1" applyFill="1" applyBorder="1"/>
    <xf numFmtId="219" fontId="57" fillId="0" borderId="10" xfId="2" applyNumberFormat="1" applyFont="1" applyBorder="1" applyAlignment="1">
      <alignment horizontal="center" vertical="center"/>
    </xf>
    <xf numFmtId="219" fontId="57" fillId="0" borderId="8" xfId="2" applyNumberFormat="1" applyFont="1" applyBorder="1" applyAlignment="1">
      <alignment horizontal="center" vertical="center"/>
    </xf>
    <xf numFmtId="219" fontId="57" fillId="0" borderId="9" xfId="2" applyNumberFormat="1" applyFont="1" applyBorder="1" applyAlignment="1">
      <alignment horizontal="center" vertical="center"/>
    </xf>
    <xf numFmtId="219" fontId="57" fillId="0" borderId="19" xfId="2" applyNumberFormat="1" applyFont="1" applyBorder="1" applyAlignment="1">
      <alignment horizontal="center" vertical="center"/>
    </xf>
    <xf numFmtId="219" fontId="57" fillId="0" borderId="18" xfId="2" applyNumberFormat="1" applyFont="1" applyBorder="1" applyAlignment="1">
      <alignment horizontal="center" vertical="center"/>
    </xf>
    <xf numFmtId="0" fontId="3" fillId="0" borderId="0" xfId="2" applyFill="1" applyBorder="1"/>
    <xf numFmtId="0" fontId="20" fillId="0" borderId="48" xfId="2" applyFont="1" applyBorder="1" applyAlignment="1">
      <alignment horizontal="center" vertical="center" wrapText="1"/>
    </xf>
    <xf numFmtId="0" fontId="20" fillId="0" borderId="42" xfId="2" applyFont="1" applyBorder="1" applyAlignment="1">
      <alignment horizontal="center" vertical="center" wrapText="1"/>
    </xf>
    <xf numFmtId="0" fontId="49" fillId="0" borderId="26" xfId="2" applyFont="1" applyFill="1" applyBorder="1"/>
    <xf numFmtId="0" fontId="20" fillId="0" borderId="0" xfId="2" quotePrefix="1" applyFont="1" applyFill="1" applyAlignment="1">
      <alignment horizontal="left" vertical="center"/>
    </xf>
    <xf numFmtId="0" fontId="20" fillId="0" borderId="52" xfId="2" applyNumberFormat="1" applyFont="1" applyBorder="1" applyAlignment="1">
      <alignment horizontal="centerContinuous" vertical="center" wrapText="1"/>
    </xf>
    <xf numFmtId="218" fontId="49" fillId="0" borderId="19" xfId="2" applyNumberFormat="1" applyFont="1" applyBorder="1" applyAlignment="1">
      <alignment horizontal="right" vertical="center"/>
    </xf>
    <xf numFmtId="218" fontId="49" fillId="0" borderId="10" xfId="2" applyNumberFormat="1" applyFont="1" applyBorder="1" applyAlignment="1">
      <alignment horizontal="right" vertical="center"/>
    </xf>
    <xf numFmtId="196" fontId="57" fillId="0" borderId="19" xfId="2" applyNumberFormat="1" applyFont="1" applyBorder="1" applyAlignment="1">
      <alignment horizontal="right" vertical="center"/>
    </xf>
    <xf numFmtId="196" fontId="57" fillId="0" borderId="9" xfId="2" applyNumberFormat="1" applyFont="1" applyBorder="1" applyAlignment="1">
      <alignment horizontal="right" vertical="center"/>
    </xf>
    <xf numFmtId="196" fontId="49" fillId="0" borderId="10" xfId="2" applyNumberFormat="1" applyFont="1" applyBorder="1" applyAlignment="1">
      <alignment horizontal="right" vertical="center"/>
    </xf>
    <xf numFmtId="166" fontId="49" fillId="0" borderId="18" xfId="2" applyNumberFormat="1" applyFont="1" applyBorder="1" applyAlignment="1">
      <alignment horizontal="center" vertical="center"/>
    </xf>
    <xf numFmtId="0" fontId="49" fillId="0" borderId="50" xfId="2" applyFont="1" applyBorder="1"/>
    <xf numFmtId="0" fontId="20" fillId="0" borderId="34" xfId="2" applyFont="1" applyBorder="1" applyAlignment="1">
      <alignment horizontal="left"/>
    </xf>
    <xf numFmtId="0" fontId="20" fillId="0" borderId="34" xfId="2" applyFont="1" applyBorder="1" applyAlignment="1">
      <alignment horizontal="left" indent="1"/>
    </xf>
    <xf numFmtId="0" fontId="20" fillId="0" borderId="34" xfId="2" applyFont="1" applyBorder="1"/>
    <xf numFmtId="0" fontId="49" fillId="0" borderId="34" xfId="2" applyFont="1" applyBorder="1"/>
    <xf numFmtId="0" fontId="49" fillId="0" borderId="35" xfId="2" applyFont="1" applyBorder="1"/>
    <xf numFmtId="0" fontId="49" fillId="0" borderId="50" xfId="2" applyFont="1" applyFill="1" applyBorder="1"/>
    <xf numFmtId="0" fontId="20" fillId="0" borderId="34" xfId="2" applyFont="1" applyFill="1" applyBorder="1" applyAlignment="1">
      <alignment horizontal="left"/>
    </xf>
    <xf numFmtId="0" fontId="20" fillId="0" borderId="34" xfId="2" applyFont="1" applyFill="1" applyBorder="1" applyAlignment="1">
      <alignment horizontal="left" indent="1"/>
    </xf>
    <xf numFmtId="0" fontId="20" fillId="0" borderId="34" xfId="2" applyFont="1" applyFill="1" applyBorder="1"/>
    <xf numFmtId="0" fontId="49" fillId="0" borderId="34" xfId="2" applyFont="1" applyFill="1" applyBorder="1"/>
    <xf numFmtId="0" fontId="49" fillId="0" borderId="35" xfId="2" applyFont="1" applyFill="1" applyBorder="1"/>
    <xf numFmtId="0" fontId="20" fillId="0" borderId="0" xfId="2" applyNumberFormat="1" applyFont="1" applyAlignment="1">
      <alignment horizontal="left" vertical="center"/>
    </xf>
    <xf numFmtId="0" fontId="20" fillId="0" borderId="72" xfId="2" applyNumberFormat="1" applyFont="1" applyBorder="1" applyAlignment="1">
      <alignment horizontal="centerContinuous" vertical="center"/>
    </xf>
    <xf numFmtId="0" fontId="3" fillId="0" borderId="22" xfId="2" applyBorder="1" applyAlignment="1">
      <alignment horizontal="centerContinuous" vertical="center"/>
    </xf>
    <xf numFmtId="0" fontId="50" fillId="0" borderId="0" xfId="2" applyNumberFormat="1" applyFont="1" applyAlignment="1">
      <alignment horizontal="centerContinuous" vertical="center" wrapText="1"/>
    </xf>
    <xf numFmtId="0" fontId="3" fillId="0" borderId="0" xfId="2" applyNumberFormat="1" applyFont="1" applyAlignment="1">
      <alignment horizontal="centerContinuous" vertical="center"/>
    </xf>
    <xf numFmtId="0" fontId="49" fillId="0" borderId="35" xfId="2" applyFont="1" applyFill="1" applyBorder="1" applyAlignment="1">
      <alignment horizontal="left" indent="1"/>
    </xf>
    <xf numFmtId="191" fontId="49" fillId="0" borderId="10" xfId="2" applyNumberFormat="1" applyFont="1" applyBorder="1" applyAlignment="1">
      <alignment horizontal="right" vertical="center"/>
    </xf>
    <xf numFmtId="217" fontId="49" fillId="0" borderId="10" xfId="2" applyNumberFormat="1" applyFont="1" applyBorder="1" applyAlignment="1">
      <alignment horizontal="right" vertical="center"/>
    </xf>
    <xf numFmtId="217" fontId="49" fillId="0" borderId="9" xfId="2" applyNumberFormat="1" applyFont="1" applyBorder="1" applyAlignment="1">
      <alignment horizontal="center" vertical="center"/>
    </xf>
    <xf numFmtId="214" fontId="49" fillId="0" borderId="10" xfId="2" applyNumberFormat="1" applyFont="1" applyBorder="1" applyAlignment="1">
      <alignment horizontal="center" vertical="center"/>
    </xf>
    <xf numFmtId="216" fontId="49" fillId="0" borderId="10" xfId="2" applyNumberFormat="1" applyFont="1" applyBorder="1" applyAlignment="1">
      <alignment horizontal="center" vertical="center"/>
    </xf>
    <xf numFmtId="216" fontId="49" fillId="0" borderId="9" xfId="2" applyNumberFormat="1" applyFont="1" applyBorder="1" applyAlignment="1">
      <alignment horizontal="center" vertical="center"/>
    </xf>
    <xf numFmtId="215" fontId="57" fillId="0" borderId="10" xfId="2" applyNumberFormat="1" applyFont="1" applyBorder="1" applyAlignment="1">
      <alignment horizontal="center" vertical="center"/>
    </xf>
    <xf numFmtId="215" fontId="57" fillId="0" borderId="18" xfId="2" applyNumberFormat="1" applyFont="1" applyBorder="1" applyAlignment="1">
      <alignment horizontal="center" vertical="center"/>
    </xf>
    <xf numFmtId="0" fontId="20" fillId="0" borderId="32" xfId="2" applyFont="1" applyFill="1" applyBorder="1" applyAlignment="1">
      <alignment horizontal="centerContinuous" vertical="center"/>
    </xf>
    <xf numFmtId="0" fontId="86" fillId="0" borderId="0" xfId="0" applyFont="1"/>
    <xf numFmtId="0" fontId="87" fillId="0" borderId="2" xfId="0" applyFont="1" applyBorder="1" applyAlignment="1">
      <alignment horizontal="left" wrapText="1" indent="4"/>
    </xf>
    <xf numFmtId="0" fontId="88" fillId="0" borderId="4" xfId="0" quotePrefix="1" applyNumberFormat="1" applyFont="1" applyBorder="1" applyAlignment="1">
      <alignment horizontal="center" wrapText="1"/>
    </xf>
    <xf numFmtId="0" fontId="89" fillId="0" borderId="3" xfId="0" applyFont="1" applyBorder="1" applyAlignment="1">
      <alignment horizontal="left" vertical="center" wrapText="1"/>
    </xf>
    <xf numFmtId="0" fontId="92" fillId="0" borderId="4" xfId="0" applyFont="1" applyBorder="1" applyAlignment="1">
      <alignment vertical="top"/>
    </xf>
    <xf numFmtId="0" fontId="91" fillId="0" borderId="0" xfId="1" applyFont="1" applyFill="1" applyAlignment="1">
      <alignment horizontal="left" indent="1"/>
    </xf>
    <xf numFmtId="0" fontId="93" fillId="0" borderId="4" xfId="0" applyFont="1" applyBorder="1" applyAlignment="1"/>
    <xf numFmtId="0" fontId="91" fillId="0" borderId="0" xfId="1" applyFont="1" applyAlignment="1">
      <alignment horizontal="left" indent="3"/>
    </xf>
    <xf numFmtId="0" fontId="92" fillId="0" borderId="4" xfId="0" applyFont="1" applyBorder="1" applyAlignment="1">
      <alignment vertical="center"/>
    </xf>
    <xf numFmtId="0" fontId="94" fillId="0" borderId="4" xfId="1" applyFont="1" applyBorder="1" applyAlignment="1">
      <alignment vertical="center"/>
    </xf>
    <xf numFmtId="0" fontId="91" fillId="0" borderId="0" xfId="1" applyFont="1" applyBorder="1"/>
    <xf numFmtId="0" fontId="86" fillId="0" borderId="4" xfId="0" quotePrefix="1" applyFont="1" applyBorder="1"/>
    <xf numFmtId="0" fontId="86" fillId="0" borderId="4" xfId="0" applyFont="1" applyBorder="1"/>
    <xf numFmtId="0" fontId="86" fillId="0" borderId="5" xfId="0" applyFont="1" applyBorder="1" applyAlignment="1">
      <alignment vertical="top"/>
    </xf>
    <xf numFmtId="0" fontId="89" fillId="0" borderId="4" xfId="0" applyFont="1" applyBorder="1" applyAlignment="1">
      <alignment horizontal="left" vertical="center" wrapText="1"/>
    </xf>
    <xf numFmtId="0" fontId="93" fillId="0" borderId="4" xfId="0" applyFont="1" applyBorder="1" applyAlignment="1">
      <alignment horizontal="left"/>
    </xf>
    <xf numFmtId="0" fontId="89" fillId="0" borderId="2" xfId="0" applyFont="1" applyBorder="1" applyAlignment="1">
      <alignment horizontal="left" vertical="center" wrapText="1"/>
    </xf>
    <xf numFmtId="0" fontId="97" fillId="0" borderId="4" xfId="0" applyFont="1" applyBorder="1" applyAlignment="1">
      <alignment vertical="top" wrapText="1"/>
    </xf>
    <xf numFmtId="0" fontId="98" fillId="0" borderId="55" xfId="0" applyFont="1" applyBorder="1" applyAlignment="1">
      <alignment horizontal="left" wrapText="1"/>
    </xf>
    <xf numFmtId="0" fontId="98" fillId="0" borderId="2" xfId="0" applyFont="1" applyBorder="1" applyAlignment="1">
      <alignment horizontal="left" wrapText="1"/>
    </xf>
    <xf numFmtId="0" fontId="90" fillId="0" borderId="4" xfId="0" applyFont="1" applyBorder="1" applyAlignment="1"/>
    <xf numFmtId="0" fontId="86" fillId="0" borderId="15" xfId="0" applyFont="1" applyBorder="1"/>
    <xf numFmtId="0" fontId="0" fillId="0" borderId="0" xfId="0" applyBorder="1"/>
    <xf numFmtId="0" fontId="95" fillId="0" borderId="4" xfId="0" applyFont="1" applyBorder="1" applyAlignment="1">
      <alignment vertical="center"/>
    </xf>
    <xf numFmtId="0" fontId="95" fillId="0" borderId="4" xfId="0" applyFont="1" applyBorder="1" applyAlignment="1">
      <alignment horizontal="left" vertical="center"/>
    </xf>
    <xf numFmtId="0" fontId="95" fillId="0" borderId="5" xfId="0" applyFont="1" applyBorder="1" applyAlignment="1">
      <alignment vertical="top"/>
    </xf>
    <xf numFmtId="0" fontId="96" fillId="0" borderId="0" xfId="0" applyFont="1"/>
    <xf numFmtId="173" fontId="3" fillId="0" borderId="0" xfId="2" applyNumberFormat="1" applyFont="1"/>
    <xf numFmtId="173" fontId="3" fillId="0" borderId="0" xfId="2" applyNumberFormat="1" applyFont="1" applyAlignment="1">
      <alignment horizontal="right"/>
    </xf>
    <xf numFmtId="0" fontId="99" fillId="0" borderId="0" xfId="0" applyFont="1"/>
    <xf numFmtId="0" fontId="100" fillId="3" borderId="0" xfId="0" applyFont="1" applyFill="1"/>
    <xf numFmtId="0" fontId="90" fillId="0" borderId="0" xfId="0" applyFont="1"/>
    <xf numFmtId="0" fontId="91" fillId="0" borderId="0" xfId="1" applyFont="1" applyAlignment="1">
      <alignment horizontal="left" indent="2"/>
    </xf>
    <xf numFmtId="0" fontId="86" fillId="0" borderId="0" xfId="0" applyFont="1" applyFill="1"/>
    <xf numFmtId="0" fontId="101" fillId="2" borderId="0" xfId="0" applyFont="1" applyFill="1"/>
    <xf numFmtId="0" fontId="90" fillId="0" borderId="0" xfId="0" applyFont="1" applyAlignment="1">
      <alignment horizontal="left"/>
    </xf>
    <xf numFmtId="0" fontId="101" fillId="4" borderId="0" xfId="0" applyFont="1" applyFill="1"/>
    <xf numFmtId="49" fontId="103" fillId="0" borderId="0" xfId="0" applyNumberFormat="1" applyFont="1" applyFill="1" applyBorder="1" applyAlignment="1">
      <alignment horizontal="center" vertical="center" wrapText="1"/>
    </xf>
    <xf numFmtId="0" fontId="91" fillId="0" borderId="0" xfId="1" applyFont="1" applyFill="1" applyAlignment="1">
      <alignment horizontal="left" indent="2"/>
    </xf>
    <xf numFmtId="0" fontId="101" fillId="5" borderId="0" xfId="0" applyFont="1" applyFill="1"/>
    <xf numFmtId="0" fontId="101" fillId="6" borderId="0" xfId="0" applyFont="1" applyFill="1"/>
    <xf numFmtId="0" fontId="104" fillId="0" borderId="0" xfId="2" applyFont="1" applyAlignment="1">
      <alignment horizontal="centerContinuous" vertical="center"/>
    </xf>
    <xf numFmtId="0" fontId="104" fillId="0" borderId="0" xfId="2" applyFont="1" applyAlignment="1">
      <alignment horizontal="centerContinuous"/>
    </xf>
    <xf numFmtId="0" fontId="34" fillId="0" borderId="0" xfId="2" applyFont="1" applyAlignment="1">
      <alignment horizontal="centerContinuous"/>
    </xf>
    <xf numFmtId="0" fontId="34" fillId="0" borderId="0" xfId="2" applyFont="1"/>
    <xf numFmtId="0" fontId="105" fillId="0" borderId="0" xfId="2" applyFont="1" applyAlignment="1">
      <alignment horizontal="centerContinuous"/>
    </xf>
    <xf numFmtId="0" fontId="34" fillId="0" borderId="80" xfId="2" applyFont="1" applyBorder="1" applyAlignment="1">
      <alignment horizontal="left" vertical="center"/>
    </xf>
    <xf numFmtId="0" fontId="34" fillId="0" borderId="83" xfId="2" applyFont="1" applyBorder="1" applyAlignment="1">
      <alignment horizontal="centerContinuous" vertical="center"/>
    </xf>
    <xf numFmtId="0" fontId="34" fillId="0" borderId="54" xfId="2" applyFont="1" applyBorder="1" applyAlignment="1">
      <alignment horizontal="center" vertical="center"/>
    </xf>
    <xf numFmtId="0" fontId="34" fillId="0" borderId="21" xfId="2" applyFont="1" applyBorder="1" applyAlignment="1">
      <alignment horizontal="center" vertical="center"/>
    </xf>
    <xf numFmtId="0" fontId="34" fillId="0" borderId="51" xfId="2" applyFont="1" applyBorder="1" applyAlignment="1">
      <alignment horizontal="center" vertical="center"/>
    </xf>
    <xf numFmtId="0" fontId="34" fillId="0" borderId="32" xfId="2" applyFont="1" applyBorder="1" applyAlignment="1">
      <alignment horizontal="center" vertical="center"/>
    </xf>
    <xf numFmtId="0" fontId="34" fillId="0" borderId="31" xfId="2" applyFont="1" applyFill="1" applyBorder="1" applyAlignment="1">
      <alignment horizontal="center" vertical="center"/>
    </xf>
    <xf numFmtId="0" fontId="34" fillId="0" borderId="33" xfId="2" applyFont="1" applyFill="1" applyBorder="1" applyAlignment="1">
      <alignment horizontal="center" vertical="center"/>
    </xf>
    <xf numFmtId="0" fontId="104" fillId="0" borderId="15" xfId="2" applyFont="1" applyBorder="1" applyAlignment="1"/>
    <xf numFmtId="0" fontId="34" fillId="0" borderId="34" xfId="2" applyFont="1" applyBorder="1" applyAlignment="1"/>
    <xf numFmtId="0" fontId="34" fillId="0" borderId="0" xfId="2" applyFont="1" applyBorder="1" applyAlignment="1"/>
    <xf numFmtId="0" fontId="34" fillId="0" borderId="0" xfId="2" applyFont="1" applyBorder="1"/>
    <xf numFmtId="0" fontId="34" fillId="0" borderId="16" xfId="2" applyFont="1" applyBorder="1"/>
    <xf numFmtId="0" fontId="34" fillId="0" borderId="15" xfId="2" applyFont="1" applyBorder="1" applyAlignment="1">
      <alignment vertical="center"/>
    </xf>
    <xf numFmtId="0" fontId="34" fillId="0" borderId="34" xfId="2" applyFont="1" applyBorder="1" applyAlignment="1">
      <alignment horizontal="right" vertical="center"/>
    </xf>
    <xf numFmtId="224" fontId="34" fillId="0" borderId="0" xfId="2" applyNumberFormat="1" applyFont="1" applyBorder="1" applyAlignment="1">
      <alignment horizontal="center" vertical="center"/>
    </xf>
    <xf numFmtId="224" fontId="34" fillId="0" borderId="0" xfId="2" applyNumberFormat="1" applyFont="1" applyBorder="1" applyAlignment="1">
      <alignment horizontal="right" vertical="center"/>
    </xf>
    <xf numFmtId="224" fontId="34" fillId="0" borderId="0" xfId="2" applyNumberFormat="1" applyFont="1" applyFill="1" applyBorder="1" applyAlignment="1">
      <alignment horizontal="center" vertical="center"/>
    </xf>
    <xf numFmtId="224" fontId="34" fillId="0" borderId="16" xfId="2" applyNumberFormat="1" applyFont="1" applyFill="1" applyBorder="1" applyAlignment="1">
      <alignment horizontal="center" vertical="center"/>
    </xf>
    <xf numFmtId="224" fontId="104" fillId="0" borderId="0" xfId="2" applyNumberFormat="1" applyFont="1" applyBorder="1" applyAlignment="1">
      <alignment horizontal="center" vertical="center"/>
    </xf>
    <xf numFmtId="224" fontId="104" fillId="0" borderId="0" xfId="2" applyNumberFormat="1" applyFont="1" applyBorder="1" applyAlignment="1">
      <alignment horizontal="right" vertical="center"/>
    </xf>
    <xf numFmtId="224" fontId="104" fillId="0" borderId="0" xfId="2" applyNumberFormat="1" applyFont="1" applyFill="1" applyBorder="1" applyAlignment="1">
      <alignment horizontal="center" vertical="center"/>
    </xf>
    <xf numFmtId="224" fontId="104" fillId="0" borderId="16" xfId="2" applyNumberFormat="1" applyFont="1" applyFill="1" applyBorder="1" applyAlignment="1">
      <alignment horizontal="center" vertical="center"/>
    </xf>
    <xf numFmtId="0" fontId="34" fillId="0" borderId="44" xfId="2" applyFont="1" applyBorder="1" applyAlignment="1">
      <alignment horizontal="right" vertical="center"/>
    </xf>
    <xf numFmtId="0" fontId="34" fillId="0" borderId="39" xfId="2" applyFont="1" applyBorder="1" applyAlignment="1">
      <alignment horizontal="right" vertical="center"/>
    </xf>
    <xf numFmtId="224" fontId="34" fillId="0" borderId="23" xfId="2" applyNumberFormat="1" applyFont="1" applyBorder="1" applyAlignment="1">
      <alignment horizontal="center" vertical="center"/>
    </xf>
    <xf numFmtId="224" fontId="34" fillId="0" borderId="23" xfId="2" applyNumberFormat="1" applyFont="1" applyBorder="1" applyAlignment="1">
      <alignment horizontal="right" vertical="center"/>
    </xf>
    <xf numFmtId="224" fontId="34" fillId="0" borderId="23" xfId="2" applyNumberFormat="1" applyFont="1" applyFill="1" applyBorder="1" applyAlignment="1">
      <alignment horizontal="center" vertical="center"/>
    </xf>
    <xf numFmtId="224" fontId="34" fillId="0" borderId="41" xfId="2" applyNumberFormat="1" applyFont="1" applyFill="1" applyBorder="1" applyAlignment="1">
      <alignment horizontal="center" vertical="center"/>
    </xf>
    <xf numFmtId="0" fontId="34" fillId="0" borderId="0" xfId="2" applyFont="1" applyFill="1" applyBorder="1"/>
    <xf numFmtId="0" fontId="34" fillId="0" borderId="16" xfId="2" applyFont="1" applyFill="1" applyBorder="1"/>
    <xf numFmtId="0" fontId="34" fillId="0" borderId="44" xfId="2" applyFont="1" applyBorder="1" applyAlignment="1">
      <alignment vertical="center"/>
    </xf>
    <xf numFmtId="0" fontId="34" fillId="0" borderId="15" xfId="2" applyFont="1" applyFill="1" applyBorder="1" applyAlignment="1">
      <alignment vertical="center"/>
    </xf>
    <xf numFmtId="0" fontId="34" fillId="0" borderId="44" xfId="2" applyFont="1" applyFill="1" applyBorder="1" applyAlignment="1">
      <alignment vertical="center"/>
    </xf>
    <xf numFmtId="0" fontId="34" fillId="0" borderId="11" xfId="2" applyFont="1" applyBorder="1" applyAlignment="1">
      <alignment vertical="center"/>
    </xf>
    <xf numFmtId="0" fontId="34" fillId="0" borderId="35" xfId="2" applyFont="1" applyBorder="1" applyAlignment="1">
      <alignment horizontal="right" vertical="center"/>
    </xf>
    <xf numFmtId="224" fontId="34" fillId="0" borderId="10" xfId="2" applyNumberFormat="1" applyFont="1" applyBorder="1" applyAlignment="1">
      <alignment horizontal="center" vertical="center"/>
    </xf>
    <xf numFmtId="224" fontId="34" fillId="0" borderId="10" xfId="2" applyNumberFormat="1" applyFont="1" applyBorder="1" applyAlignment="1">
      <alignment horizontal="right" vertical="center"/>
    </xf>
    <xf numFmtId="224" fontId="34" fillId="0" borderId="10" xfId="2" applyNumberFormat="1" applyFont="1" applyFill="1" applyBorder="1" applyAlignment="1">
      <alignment horizontal="center" vertical="center"/>
    </xf>
    <xf numFmtId="224" fontId="34" fillId="0" borderId="18" xfId="2" applyNumberFormat="1" applyFont="1" applyFill="1" applyBorder="1" applyAlignment="1">
      <alignment horizontal="center" vertical="center"/>
    </xf>
    <xf numFmtId="0" fontId="34" fillId="0" borderId="0" xfId="2" applyFont="1" applyAlignment="1">
      <alignment vertical="center"/>
    </xf>
    <xf numFmtId="0" fontId="105" fillId="0" borderId="0" xfId="2" applyFont="1" applyAlignment="1">
      <alignment vertical="center" readingOrder="1"/>
    </xf>
    <xf numFmtId="0" fontId="34" fillId="0" borderId="0" xfId="2" applyFont="1" applyAlignment="1">
      <alignment horizontal="right" vertical="center"/>
    </xf>
    <xf numFmtId="0" fontId="34" fillId="0" borderId="0" xfId="2" applyFont="1" applyAlignment="1">
      <alignment vertical="center" readingOrder="1"/>
    </xf>
    <xf numFmtId="0" fontId="34" fillId="0" borderId="0" xfId="2" applyFont="1" applyAlignment="1">
      <alignment readingOrder="1"/>
    </xf>
    <xf numFmtId="0" fontId="2" fillId="0" borderId="0" xfId="1" applyAlignment="1">
      <alignment horizontal="left" indent="2"/>
    </xf>
    <xf numFmtId="0" fontId="91" fillId="0" borderId="0" xfId="1" applyNumberFormat="1" applyFont="1" applyFill="1" applyBorder="1" applyProtection="1">
      <protection hidden="1"/>
    </xf>
    <xf numFmtId="0" fontId="1" fillId="0" borderId="0" xfId="4"/>
    <xf numFmtId="0" fontId="3" fillId="0" borderId="0" xfId="24" applyFont="1" applyFill="1" applyBorder="1" applyAlignment="1"/>
    <xf numFmtId="0" fontId="3" fillId="0" borderId="0" xfId="24" applyFont="1" applyFill="1"/>
    <xf numFmtId="0" fontId="20" fillId="0" borderId="0" xfId="24" applyFont="1" applyFill="1" applyBorder="1" applyAlignment="1">
      <alignment horizontal="center" vertical="center" wrapText="1"/>
    </xf>
    <xf numFmtId="0" fontId="3" fillId="0" borderId="0" xfId="24" applyFont="1" applyFill="1" applyBorder="1" applyAlignment="1">
      <alignment horizontal="center" vertical="center" wrapText="1"/>
    </xf>
    <xf numFmtId="0" fontId="3" fillId="0" borderId="0" xfId="24" applyFont="1" applyFill="1" applyBorder="1"/>
    <xf numFmtId="179" fontId="20" fillId="0" borderId="0" xfId="24" applyNumberFormat="1" applyFont="1" applyFill="1" applyBorder="1" applyAlignment="1">
      <alignment horizontal="center" vertical="center"/>
    </xf>
    <xf numFmtId="179" fontId="49" fillId="0" borderId="0" xfId="24" applyNumberFormat="1" applyFont="1" applyFill="1" applyBorder="1" applyAlignment="1">
      <alignment horizontal="center"/>
    </xf>
    <xf numFmtId="179" fontId="3" fillId="0" borderId="0" xfId="24" applyNumberFormat="1" applyFont="1" applyFill="1" applyBorder="1"/>
    <xf numFmtId="0" fontId="59" fillId="0" borderId="0" xfId="24" applyFont="1" applyFill="1" applyBorder="1" applyAlignment="1">
      <alignment horizontal="center" vertical="center"/>
    </xf>
    <xf numFmtId="0" fontId="59" fillId="0" borderId="0" xfId="24" applyFont="1" applyFill="1" applyBorder="1" applyAlignment="1">
      <alignment horizontal="center"/>
    </xf>
    <xf numFmtId="0" fontId="20" fillId="0" borderId="0" xfId="24" applyFont="1" applyFill="1" applyAlignment="1">
      <alignment horizontal="right" vertical="center"/>
    </xf>
    <xf numFmtId="0" fontId="3" fillId="0" borderId="0" xfId="24" applyFont="1" applyFill="1" applyAlignment="1">
      <alignment horizontal="right"/>
    </xf>
    <xf numFmtId="179" fontId="3" fillId="0" borderId="0" xfId="24" applyNumberFormat="1" applyFont="1" applyFill="1"/>
    <xf numFmtId="190" fontId="3" fillId="0" borderId="0" xfId="2" applyNumberFormat="1" applyFont="1" applyFill="1"/>
    <xf numFmtId="0" fontId="20" fillId="0" borderId="0" xfId="0" applyFont="1" applyFill="1" applyAlignment="1">
      <alignment horizontal="right" vertical="center"/>
    </xf>
    <xf numFmtId="0" fontId="3" fillId="0" borderId="0" xfId="0" applyFont="1" applyFill="1" applyBorder="1"/>
    <xf numFmtId="0" fontId="48" fillId="0" borderId="0" xfId="0" applyFont="1" applyFill="1"/>
    <xf numFmtId="187" fontId="48" fillId="0" borderId="0" xfId="0" applyNumberFormat="1" applyFont="1" applyFill="1"/>
    <xf numFmtId="186" fontId="20" fillId="0" borderId="0" xfId="0" applyNumberFormat="1" applyFont="1" applyFill="1" applyAlignment="1">
      <alignment horizontal="right" vertical="center"/>
    </xf>
    <xf numFmtId="0" fontId="20" fillId="0" borderId="0" xfId="0" applyNumberFormat="1" applyFont="1" applyFill="1" applyAlignment="1">
      <alignment horizontal="right" vertical="center"/>
    </xf>
    <xf numFmtId="3" fontId="20" fillId="0" borderId="0" xfId="0" applyNumberFormat="1" applyFont="1" applyFill="1" applyAlignment="1">
      <alignment horizontal="right" vertical="center"/>
    </xf>
    <xf numFmtId="186" fontId="20" fillId="0" borderId="0" xfId="0" applyNumberFormat="1" applyFont="1" applyFill="1" applyBorder="1" applyAlignment="1">
      <alignment horizontal="right" vertical="center"/>
    </xf>
    <xf numFmtId="186" fontId="49" fillId="0" borderId="0" xfId="0" applyNumberFormat="1" applyFont="1" applyFill="1" applyAlignment="1">
      <alignment horizontal="right" vertical="center"/>
    </xf>
    <xf numFmtId="3" fontId="49" fillId="0" borderId="0" xfId="0" applyNumberFormat="1" applyFont="1" applyFill="1" applyAlignment="1">
      <alignment horizontal="right" vertical="center"/>
    </xf>
    <xf numFmtId="0" fontId="41" fillId="0" borderId="0" xfId="2" applyFont="1" applyFill="1"/>
    <xf numFmtId="0" fontId="37" fillId="0" borderId="0" xfId="2" applyFont="1" applyFill="1"/>
    <xf numFmtId="0" fontId="37" fillId="0" borderId="0" xfId="2" applyFont="1" applyFill="1" applyBorder="1"/>
    <xf numFmtId="0" fontId="111" fillId="0" borderId="0" xfId="1" applyNumberFormat="1" applyFont="1" applyFill="1" applyBorder="1" applyProtection="1">
      <protection hidden="1"/>
    </xf>
    <xf numFmtId="164" fontId="112" fillId="0" borderId="0" xfId="26" applyFont="1" applyBorder="1" applyAlignment="1">
      <alignment horizontal="centerContinuous" vertical="center" wrapText="1"/>
    </xf>
    <xf numFmtId="164" fontId="114" fillId="0" borderId="0" xfId="26" applyFont="1" applyBorder="1" applyAlignment="1">
      <alignment horizontal="centerContinuous" vertical="center" wrapText="1"/>
    </xf>
    <xf numFmtId="164" fontId="114" fillId="0" borderId="0" xfId="26" applyFont="1" applyBorder="1" applyAlignment="1">
      <alignment horizontal="centerContinuous" vertical="center"/>
    </xf>
    <xf numFmtId="164" fontId="114" fillId="0" borderId="0" xfId="26" applyFont="1" applyFill="1" applyBorder="1" applyAlignment="1">
      <alignment horizontal="centerContinuous" vertical="center"/>
    </xf>
    <xf numFmtId="164" fontId="41" fillId="0" borderId="0" xfId="26" applyFont="1" applyFill="1" applyBorder="1" applyAlignment="1">
      <alignment horizontal="centerContinuous" vertical="center"/>
    </xf>
    <xf numFmtId="164" fontId="41" fillId="0" borderId="0" xfId="26" applyFont="1" applyBorder="1" applyAlignment="1">
      <alignment horizontal="centerContinuous" vertical="center"/>
    </xf>
    <xf numFmtId="164" fontId="41" fillId="0" borderId="0" xfId="26" applyFont="1" applyBorder="1"/>
    <xf numFmtId="164" fontId="41" fillId="0" borderId="0" xfId="26" applyFont="1"/>
    <xf numFmtId="164" fontId="42" fillId="0" borderId="0" xfId="26" applyFont="1" applyBorder="1" applyAlignment="1">
      <alignment horizontal="centerContinuous" vertical="center"/>
    </xf>
    <xf numFmtId="0" fontId="42" fillId="0" borderId="36" xfId="2" applyFont="1" applyFill="1" applyBorder="1" applyAlignment="1">
      <alignment horizontal="center" vertical="center"/>
    </xf>
    <xf numFmtId="0" fontId="42" fillId="0" borderId="39" xfId="2" applyFont="1" applyFill="1" applyBorder="1" applyAlignment="1">
      <alignment horizontal="center" vertical="center"/>
    </xf>
    <xf numFmtId="0" fontId="42" fillId="0" borderId="36" xfId="2" applyNumberFormat="1" applyFont="1" applyBorder="1" applyAlignment="1">
      <alignment horizontal="center" vertical="center"/>
    </xf>
    <xf numFmtId="0" fontId="42" fillId="0" borderId="29" xfId="2" applyNumberFormat="1" applyFont="1" applyBorder="1" applyAlignment="1">
      <alignment horizontal="center" vertical="center"/>
    </xf>
    <xf numFmtId="0" fontId="42" fillId="0" borderId="23" xfId="2" applyFont="1" applyFill="1" applyBorder="1" applyAlignment="1">
      <alignment horizontal="center" vertical="center"/>
    </xf>
    <xf numFmtId="0" fontId="42" fillId="0" borderId="0" xfId="2" applyFont="1" applyFill="1" applyBorder="1" applyAlignment="1">
      <alignment vertical="center"/>
    </xf>
    <xf numFmtId="0" fontId="42" fillId="0" borderId="15" xfId="2" applyFont="1" applyFill="1" applyBorder="1" applyAlignment="1">
      <alignment vertical="center"/>
    </xf>
    <xf numFmtId="0" fontId="42" fillId="0" borderId="0" xfId="2" applyFont="1" applyFill="1" applyBorder="1" applyAlignment="1">
      <alignment horizontal="right" vertical="center"/>
    </xf>
    <xf numFmtId="0" fontId="42" fillId="0" borderId="0" xfId="2" applyFont="1" applyFill="1" applyBorder="1" applyAlignment="1">
      <alignment horizontal="left" vertical="center" indent="2"/>
    </xf>
    <xf numFmtId="238" fontId="42" fillId="0" borderId="0" xfId="0" applyNumberFormat="1" applyFont="1" applyFill="1" applyBorder="1" applyAlignment="1">
      <alignment horizontal="center" vertical="center"/>
    </xf>
    <xf numFmtId="0" fontId="116" fillId="0" borderId="0" xfId="2" applyFont="1" applyFill="1" applyBorder="1" applyAlignment="1">
      <alignment vertical="center"/>
    </xf>
    <xf numFmtId="0" fontId="116" fillId="0" borderId="0" xfId="2" applyFont="1" applyFill="1" applyBorder="1" applyAlignment="1">
      <alignment horizontal="right" vertical="center"/>
    </xf>
    <xf numFmtId="238" fontId="118" fillId="0" borderId="0" xfId="26" applyNumberFormat="1" applyFont="1" applyFill="1" applyAlignment="1">
      <alignment horizontal="center" vertical="center"/>
    </xf>
    <xf numFmtId="164" fontId="42" fillId="0" borderId="0" xfId="26" applyFont="1" applyBorder="1"/>
    <xf numFmtId="164" fontId="42" fillId="0" borderId="15" xfId="26" applyFont="1" applyBorder="1"/>
    <xf numFmtId="164" fontId="116" fillId="0" borderId="0" xfId="26" applyFont="1" applyBorder="1"/>
    <xf numFmtId="164" fontId="116" fillId="0" borderId="15" xfId="26" applyFont="1" applyBorder="1"/>
    <xf numFmtId="0" fontId="119" fillId="0" borderId="0" xfId="0" applyFont="1" applyFill="1" applyAlignment="1">
      <alignment horizontal="right"/>
    </xf>
    <xf numFmtId="164" fontId="37" fillId="0" borderId="0" xfId="26" quotePrefix="1" applyFont="1" applyBorder="1"/>
    <xf numFmtId="164" fontId="37" fillId="0" borderId="0" xfId="26" applyFont="1" applyBorder="1"/>
    <xf numFmtId="164" fontId="37" fillId="0" borderId="0" xfId="26" applyFont="1" applyFill="1" applyBorder="1"/>
    <xf numFmtId="164" fontId="37" fillId="0" borderId="0" xfId="26" applyFont="1"/>
    <xf numFmtId="164" fontId="37" fillId="0" borderId="0" xfId="26" quotePrefix="1" applyFont="1" applyBorder="1" applyAlignment="1">
      <alignment wrapText="1"/>
    </xf>
    <xf numFmtId="164" fontId="37" fillId="0" borderId="0" xfId="26" applyFont="1" applyFill="1" applyAlignment="1">
      <alignment horizontal="left"/>
    </xf>
    <xf numFmtId="164" fontId="114" fillId="0" borderId="0" xfId="26" applyFont="1" applyBorder="1"/>
    <xf numFmtId="164" fontId="114" fillId="0" borderId="0" xfId="26" applyFont="1" applyFill="1" applyBorder="1"/>
    <xf numFmtId="164" fontId="41" fillId="0" borderId="0" xfId="26" applyFont="1" applyFill="1" applyBorder="1"/>
    <xf numFmtId="164" fontId="114" fillId="0" borderId="0" xfId="26" applyFont="1"/>
    <xf numFmtId="164" fontId="114" fillId="0" borderId="0" xfId="26" applyFont="1" applyFill="1"/>
    <xf numFmtId="164" fontId="41" fillId="0" borderId="0" xfId="26" applyFont="1" applyFill="1"/>
    <xf numFmtId="0" fontId="104" fillId="0" borderId="0" xfId="27" applyFont="1" applyBorder="1" applyAlignment="1">
      <alignment horizontal="centerContinuous" vertical="center"/>
    </xf>
    <xf numFmtId="0" fontId="34" fillId="0" borderId="0" xfId="27" applyFont="1" applyAlignment="1">
      <alignment horizontal="centerContinuous" vertical="center"/>
    </xf>
    <xf numFmtId="0" fontId="41" fillId="0" borderId="0" xfId="27" applyFont="1"/>
    <xf numFmtId="0" fontId="79" fillId="0" borderId="0" xfId="27" applyFont="1" applyAlignment="1">
      <alignment horizontal="centerContinuous" vertical="center"/>
    </xf>
    <xf numFmtId="0" fontId="79" fillId="0" borderId="0" xfId="27" applyFont="1"/>
    <xf numFmtId="0" fontId="120" fillId="0" borderId="0" xfId="27" applyFont="1" applyAlignment="1">
      <alignment horizontal="centerContinuous" vertical="center" readingOrder="1"/>
    </xf>
    <xf numFmtId="0" fontId="79" fillId="0" borderId="0" xfId="27" applyFont="1" applyAlignment="1">
      <alignment horizontal="centerContinuous" vertical="center" readingOrder="1"/>
    </xf>
    <xf numFmtId="0" fontId="42" fillId="0" borderId="31" xfId="27" applyFont="1" applyBorder="1" applyAlignment="1">
      <alignment horizontal="centerContinuous"/>
    </xf>
    <xf numFmtId="0" fontId="42" fillId="0" borderId="86" xfId="27" applyFont="1" applyBorder="1" applyAlignment="1">
      <alignment horizontal="centerContinuous"/>
    </xf>
    <xf numFmtId="0" fontId="42" fillId="0" borderId="33" xfId="27" applyFont="1" applyBorder="1" applyAlignment="1">
      <alignment horizontal="centerContinuous"/>
    </xf>
    <xf numFmtId="0" fontId="42" fillId="0" borderId="0" xfId="27" applyFont="1" applyBorder="1" applyAlignment="1">
      <alignment horizontal="center" vertical="center" wrapText="1"/>
    </xf>
    <xf numFmtId="0" fontId="42" fillId="0" borderId="88" xfId="27" applyFont="1" applyBorder="1" applyAlignment="1">
      <alignment horizontal="center" vertical="center" wrapText="1"/>
    </xf>
    <xf numFmtId="0" fontId="42" fillId="0" borderId="89" xfId="27" applyFont="1" applyBorder="1" applyAlignment="1">
      <alignment horizontal="center" vertical="center" wrapText="1"/>
    </xf>
    <xf numFmtId="0" fontId="42" fillId="0" borderId="16" xfId="27" applyFont="1" applyBorder="1" applyAlignment="1">
      <alignment horizontal="center" vertical="center" wrapText="1"/>
    </xf>
    <xf numFmtId="0" fontId="122" fillId="0" borderId="85" xfId="27" applyFont="1" applyBorder="1" applyAlignment="1">
      <alignment vertical="center"/>
    </xf>
    <xf numFmtId="0" fontId="42" fillId="0" borderId="87" xfId="27" applyFont="1" applyBorder="1" applyAlignment="1">
      <alignment vertical="center"/>
    </xf>
    <xf numFmtId="239" fontId="42" fillId="0" borderId="0" xfId="27" applyNumberFormat="1" applyFont="1" applyBorder="1" applyAlignment="1">
      <alignment horizontal="right" vertical="center" indent="1"/>
    </xf>
    <xf numFmtId="239" fontId="42" fillId="0" borderId="88" xfId="27" applyNumberFormat="1" applyFont="1" applyBorder="1" applyAlignment="1">
      <alignment horizontal="right" vertical="center" indent="1"/>
    </xf>
    <xf numFmtId="239" fontId="42" fillId="0" borderId="16" xfId="27" applyNumberFormat="1" applyFont="1" applyBorder="1" applyAlignment="1">
      <alignment horizontal="right" vertical="center" indent="1"/>
    </xf>
    <xf numFmtId="240" fontId="42" fillId="0" borderId="0" xfId="27" applyNumberFormat="1" applyFont="1"/>
    <xf numFmtId="239" fontId="42" fillId="0" borderId="0" xfId="27" applyNumberFormat="1" applyFont="1" applyFill="1" applyBorder="1" applyAlignment="1">
      <alignment horizontal="right" vertical="center" indent="1"/>
    </xf>
    <xf numFmtId="241" fontId="42" fillId="0" borderId="88" xfId="27" applyNumberFormat="1" applyFont="1" applyBorder="1" applyAlignment="1">
      <alignment horizontal="right" vertical="center" indent="1"/>
    </xf>
    <xf numFmtId="0" fontId="108" fillId="0" borderId="87" xfId="27" applyFont="1" applyBorder="1" applyAlignment="1">
      <alignment vertical="center"/>
    </xf>
    <xf numFmtId="239" fontId="108" fillId="0" borderId="0" xfId="27" applyNumberFormat="1" applyFont="1" applyBorder="1" applyAlignment="1">
      <alignment horizontal="right" vertical="center" indent="1"/>
    </xf>
    <xf numFmtId="239" fontId="108" fillId="0" borderId="88" xfId="27" applyNumberFormat="1" applyFont="1" applyBorder="1" applyAlignment="1">
      <alignment horizontal="right" vertical="center" indent="1"/>
    </xf>
    <xf numFmtId="239" fontId="108" fillId="0" borderId="16" xfId="27" applyNumberFormat="1" applyFont="1" applyBorder="1" applyAlignment="1">
      <alignment horizontal="right" vertical="center" indent="1"/>
    </xf>
    <xf numFmtId="242" fontId="42" fillId="0" borderId="0" xfId="27" applyNumberFormat="1" applyFont="1"/>
    <xf numFmtId="239" fontId="42" fillId="0" borderId="0" xfId="27" applyNumberFormat="1" applyFont="1" applyBorder="1" applyAlignment="1">
      <alignment horizontal="centerContinuous" vertical="center"/>
    </xf>
    <xf numFmtId="239" fontId="42" fillId="0" borderId="88" xfId="27" applyNumberFormat="1" applyFont="1" applyBorder="1" applyAlignment="1">
      <alignment horizontal="centerContinuous" vertical="center"/>
    </xf>
    <xf numFmtId="239" fontId="42" fillId="0" borderId="16" xfId="27" applyNumberFormat="1" applyFont="1" applyBorder="1" applyAlignment="1">
      <alignment horizontal="centerContinuous" vertical="center"/>
    </xf>
    <xf numFmtId="0" fontId="79" fillId="0" borderId="85" xfId="27" applyFont="1" applyBorder="1"/>
    <xf numFmtId="0" fontId="122" fillId="0" borderId="31" xfId="27" applyNumberFormat="1" applyFont="1" applyBorder="1" applyAlignment="1">
      <alignment horizontal="centerContinuous" vertical="center"/>
    </xf>
    <xf numFmtId="0" fontId="122" fillId="0" borderId="86" xfId="27" applyNumberFormat="1" applyFont="1" applyBorder="1" applyAlignment="1">
      <alignment horizontal="centerContinuous" vertical="center"/>
    </xf>
    <xf numFmtId="0" fontId="122" fillId="0" borderId="33" xfId="27" applyNumberFormat="1" applyFont="1" applyBorder="1" applyAlignment="1">
      <alignment horizontal="centerContinuous" vertical="center"/>
    </xf>
    <xf numFmtId="0" fontId="42" fillId="0" borderId="90" xfId="27" applyFont="1" applyBorder="1" applyAlignment="1">
      <alignment vertical="center"/>
    </xf>
    <xf numFmtId="239" fontId="108" fillId="0" borderId="10" xfId="27" applyNumberFormat="1" applyFont="1" applyBorder="1" applyAlignment="1">
      <alignment horizontal="right" vertical="center" indent="1"/>
    </xf>
    <xf numFmtId="239" fontId="108" fillId="0" borderId="91" xfId="27" applyNumberFormat="1" applyFont="1" applyBorder="1" applyAlignment="1">
      <alignment horizontal="right" vertical="center" indent="1"/>
    </xf>
    <xf numFmtId="239" fontId="108" fillId="0" borderId="18" xfId="27" applyNumberFormat="1" applyFont="1" applyBorder="1" applyAlignment="1">
      <alignment horizontal="right" vertical="center" indent="1"/>
    </xf>
    <xf numFmtId="0" fontId="42" fillId="0" borderId="0" xfId="27" applyFont="1" applyAlignment="1">
      <alignment vertical="center"/>
    </xf>
    <xf numFmtId="0" fontId="42" fillId="0" borderId="0" xfId="27" applyFont="1" applyAlignment="1">
      <alignment horizontal="right" vertical="center"/>
    </xf>
    <xf numFmtId="0" fontId="42" fillId="0" borderId="0" xfId="27" applyFont="1"/>
    <xf numFmtId="239" fontId="37" fillId="0" borderId="0" xfId="27" applyNumberFormat="1" applyFont="1" applyBorder="1" applyAlignment="1">
      <alignment horizontal="center" vertical="center"/>
    </xf>
    <xf numFmtId="173" fontId="75" fillId="8" borderId="0" xfId="28" applyNumberFormat="1" applyFont="1" applyFill="1" applyAlignment="1">
      <alignment horizontal="centerContinuous"/>
    </xf>
    <xf numFmtId="173" fontId="104" fillId="8" borderId="0" xfId="28" applyNumberFormat="1" applyFont="1" applyFill="1" applyAlignment="1">
      <alignment horizontal="centerContinuous"/>
    </xf>
    <xf numFmtId="0" fontId="41" fillId="8" borderId="0" xfId="28" applyFont="1" applyFill="1" applyAlignment="1">
      <alignment horizontal="centerContinuous"/>
    </xf>
    <xf numFmtId="49" fontId="104" fillId="8" borderId="0" xfId="28" applyNumberFormat="1" applyFont="1" applyFill="1" applyAlignment="1">
      <alignment horizontal="right" vertical="center"/>
    </xf>
    <xf numFmtId="1" fontId="104" fillId="8" borderId="0" xfId="28" applyNumberFormat="1" applyFont="1" applyFill="1" applyAlignment="1">
      <alignment horizontal="left" vertical="center"/>
    </xf>
    <xf numFmtId="0" fontId="41" fillId="8" borderId="0" xfId="28" applyFont="1" applyFill="1"/>
    <xf numFmtId="0" fontId="41" fillId="8" borderId="0" xfId="2" applyFont="1" applyFill="1"/>
    <xf numFmtId="0" fontId="41" fillId="8" borderId="0" xfId="28" applyFont="1" applyFill="1" applyAlignment="1">
      <alignment horizontal="centerContinuous" vertical="center"/>
    </xf>
    <xf numFmtId="0" fontId="41" fillId="8" borderId="0" xfId="28" applyFont="1" applyFill="1" applyBorder="1" applyAlignment="1">
      <alignment horizontal="centerContinuous" vertical="center"/>
    </xf>
    <xf numFmtId="0" fontId="41" fillId="8" borderId="0" xfId="28" applyFont="1" applyFill="1" applyBorder="1"/>
    <xf numFmtId="173" fontId="41" fillId="8" borderId="36" xfId="28" applyNumberFormat="1" applyFont="1" applyFill="1" applyBorder="1" applyAlignment="1">
      <alignment horizontal="center" vertical="center"/>
    </xf>
    <xf numFmtId="0" fontId="41" fillId="8" borderId="23" xfId="28" applyFont="1" applyFill="1" applyBorder="1" applyAlignment="1">
      <alignment vertical="center"/>
    </xf>
    <xf numFmtId="0" fontId="43" fillId="8" borderId="29" xfId="28" applyFont="1" applyFill="1" applyBorder="1" applyAlignment="1">
      <alignment vertical="center"/>
    </xf>
    <xf numFmtId="173" fontId="41" fillId="8" borderId="29" xfId="28" applyNumberFormat="1" applyFont="1" applyFill="1" applyBorder="1" applyAlignment="1">
      <alignment horizontal="center" vertical="center"/>
    </xf>
    <xf numFmtId="173" fontId="41" fillId="8" borderId="23" xfId="28" applyNumberFormat="1" applyFont="1" applyFill="1" applyBorder="1" applyAlignment="1">
      <alignment horizontal="center" vertical="center"/>
    </xf>
    <xf numFmtId="173" fontId="41" fillId="8" borderId="28" xfId="28" applyNumberFormat="1" applyFont="1" applyFill="1" applyBorder="1" applyAlignment="1">
      <alignment horizontal="center" wrapText="1"/>
    </xf>
    <xf numFmtId="173" fontId="43" fillId="8" borderId="14" xfId="28" applyNumberFormat="1" applyFont="1" applyFill="1" applyBorder="1" applyAlignment="1">
      <alignment horizontal="left" vertical="center"/>
    </xf>
    <xf numFmtId="0" fontId="41" fillId="8" borderId="75" xfId="28" applyFont="1" applyFill="1" applyBorder="1" applyAlignment="1">
      <alignment horizontal="left"/>
    </xf>
    <xf numFmtId="243" fontId="41" fillId="8" borderId="0" xfId="28" applyNumberFormat="1" applyFont="1" applyFill="1" applyBorder="1" applyAlignment="1">
      <alignment horizontal="center"/>
    </xf>
    <xf numFmtId="243" fontId="41" fillId="8" borderId="52" xfId="28" applyNumberFormat="1" applyFont="1" applyFill="1" applyBorder="1" applyAlignment="1">
      <alignment horizontal="center"/>
    </xf>
    <xf numFmtId="173" fontId="124" fillId="8" borderId="14" xfId="28" applyNumberFormat="1" applyFont="1" applyFill="1" applyBorder="1" applyAlignment="1">
      <alignment horizontal="left" vertical="center"/>
    </xf>
    <xf numFmtId="0" fontId="81" fillId="8" borderId="13" xfId="28" applyFont="1" applyFill="1" applyBorder="1" applyAlignment="1">
      <alignment horizontal="left"/>
    </xf>
    <xf numFmtId="243" fontId="41" fillId="8" borderId="14" xfId="28" applyNumberFormat="1" applyFont="1" applyFill="1" applyBorder="1" applyAlignment="1">
      <alignment horizontal="center"/>
    </xf>
    <xf numFmtId="173" fontId="41" fillId="8" borderId="0" xfId="28" applyNumberFormat="1" applyFont="1" applyFill="1"/>
    <xf numFmtId="0" fontId="41" fillId="8" borderId="13" xfId="28" applyFont="1" applyFill="1" applyBorder="1" applyAlignment="1">
      <alignment horizontal="left"/>
    </xf>
    <xf numFmtId="0" fontId="43" fillId="8" borderId="13" xfId="28" applyFont="1" applyFill="1" applyBorder="1" applyAlignment="1">
      <alignment horizontal="left"/>
    </xf>
    <xf numFmtId="0" fontId="43" fillId="8" borderId="0" xfId="28" applyFont="1" applyFill="1" applyBorder="1"/>
    <xf numFmtId="243" fontId="43" fillId="8" borderId="0" xfId="28" applyNumberFormat="1" applyFont="1" applyFill="1" applyBorder="1" applyAlignment="1">
      <alignment horizontal="center"/>
    </xf>
    <xf numFmtId="243" fontId="43" fillId="8" borderId="14" xfId="28" applyNumberFormat="1" applyFont="1" applyFill="1" applyBorder="1" applyAlignment="1">
      <alignment horizontal="center"/>
    </xf>
    <xf numFmtId="173" fontId="124" fillId="8" borderId="36" xfId="28" applyNumberFormat="1" applyFont="1" applyFill="1" applyBorder="1" applyAlignment="1">
      <alignment horizontal="left" vertical="center"/>
    </xf>
    <xf numFmtId="0" fontId="124" fillId="8" borderId="29" xfId="28" applyFont="1" applyFill="1" applyBorder="1"/>
    <xf numFmtId="0" fontId="41" fillId="8" borderId="23" xfId="28" applyFont="1" applyFill="1" applyBorder="1"/>
    <xf numFmtId="243" fontId="41" fillId="8" borderId="23" xfId="28" applyNumberFormat="1" applyFont="1" applyFill="1" applyBorder="1" applyAlignment="1">
      <alignment horizontal="center"/>
    </xf>
    <xf numFmtId="243" fontId="41" fillId="8" borderId="36" xfId="28" applyNumberFormat="1" applyFont="1" applyFill="1" applyBorder="1" applyAlignment="1">
      <alignment horizontal="center"/>
    </xf>
    <xf numFmtId="173" fontId="43" fillId="8" borderId="14" xfId="28" applyNumberFormat="1" applyFont="1" applyFill="1" applyBorder="1" applyAlignment="1">
      <alignment horizontal="left" vertical="center" wrapText="1"/>
    </xf>
    <xf numFmtId="0" fontId="41" fillId="8" borderId="13" xfId="28" applyFont="1" applyFill="1" applyBorder="1"/>
    <xf numFmtId="0" fontId="81" fillId="8" borderId="0" xfId="28" applyFont="1" applyFill="1" applyBorder="1"/>
    <xf numFmtId="0" fontId="43" fillId="8" borderId="29" xfId="28" applyFont="1" applyFill="1" applyBorder="1"/>
    <xf numFmtId="0" fontId="81" fillId="8" borderId="23" xfId="28" applyFont="1" applyFill="1" applyBorder="1"/>
    <xf numFmtId="243" fontId="43" fillId="8" borderId="23" xfId="28" applyNumberFormat="1" applyFont="1" applyFill="1" applyBorder="1" applyAlignment="1">
      <alignment horizontal="center"/>
    </xf>
    <xf numFmtId="243" fontId="43" fillId="8" borderId="36" xfId="28" applyNumberFormat="1" applyFont="1" applyFill="1" applyBorder="1" applyAlignment="1">
      <alignment horizontal="center"/>
    </xf>
    <xf numFmtId="173" fontId="43" fillId="8" borderId="14" xfId="28" applyNumberFormat="1" applyFont="1" applyFill="1" applyBorder="1" applyAlignment="1">
      <alignment horizontal="left" vertical="top" wrapText="1"/>
    </xf>
    <xf numFmtId="243" fontId="92" fillId="8" borderId="0" xfId="28" applyNumberFormat="1" applyFont="1" applyFill="1" applyBorder="1" applyAlignment="1">
      <alignment horizontal="center"/>
    </xf>
    <xf numFmtId="243" fontId="92" fillId="8" borderId="14" xfId="28" applyNumberFormat="1" applyFont="1" applyFill="1" applyBorder="1" applyAlignment="1">
      <alignment horizontal="center"/>
    </xf>
    <xf numFmtId="243" fontId="41" fillId="8" borderId="0" xfId="28" applyNumberFormat="1" applyFont="1" applyFill="1" applyBorder="1" applyAlignment="1">
      <alignment horizontal="center" vertical="center"/>
    </xf>
    <xf numFmtId="243" fontId="41" fillId="8" borderId="14" xfId="28" applyNumberFormat="1" applyFont="1" applyFill="1" applyBorder="1" applyAlignment="1">
      <alignment horizontal="center" vertical="center"/>
    </xf>
    <xf numFmtId="0" fontId="79" fillId="8" borderId="0" xfId="2" applyFont="1" applyFill="1"/>
    <xf numFmtId="173" fontId="79" fillId="8" borderId="0" xfId="2" applyNumberFormat="1" applyFont="1" applyFill="1"/>
    <xf numFmtId="173" fontId="79" fillId="8" borderId="0" xfId="2" applyNumberFormat="1" applyFont="1" applyFill="1" applyAlignment="1">
      <alignment horizontal="center"/>
    </xf>
    <xf numFmtId="173" fontId="41" fillId="8" borderId="0" xfId="28" applyNumberFormat="1" applyFont="1" applyFill="1" applyAlignment="1">
      <alignment horizontal="center"/>
    </xf>
    <xf numFmtId="0" fontId="79" fillId="8" borderId="0" xfId="2" applyFont="1" applyFill="1" applyAlignment="1">
      <alignment wrapText="1"/>
    </xf>
    <xf numFmtId="0" fontId="76" fillId="8" borderId="0" xfId="28" applyFont="1" applyFill="1"/>
    <xf numFmtId="173" fontId="79" fillId="8" borderId="0" xfId="28" applyNumberFormat="1" applyFont="1" applyFill="1"/>
    <xf numFmtId="173" fontId="79" fillId="8" borderId="0" xfId="28" applyNumberFormat="1" applyFont="1" applyFill="1" applyAlignment="1">
      <alignment horizontal="center"/>
    </xf>
    <xf numFmtId="173" fontId="42" fillId="8" borderId="0" xfId="2" applyNumberFormat="1" applyFont="1" applyFill="1" applyAlignment="1">
      <alignment horizontal="center"/>
    </xf>
    <xf numFmtId="173" fontId="81" fillId="8" borderId="0" xfId="28" applyNumberFormat="1" applyFont="1" applyFill="1"/>
    <xf numFmtId="173" fontId="42" fillId="8" borderId="0" xfId="5" applyNumberFormat="1" applyFont="1" applyFill="1" applyAlignment="1">
      <alignment horizontal="center"/>
    </xf>
    <xf numFmtId="173" fontId="126" fillId="8" borderId="0" xfId="28" applyNumberFormat="1" applyFont="1" applyFill="1"/>
    <xf numFmtId="0" fontId="37" fillId="0" borderId="0" xfId="2" applyNumberFormat="1" applyFont="1" applyBorder="1" applyAlignment="1">
      <alignment horizontal="centerContinuous" vertical="center"/>
    </xf>
    <xf numFmtId="0" fontId="41" fillId="0" borderId="0" xfId="2" applyFont="1"/>
    <xf numFmtId="0" fontId="42" fillId="0" borderId="31" xfId="2" applyFont="1" applyBorder="1" applyAlignment="1">
      <alignment horizontal="centerContinuous" vertical="center"/>
    </xf>
    <xf numFmtId="0" fontId="42" fillId="0" borderId="31" xfId="2" applyFont="1" applyBorder="1" applyAlignment="1">
      <alignment horizontal="centerContinuous" vertical="center" wrapText="1"/>
    </xf>
    <xf numFmtId="0" fontId="42" fillId="0" borderId="33" xfId="2" applyFont="1" applyBorder="1" applyAlignment="1">
      <alignment horizontal="centerContinuous" vertical="center" wrapText="1"/>
    </xf>
    <xf numFmtId="173" fontId="37" fillId="0" borderId="0" xfId="2" applyNumberFormat="1" applyFont="1"/>
    <xf numFmtId="0" fontId="76" fillId="0" borderId="0" xfId="2" applyFont="1"/>
    <xf numFmtId="0" fontId="110" fillId="0" borderId="0" xfId="2" applyFont="1"/>
    <xf numFmtId="0" fontId="116" fillId="8" borderId="0" xfId="2" applyFont="1" applyFill="1"/>
    <xf numFmtId="0" fontId="81" fillId="8" borderId="0" xfId="2" applyFont="1" applyFill="1"/>
    <xf numFmtId="0" fontId="112" fillId="0" borderId="0" xfId="2" applyFont="1" applyAlignment="1">
      <alignment horizontal="centerContinuous" wrapText="1"/>
    </xf>
    <xf numFmtId="0" fontId="112" fillId="0" borderId="0" xfId="2" applyFont="1" applyAlignment="1">
      <alignment horizontal="centerContinuous" vertical="center"/>
    </xf>
    <xf numFmtId="0" fontId="41" fillId="0" borderId="0" xfId="4" applyFont="1"/>
    <xf numFmtId="244" fontId="79" fillId="0" borderId="0" xfId="4" applyNumberFormat="1" applyFont="1" applyAlignment="1">
      <alignment horizontal="left" vertical="center"/>
    </xf>
    <xf numFmtId="0" fontId="41" fillId="0" borderId="0" xfId="2" applyFont="1" applyAlignment="1">
      <alignment horizontal="centerContinuous" vertical="center"/>
    </xf>
    <xf numFmtId="0" fontId="41" fillId="0" borderId="14" xfId="2" applyFont="1" applyBorder="1" applyAlignment="1">
      <alignment horizontal="centerContinuous" vertical="center"/>
    </xf>
    <xf numFmtId="0" fontId="41" fillId="0" borderId="29" xfId="2" applyFont="1" applyBorder="1" applyAlignment="1">
      <alignment horizontal="centerContinuous" vertical="center"/>
    </xf>
    <xf numFmtId="0" fontId="41" fillId="0" borderId="23" xfId="2" applyFont="1" applyBorder="1" applyAlignment="1">
      <alignment horizontal="centerContinuous" vertical="center"/>
    </xf>
    <xf numFmtId="0" fontId="41" fillId="0" borderId="28" xfId="2" applyFont="1" applyBorder="1" applyAlignment="1">
      <alignment horizontal="centerContinuous" vertical="center"/>
    </xf>
    <xf numFmtId="0" fontId="41" fillId="0" borderId="52" xfId="2" applyFont="1" applyBorder="1" applyAlignment="1">
      <alignment horizontal="left" vertical="top"/>
    </xf>
    <xf numFmtId="0" fontId="41" fillId="0" borderId="13" xfId="2" applyFont="1" applyBorder="1" applyAlignment="1">
      <alignment horizontal="center" vertical="top"/>
    </xf>
    <xf numFmtId="243" fontId="41" fillId="0" borderId="0" xfId="2" applyNumberFormat="1" applyFont="1" applyBorder="1" applyAlignment="1">
      <alignment horizontal="center" vertical="top"/>
    </xf>
    <xf numFmtId="0" fontId="81" fillId="0" borderId="14" xfId="2" applyFont="1" applyBorder="1" applyAlignment="1">
      <alignment horizontal="left" vertical="top"/>
    </xf>
    <xf numFmtId="0" fontId="92" fillId="0" borderId="14" xfId="2" applyFont="1" applyBorder="1" applyAlignment="1">
      <alignment horizontal="left" vertical="top"/>
    </xf>
    <xf numFmtId="243" fontId="41" fillId="0" borderId="0" xfId="2" applyNumberFormat="1" applyFont="1" applyBorder="1" applyAlignment="1">
      <alignment horizontal="right" vertical="top"/>
    </xf>
    <xf numFmtId="0" fontId="86" fillId="0" borderId="0" xfId="4" applyFont="1"/>
    <xf numFmtId="0" fontId="41" fillId="0" borderId="0" xfId="4" applyFont="1" applyAlignment="1">
      <alignment horizontal="right"/>
    </xf>
    <xf numFmtId="0" fontId="42" fillId="0" borderId="0" xfId="2" applyFont="1" applyAlignment="1">
      <alignment horizontal="left" vertical="center"/>
    </xf>
    <xf numFmtId="0" fontId="41" fillId="0" borderId="0" xfId="2" applyFont="1" applyAlignment="1">
      <alignment horizontal="left" vertical="center"/>
    </xf>
    <xf numFmtId="0" fontId="81" fillId="0" borderId="0" xfId="4" applyFont="1" applyAlignment="1">
      <alignment horizontal="left" vertical="center"/>
    </xf>
    <xf numFmtId="0" fontId="81" fillId="0" borderId="0" xfId="4" applyFont="1" applyBorder="1" applyAlignment="1">
      <alignment horizontal="left" vertical="center"/>
    </xf>
    <xf numFmtId="0" fontId="41" fillId="0" borderId="0" xfId="4" applyFont="1" applyAlignment="1">
      <alignment horizontal="left" vertical="center"/>
    </xf>
    <xf numFmtId="0" fontId="86" fillId="0" borderId="0" xfId="4" applyFont="1" applyAlignment="1">
      <alignment horizontal="left" vertical="center"/>
    </xf>
    <xf numFmtId="0" fontId="81" fillId="0" borderId="0" xfId="4" applyFont="1" applyBorder="1"/>
    <xf numFmtId="0" fontId="81" fillId="0" borderId="0" xfId="4" applyFont="1"/>
    <xf numFmtId="0" fontId="42" fillId="0" borderId="0" xfId="2" applyFont="1" applyBorder="1"/>
    <xf numFmtId="0" fontId="41" fillId="0" borderId="0" xfId="4" applyFont="1" applyBorder="1"/>
    <xf numFmtId="0" fontId="129" fillId="0" borderId="0" xfId="1" applyNumberFormat="1" applyFont="1" applyFill="1" applyBorder="1" applyProtection="1">
      <protection hidden="1"/>
    </xf>
    <xf numFmtId="0" fontId="112" fillId="8" borderId="0" xfId="2" applyFont="1" applyFill="1" applyAlignment="1">
      <alignment horizontal="centerContinuous" wrapText="1"/>
    </xf>
    <xf numFmtId="0" fontId="112" fillId="8" borderId="0" xfId="2" applyFont="1" applyFill="1" applyAlignment="1">
      <alignment horizontal="centerContinuous" vertical="center"/>
    </xf>
    <xf numFmtId="0" fontId="41" fillId="8" borderId="0" xfId="2" applyFont="1" applyFill="1" applyAlignment="1">
      <alignment horizontal="centerContinuous" vertical="center"/>
    </xf>
    <xf numFmtId="0" fontId="41" fillId="8" borderId="14" xfId="2" applyFont="1" applyFill="1" applyBorder="1" applyAlignment="1">
      <alignment horizontal="centerContinuous" vertical="center"/>
    </xf>
    <xf numFmtId="0" fontId="41" fillId="8" borderId="29" xfId="2" applyFont="1" applyFill="1" applyBorder="1" applyAlignment="1">
      <alignment horizontal="centerContinuous" vertical="center"/>
    </xf>
    <xf numFmtId="0" fontId="41" fillId="8" borderId="29" xfId="2" applyFont="1" applyFill="1" applyBorder="1" applyAlignment="1">
      <alignment horizontal="center" vertical="center"/>
    </xf>
    <xf numFmtId="49" fontId="41" fillId="8" borderId="28" xfId="2" applyNumberFormat="1" applyFont="1" applyFill="1" applyBorder="1" applyAlignment="1">
      <alignment horizontal="center" vertical="center"/>
    </xf>
    <xf numFmtId="0" fontId="41" fillId="8" borderId="52" xfId="2" applyFont="1" applyFill="1" applyBorder="1" applyAlignment="1">
      <alignment horizontal="left" vertical="top"/>
    </xf>
    <xf numFmtId="0" fontId="41" fillId="8" borderId="13" xfId="2" applyFont="1" applyFill="1" applyBorder="1" applyAlignment="1">
      <alignment horizontal="center" vertical="top"/>
    </xf>
    <xf numFmtId="243" fontId="41" fillId="8" borderId="0" xfId="2" applyNumberFormat="1" applyFont="1" applyFill="1" applyBorder="1" applyAlignment="1">
      <alignment horizontal="center" vertical="top"/>
    </xf>
    <xf numFmtId="0" fontId="81" fillId="8" borderId="14" xfId="2" applyFont="1" applyFill="1" applyBorder="1" applyAlignment="1">
      <alignment horizontal="left" vertical="top"/>
    </xf>
    <xf numFmtId="0" fontId="92" fillId="8" borderId="14" xfId="2" applyFont="1" applyFill="1" applyBorder="1" applyAlignment="1">
      <alignment horizontal="left" vertical="top"/>
    </xf>
    <xf numFmtId="243" fontId="41" fillId="0" borderId="0" xfId="2" applyNumberFormat="1" applyFont="1" applyFill="1" applyBorder="1" applyAlignment="1">
      <alignment horizontal="center" vertical="top"/>
    </xf>
    <xf numFmtId="0" fontId="41" fillId="8" borderId="0" xfId="2" applyFont="1" applyFill="1" applyAlignment="1">
      <alignment horizontal="left" vertical="center"/>
    </xf>
    <xf numFmtId="0" fontId="41" fillId="8" borderId="0" xfId="2" applyFont="1" applyFill="1" applyBorder="1" applyAlignment="1">
      <alignment horizontal="centerContinuous" vertical="top" wrapText="1"/>
    </xf>
    <xf numFmtId="243" fontId="41" fillId="8" borderId="0" xfId="2" applyNumberFormat="1" applyFont="1" applyFill="1" applyBorder="1" applyAlignment="1">
      <alignment horizontal="centerContinuous" vertical="top" wrapText="1"/>
    </xf>
    <xf numFmtId="0" fontId="41" fillId="8" borderId="0" xfId="2" applyFont="1" applyFill="1" applyBorder="1" applyAlignment="1">
      <alignment horizontal="center" vertical="top"/>
    </xf>
    <xf numFmtId="0" fontId="131" fillId="0" borderId="0" xfId="1" applyNumberFormat="1" applyFont="1" applyFill="1" applyBorder="1" applyProtection="1">
      <protection hidden="1"/>
    </xf>
    <xf numFmtId="0" fontId="129" fillId="0" borderId="0" xfId="1" applyNumberFormat="1" applyFont="1" applyFill="1" applyBorder="1" applyAlignment="1" applyProtection="1">
      <alignment vertical="center"/>
      <protection hidden="1"/>
    </xf>
    <xf numFmtId="0" fontId="42" fillId="8" borderId="0" xfId="2" applyFont="1" applyFill="1" applyBorder="1" applyAlignment="1">
      <alignment vertical="center"/>
    </xf>
    <xf numFmtId="0" fontId="79" fillId="0" borderId="13" xfId="2" applyFont="1" applyBorder="1" applyAlignment="1">
      <alignment horizontal="center" vertical="top"/>
    </xf>
    <xf numFmtId="243" fontId="79" fillId="0" borderId="0" xfId="2" applyNumberFormat="1" applyFont="1" applyBorder="1" applyAlignment="1">
      <alignment horizontal="center" vertical="top"/>
    </xf>
    <xf numFmtId="0" fontId="41" fillId="0" borderId="14" xfId="2" applyFont="1" applyBorder="1" applyAlignment="1">
      <alignment horizontal="left" vertical="top"/>
    </xf>
    <xf numFmtId="0" fontId="42" fillId="0" borderId="14" xfId="2" applyFont="1" applyBorder="1" applyAlignment="1">
      <alignment vertical="top"/>
    </xf>
    <xf numFmtId="0" fontId="41" fillId="0" borderId="0" xfId="2" applyFont="1" applyAlignment="1">
      <alignment vertical="top"/>
    </xf>
    <xf numFmtId="0" fontId="81" fillId="0" borderId="0" xfId="2" applyFont="1" applyBorder="1" applyAlignment="1">
      <alignment vertical="top"/>
    </xf>
    <xf numFmtId="0" fontId="42" fillId="0" borderId="0" xfId="2" applyFont="1" applyBorder="1" applyAlignment="1">
      <alignment vertical="top" wrapText="1"/>
    </xf>
    <xf numFmtId="0" fontId="41" fillId="0" borderId="0" xfId="2" applyFont="1" applyBorder="1" applyAlignment="1">
      <alignment vertical="top"/>
    </xf>
    <xf numFmtId="0" fontId="42" fillId="0" borderId="14" xfId="2" quotePrefix="1" applyFont="1" applyBorder="1" applyAlignment="1">
      <alignment vertical="top"/>
    </xf>
    <xf numFmtId="0" fontId="81" fillId="0" borderId="0" xfId="2" applyFont="1" applyFill="1" applyAlignment="1">
      <alignment vertical="top"/>
    </xf>
    <xf numFmtId="173" fontId="81" fillId="0" borderId="0" xfId="2" applyNumberFormat="1" applyFont="1" applyFill="1" applyBorder="1" applyAlignment="1">
      <alignment horizontal="left" vertical="top"/>
    </xf>
    <xf numFmtId="0" fontId="81" fillId="0" borderId="0" xfId="2" applyFont="1" applyAlignment="1">
      <alignment vertical="top"/>
    </xf>
    <xf numFmtId="173" fontId="81" fillId="0" borderId="0" xfId="2" applyNumberFormat="1" applyFont="1" applyBorder="1" applyAlignment="1">
      <alignment horizontal="left" vertical="top"/>
    </xf>
    <xf numFmtId="0" fontId="41" fillId="0" borderId="0" xfId="2" applyFont="1" applyAlignment="1"/>
    <xf numFmtId="243" fontId="79" fillId="0" borderId="13" xfId="2" applyNumberFormat="1" applyFont="1" applyFill="1" applyBorder="1" applyAlignment="1">
      <alignment horizontal="center" vertical="top"/>
    </xf>
    <xf numFmtId="243" fontId="79" fillId="0" borderId="0" xfId="2" applyNumberFormat="1" applyFont="1" applyFill="1" applyBorder="1" applyAlignment="1">
      <alignment horizontal="center" vertical="top"/>
    </xf>
    <xf numFmtId="0" fontId="79" fillId="0" borderId="37" xfId="2" applyFont="1" applyBorder="1" applyAlignment="1">
      <alignment horizontal="center" vertical="top"/>
    </xf>
    <xf numFmtId="0" fontId="42" fillId="0" borderId="0" xfId="2" applyFont="1" applyBorder="1" applyAlignment="1">
      <alignment vertical="top"/>
    </xf>
    <xf numFmtId="0" fontId="112" fillId="8" borderId="0" xfId="6" applyFont="1" applyFill="1" applyAlignment="1">
      <alignment horizontal="centerContinuous"/>
    </xf>
    <xf numFmtId="0" fontId="112" fillId="8" borderId="0" xfId="6" applyFont="1" applyFill="1" applyAlignment="1">
      <alignment horizontal="centerContinuous" vertical="center"/>
    </xf>
    <xf numFmtId="0" fontId="132" fillId="8" borderId="0" xfId="6" applyFont="1" applyFill="1"/>
    <xf numFmtId="0" fontId="41" fillId="8" borderId="0" xfId="4" applyFont="1" applyFill="1"/>
    <xf numFmtId="0" fontId="41" fillId="8" borderId="0" xfId="6" applyFont="1" applyFill="1" applyAlignment="1">
      <alignment horizontal="centerContinuous" vertical="center"/>
    </xf>
    <xf numFmtId="0" fontId="41" fillId="8" borderId="36" xfId="6" applyFont="1" applyFill="1" applyBorder="1" applyAlignment="1">
      <alignment horizontal="center" vertical="center"/>
    </xf>
    <xf numFmtId="0" fontId="41" fillId="8" borderId="36" xfId="6" applyFont="1" applyFill="1" applyBorder="1" applyAlignment="1">
      <alignment horizontal="left" vertical="center"/>
    </xf>
    <xf numFmtId="0" fontId="41" fillId="8" borderId="29" xfId="6" applyFont="1" applyFill="1" applyBorder="1" applyAlignment="1">
      <alignment horizontal="center" vertical="center"/>
    </xf>
    <xf numFmtId="49" fontId="41" fillId="8" borderId="29" xfId="6" applyNumberFormat="1" applyFont="1" applyFill="1" applyBorder="1" applyAlignment="1">
      <alignment horizontal="center" vertical="center"/>
    </xf>
    <xf numFmtId="49" fontId="41" fillId="8" borderId="28" xfId="6" applyNumberFormat="1" applyFont="1" applyFill="1" applyBorder="1" applyAlignment="1">
      <alignment horizontal="center" vertical="center"/>
    </xf>
    <xf numFmtId="0" fontId="43" fillId="8" borderId="0" xfId="4" applyFont="1" applyFill="1" applyBorder="1" applyAlignment="1">
      <alignment vertical="top"/>
    </xf>
    <xf numFmtId="0" fontId="41" fillId="8" borderId="52" xfId="4" applyFont="1" applyFill="1" applyBorder="1" applyAlignment="1">
      <alignment wrapText="1"/>
    </xf>
    <xf numFmtId="0" fontId="43" fillId="8" borderId="75" xfId="4" applyFont="1" applyFill="1" applyBorder="1"/>
    <xf numFmtId="243" fontId="43" fillId="8" borderId="0" xfId="4" applyNumberFormat="1" applyFont="1" applyFill="1" applyBorder="1"/>
    <xf numFmtId="243" fontId="43" fillId="8" borderId="17" xfId="4" applyNumberFormat="1" applyFont="1" applyFill="1" applyBorder="1" applyAlignment="1">
      <alignment horizontal="center"/>
    </xf>
    <xf numFmtId="0" fontId="124" fillId="8" borderId="0" xfId="4" applyFont="1" applyFill="1" applyBorder="1" applyAlignment="1">
      <alignment vertical="top"/>
    </xf>
    <xf numFmtId="0" fontId="81" fillId="8" borderId="36" xfId="4" applyFont="1" applyFill="1" applyBorder="1" applyAlignment="1">
      <alignment wrapText="1"/>
    </xf>
    <xf numFmtId="0" fontId="41" fillId="8" borderId="29" xfId="4" applyFont="1" applyFill="1" applyBorder="1"/>
    <xf numFmtId="243" fontId="41" fillId="8" borderId="23" xfId="4" applyNumberFormat="1" applyFont="1" applyFill="1" applyBorder="1"/>
    <xf numFmtId="243" fontId="41" fillId="8" borderId="28" xfId="4" applyNumberFormat="1" applyFont="1" applyFill="1" applyBorder="1" applyAlignment="1">
      <alignment horizontal="center"/>
    </xf>
    <xf numFmtId="0" fontId="41" fillId="8" borderId="14" xfId="6" applyFont="1" applyFill="1" applyBorder="1" applyAlignment="1">
      <alignment horizontal="left" vertical="center"/>
    </xf>
    <xf numFmtId="0" fontId="81" fillId="8" borderId="36" xfId="6" applyFont="1" applyFill="1" applyBorder="1" applyAlignment="1">
      <alignment horizontal="left" vertical="center"/>
    </xf>
    <xf numFmtId="243" fontId="43" fillId="8" borderId="52" xfId="4" applyNumberFormat="1" applyFont="1" applyFill="1" applyBorder="1"/>
    <xf numFmtId="243" fontId="43" fillId="8" borderId="0" xfId="4" applyNumberFormat="1" applyFont="1" applyFill="1" applyBorder="1" applyAlignment="1">
      <alignment horizontal="center"/>
    </xf>
    <xf numFmtId="0" fontId="124" fillId="8" borderId="23" xfId="4" applyFont="1" applyFill="1" applyBorder="1" applyAlignment="1">
      <alignment vertical="top"/>
    </xf>
    <xf numFmtId="243" fontId="41" fillId="8" borderId="36" xfId="4" applyNumberFormat="1" applyFont="1" applyFill="1" applyBorder="1"/>
    <xf numFmtId="243" fontId="133" fillId="8" borderId="23" xfId="4" applyNumberFormat="1" applyFont="1" applyFill="1" applyBorder="1" applyAlignment="1">
      <alignment horizontal="center"/>
    </xf>
    <xf numFmtId="0" fontId="41" fillId="8" borderId="0" xfId="4" applyFont="1" applyFill="1" applyBorder="1"/>
    <xf numFmtId="243" fontId="43" fillId="8" borderId="0" xfId="4" applyNumberFormat="1" applyFont="1" applyFill="1" applyBorder="1" applyAlignment="1">
      <alignment horizontal="right"/>
    </xf>
    <xf numFmtId="243" fontId="41" fillId="8" borderId="0" xfId="4" applyNumberFormat="1" applyFont="1" applyFill="1" applyBorder="1"/>
    <xf numFmtId="243" fontId="41" fillId="8" borderId="14" xfId="4" applyNumberFormat="1" applyFont="1" applyFill="1" applyBorder="1"/>
    <xf numFmtId="0" fontId="81" fillId="8" borderId="36" xfId="4" applyFont="1" applyFill="1" applyBorder="1"/>
    <xf numFmtId="0" fontId="41" fillId="8" borderId="13" xfId="4" applyFont="1" applyFill="1" applyBorder="1"/>
    <xf numFmtId="243" fontId="41" fillId="8" borderId="28" xfId="4" applyNumberFormat="1" applyFont="1" applyFill="1" applyBorder="1" applyAlignment="1">
      <alignment horizontal="right"/>
    </xf>
    <xf numFmtId="243" fontId="41" fillId="8" borderId="23" xfId="4" applyNumberFormat="1" applyFont="1" applyFill="1" applyBorder="1" applyAlignment="1">
      <alignment horizontal="right"/>
    </xf>
    <xf numFmtId="243" fontId="41" fillId="8" borderId="23" xfId="4" applyNumberFormat="1" applyFont="1" applyFill="1" applyBorder="1" applyAlignment="1">
      <alignment horizontal="center"/>
    </xf>
    <xf numFmtId="0" fontId="43" fillId="8" borderId="0" xfId="4" applyFont="1" applyFill="1" applyBorder="1" applyAlignment="1">
      <alignment vertical="top" wrapText="1"/>
    </xf>
    <xf numFmtId="243" fontId="43" fillId="8" borderId="14" xfId="4" applyNumberFormat="1" applyFont="1" applyFill="1" applyBorder="1"/>
    <xf numFmtId="243" fontId="134" fillId="8" borderId="0" xfId="4" applyNumberFormat="1" applyFont="1" applyFill="1" applyBorder="1" applyAlignment="1">
      <alignment horizontal="center"/>
    </xf>
    <xf numFmtId="0" fontId="124" fillId="8" borderId="0" xfId="4" applyFont="1" applyFill="1" applyBorder="1" applyAlignment="1">
      <alignment vertical="top" wrapText="1"/>
    </xf>
    <xf numFmtId="0" fontId="124" fillId="8" borderId="23" xfId="4" applyFont="1" applyFill="1" applyBorder="1" applyAlignment="1">
      <alignment vertical="top" wrapText="1"/>
    </xf>
    <xf numFmtId="0" fontId="43" fillId="8" borderId="0" xfId="4" applyFont="1" applyFill="1" applyBorder="1"/>
    <xf numFmtId="0" fontId="41" fillId="8" borderId="14" xfId="4" applyFont="1" applyFill="1" applyBorder="1"/>
    <xf numFmtId="0" fontId="124" fillId="8" borderId="0" xfId="4" applyFont="1" applyFill="1" applyBorder="1"/>
    <xf numFmtId="0" fontId="41" fillId="8" borderId="36" xfId="4" applyFont="1" applyFill="1" applyBorder="1"/>
    <xf numFmtId="243" fontId="41" fillId="8" borderId="0" xfId="4" applyNumberFormat="1" applyFont="1" applyFill="1" applyBorder="1" applyAlignment="1">
      <alignment horizontal="right"/>
    </xf>
    <xf numFmtId="243" fontId="41" fillId="8" borderId="0" xfId="4" applyNumberFormat="1" applyFont="1" applyFill="1" applyBorder="1" applyAlignment="1">
      <alignment horizontal="center"/>
    </xf>
    <xf numFmtId="173" fontId="41" fillId="8" borderId="0" xfId="4" applyNumberFormat="1" applyFont="1" applyFill="1" applyBorder="1"/>
    <xf numFmtId="0" fontId="84" fillId="8" borderId="0" xfId="4" applyFont="1" applyFill="1"/>
    <xf numFmtId="173" fontId="41" fillId="8" borderId="0" xfId="4" applyNumberFormat="1" applyFont="1" applyFill="1"/>
    <xf numFmtId="0" fontId="42" fillId="8" borderId="0" xfId="2" applyFont="1" applyFill="1"/>
    <xf numFmtId="0" fontId="42" fillId="8" borderId="0" xfId="6" applyFont="1" applyFill="1" applyAlignment="1">
      <alignment horizontal="centerContinuous" vertical="center"/>
    </xf>
    <xf numFmtId="243" fontId="42" fillId="8" borderId="0" xfId="2" applyNumberFormat="1" applyFont="1" applyFill="1"/>
    <xf numFmtId="243" fontId="135" fillId="8" borderId="0" xfId="6" applyNumberFormat="1" applyFont="1" applyFill="1"/>
    <xf numFmtId="0" fontId="42" fillId="8" borderId="0" xfId="4" applyFont="1" applyFill="1"/>
    <xf numFmtId="0" fontId="42" fillId="8" borderId="0" xfId="6" applyFont="1" applyFill="1" applyAlignment="1">
      <alignment horizontal="left" vertical="center"/>
    </xf>
    <xf numFmtId="173" fontId="42" fillId="8" borderId="0" xfId="4" applyNumberFormat="1" applyFont="1" applyFill="1" applyBorder="1"/>
    <xf numFmtId="0" fontId="81" fillId="8" borderId="23" xfId="4" applyFont="1" applyFill="1" applyBorder="1"/>
    <xf numFmtId="0" fontId="41" fillId="8" borderId="52" xfId="6" applyFont="1" applyFill="1" applyBorder="1" applyAlignment="1">
      <alignment horizontal="left" vertical="center"/>
    </xf>
    <xf numFmtId="0" fontId="43" fillId="8" borderId="14" xfId="4" applyFont="1" applyFill="1" applyBorder="1"/>
    <xf numFmtId="0" fontId="81" fillId="8" borderId="0" xfId="4" applyFont="1" applyFill="1" applyBorder="1"/>
    <xf numFmtId="0" fontId="112" fillId="0" borderId="0" xfId="0" applyFont="1" applyAlignment="1">
      <alignment horizontal="centerContinuous"/>
    </xf>
    <xf numFmtId="0" fontId="112" fillId="0" borderId="0" xfId="0" applyFont="1" applyAlignment="1">
      <alignment horizontal="centerContinuous" vertical="center"/>
    </xf>
    <xf numFmtId="0" fontId="41" fillId="0" borderId="0" xfId="0" applyFont="1"/>
    <xf numFmtId="244" fontId="79" fillId="0" borderId="0" xfId="0" applyNumberFormat="1" applyFont="1" applyAlignment="1">
      <alignment horizontal="left" vertical="center"/>
    </xf>
    <xf numFmtId="0" fontId="41" fillId="0" borderId="0" xfId="0" applyFont="1" applyAlignment="1">
      <alignment horizontal="centerContinuous" vertical="center"/>
    </xf>
    <xf numFmtId="0" fontId="41" fillId="0" borderId="23" xfId="0" applyFont="1" applyBorder="1" applyAlignment="1">
      <alignment horizontal="center" vertical="center"/>
    </xf>
    <xf numFmtId="0" fontId="41" fillId="0" borderId="93" xfId="0" applyFont="1" applyBorder="1" applyAlignment="1">
      <alignment horizontal="center" vertical="center"/>
    </xf>
    <xf numFmtId="0" fontId="41" fillId="0" borderId="29" xfId="0" applyFont="1" applyFill="1" applyBorder="1" applyAlignment="1">
      <alignment horizontal="center" vertical="center"/>
    </xf>
    <xf numFmtId="49" fontId="41" fillId="0" borderId="29" xfId="0" applyNumberFormat="1" applyFont="1" applyFill="1" applyBorder="1" applyAlignment="1">
      <alignment horizontal="center" vertical="center"/>
    </xf>
    <xf numFmtId="0" fontId="41" fillId="0" borderId="17" xfId="0" applyFont="1" applyFill="1" applyBorder="1" applyAlignment="1">
      <alignment horizontal="center" vertical="center" wrapText="1"/>
    </xf>
    <xf numFmtId="0" fontId="41" fillId="0" borderId="94" xfId="0" applyFont="1" applyBorder="1"/>
    <xf numFmtId="0" fontId="43" fillId="0" borderId="14" xfId="0" applyFont="1" applyBorder="1"/>
    <xf numFmtId="243" fontId="43" fillId="0" borderId="0" xfId="0" applyNumberFormat="1" applyFont="1" applyFill="1" applyBorder="1" applyAlignment="1">
      <alignment horizontal="center" vertical="top"/>
    </xf>
    <xf numFmtId="243" fontId="41" fillId="0" borderId="0" xfId="0" applyNumberFormat="1" applyFont="1" applyFill="1" applyBorder="1" applyAlignment="1">
      <alignment horizontal="centerContinuous"/>
    </xf>
    <xf numFmtId="243" fontId="43" fillId="0" borderId="37" xfId="0" applyNumberFormat="1" applyFont="1" applyFill="1" applyBorder="1" applyAlignment="1">
      <alignment horizontal="center" vertical="top"/>
    </xf>
    <xf numFmtId="0" fontId="81" fillId="0" borderId="92" xfId="0" applyFont="1" applyBorder="1"/>
    <xf numFmtId="0" fontId="41" fillId="0" borderId="14" xfId="0" applyFont="1" applyBorder="1"/>
    <xf numFmtId="243" fontId="41" fillId="0" borderId="0" xfId="0" applyNumberFormat="1" applyFont="1" applyFill="1" applyBorder="1" applyAlignment="1">
      <alignment horizontal="center" vertical="top"/>
    </xf>
    <xf numFmtId="243" fontId="41" fillId="0" borderId="17" xfId="0" applyNumberFormat="1" applyFont="1" applyFill="1" applyBorder="1" applyAlignment="1">
      <alignment horizontal="center" vertical="top"/>
    </xf>
    <xf numFmtId="0" fontId="41" fillId="0" borderId="92" xfId="0" applyFont="1" applyBorder="1"/>
    <xf numFmtId="243" fontId="43" fillId="0" borderId="17" xfId="0" applyNumberFormat="1" applyFont="1" applyFill="1" applyBorder="1" applyAlignment="1">
      <alignment horizontal="center" vertical="top"/>
    </xf>
    <xf numFmtId="243" fontId="43" fillId="0" borderId="0" xfId="0" applyNumberFormat="1" applyFont="1" applyBorder="1" applyAlignment="1">
      <alignment horizontal="center" vertical="top"/>
    </xf>
    <xf numFmtId="0" fontId="41" fillId="0" borderId="0" xfId="0" applyFont="1" applyAlignment="1">
      <alignment horizontal="right"/>
    </xf>
    <xf numFmtId="243" fontId="41" fillId="0" borderId="0" xfId="0" applyNumberFormat="1" applyFont="1" applyBorder="1" applyAlignment="1">
      <alignment horizontal="center" vertical="top"/>
    </xf>
    <xf numFmtId="0" fontId="41" fillId="0" borderId="0" xfId="0" applyFont="1" applyBorder="1"/>
    <xf numFmtId="173" fontId="41" fillId="0" borderId="0" xfId="0" applyNumberFormat="1" applyFont="1" applyBorder="1" applyAlignment="1">
      <alignment horizontal="center" vertical="top"/>
    </xf>
    <xf numFmtId="0" fontId="41" fillId="0" borderId="0" xfId="0" applyFont="1" applyFill="1" applyBorder="1" applyAlignment="1">
      <alignment horizontal="centerContinuous"/>
    </xf>
    <xf numFmtId="173" fontId="41" fillId="0" borderId="0" xfId="0" applyNumberFormat="1" applyFont="1" applyFill="1" applyBorder="1" applyAlignment="1">
      <alignment horizontal="center" vertical="top"/>
    </xf>
    <xf numFmtId="0" fontId="81" fillId="0" borderId="0" xfId="0" applyFont="1" applyBorder="1"/>
    <xf numFmtId="173" fontId="81" fillId="0" borderId="0" xfId="0" applyNumberFormat="1" applyFont="1" applyBorder="1"/>
    <xf numFmtId="0" fontId="81" fillId="0" borderId="0" xfId="0" applyFont="1"/>
    <xf numFmtId="0" fontId="81" fillId="0" borderId="0" xfId="0" applyFont="1" applyFill="1"/>
    <xf numFmtId="173" fontId="81" fillId="0" borderId="0" xfId="0" applyNumberFormat="1" applyFont="1" applyFill="1" applyBorder="1" applyAlignment="1">
      <alignment horizontal="left"/>
    </xf>
    <xf numFmtId="173" fontId="81" fillId="0" borderId="0" xfId="0" applyNumberFormat="1" applyFont="1" applyBorder="1" applyAlignment="1">
      <alignment horizontal="left"/>
    </xf>
    <xf numFmtId="0" fontId="43" fillId="0" borderId="0" xfId="2" applyFont="1" applyAlignment="1">
      <alignment horizontal="centerContinuous" vertical="center"/>
    </xf>
    <xf numFmtId="0" fontId="43" fillId="0" borderId="0" xfId="2" applyFont="1" applyAlignment="1">
      <alignment horizontal="centerContinuous"/>
    </xf>
    <xf numFmtId="0" fontId="43" fillId="0" borderId="0" xfId="2" applyFont="1" applyFill="1" applyAlignment="1">
      <alignment horizontal="centerContinuous"/>
    </xf>
    <xf numFmtId="0" fontId="42" fillId="0" borderId="0" xfId="2" applyFont="1" applyAlignment="1">
      <alignment horizontal="centerContinuous" vertical="center"/>
    </xf>
    <xf numFmtId="0" fontId="37" fillId="0" borderId="0" xfId="2" applyFont="1" applyAlignment="1">
      <alignment horizontal="centerContinuous" vertical="center"/>
    </xf>
    <xf numFmtId="0" fontId="37" fillId="0" borderId="0" xfId="2" applyFont="1" applyFill="1" applyAlignment="1">
      <alignment horizontal="centerContinuous" vertical="center"/>
    </xf>
    <xf numFmtId="0" fontId="42" fillId="0" borderId="0" xfId="2" applyFont="1" applyFill="1" applyAlignment="1">
      <alignment horizontal="centerContinuous" vertical="center"/>
    </xf>
    <xf numFmtId="0" fontId="37" fillId="0" borderId="29" xfId="2" applyFont="1" applyBorder="1" applyAlignment="1">
      <alignment vertical="center"/>
    </xf>
    <xf numFmtId="0" fontId="37" fillId="0" borderId="36" xfId="2" applyFont="1" applyBorder="1" applyAlignment="1">
      <alignment horizontal="right" vertical="center" indent="1"/>
    </xf>
    <xf numFmtId="0" fontId="37" fillId="0" borderId="29" xfId="2" applyFont="1" applyFill="1" applyBorder="1" applyAlignment="1">
      <alignment horizontal="centerContinuous" vertical="center"/>
    </xf>
    <xf numFmtId="0" fontId="37" fillId="0" borderId="23" xfId="2" applyFont="1" applyFill="1" applyBorder="1" applyAlignment="1">
      <alignment horizontal="center" vertical="center"/>
    </xf>
    <xf numFmtId="0" fontId="37" fillId="0" borderId="29" xfId="2" applyFont="1" applyFill="1" applyBorder="1" applyAlignment="1">
      <alignment horizontal="center" vertical="center"/>
    </xf>
    <xf numFmtId="0" fontId="37" fillId="0" borderId="36" xfId="2" applyFont="1" applyFill="1" applyBorder="1" applyAlignment="1">
      <alignment horizontal="center" vertical="center"/>
    </xf>
    <xf numFmtId="0" fontId="37" fillId="0" borderId="28" xfId="2" applyFont="1" applyFill="1" applyBorder="1" applyAlignment="1">
      <alignment horizontal="center" vertical="center"/>
    </xf>
    <xf numFmtId="0" fontId="37" fillId="0" borderId="0" xfId="2" applyFont="1" applyBorder="1" applyAlignment="1">
      <alignment vertical="center"/>
    </xf>
    <xf numFmtId="0" fontId="37" fillId="0" borderId="17" xfId="2" applyFont="1" applyBorder="1" applyAlignment="1">
      <alignment horizontal="left" vertical="center" wrapText="1"/>
    </xf>
    <xf numFmtId="0" fontId="37" fillId="0" borderId="14" xfId="2" applyFont="1" applyBorder="1" applyAlignment="1">
      <alignment horizontal="center" vertical="center"/>
    </xf>
    <xf numFmtId="221" fontId="37" fillId="0" borderId="0" xfId="2" applyNumberFormat="1" applyFont="1" applyFill="1" applyBorder="1" applyAlignment="1">
      <alignment horizontal="right" vertical="center"/>
    </xf>
    <xf numFmtId="221" fontId="37" fillId="0" borderId="0" xfId="2" applyNumberFormat="1" applyFont="1" applyAlignment="1">
      <alignment vertical="center"/>
    </xf>
    <xf numFmtId="0" fontId="37" fillId="0" borderId="0" xfId="2" applyFont="1" applyAlignment="1">
      <alignment vertical="center"/>
    </xf>
    <xf numFmtId="0" fontId="137" fillId="0" borderId="0" xfId="2" applyFont="1" applyBorder="1" applyAlignment="1">
      <alignment vertical="center"/>
    </xf>
    <xf numFmtId="0" fontId="137" fillId="0" borderId="17" xfId="2" applyFont="1" applyBorder="1" applyAlignment="1">
      <alignment horizontal="left" vertical="center" wrapText="1"/>
    </xf>
    <xf numFmtId="221" fontId="41" fillId="0" borderId="0" xfId="2" applyNumberFormat="1" applyFont="1" applyAlignment="1">
      <alignment vertical="center"/>
    </xf>
    <xf numFmtId="0" fontId="41" fillId="0" borderId="0" xfId="2" applyFont="1" applyAlignment="1">
      <alignment vertical="center"/>
    </xf>
    <xf numFmtId="0" fontId="37" fillId="0" borderId="17" xfId="2" applyFont="1" applyBorder="1" applyAlignment="1">
      <alignment horizontal="left" vertical="center"/>
    </xf>
    <xf numFmtId="0" fontId="137" fillId="0" borderId="17" xfId="2" applyFont="1" applyBorder="1" applyAlignment="1">
      <alignment horizontal="left" vertical="center"/>
    </xf>
    <xf numFmtId="0" fontId="41" fillId="0" borderId="0" xfId="2" applyFont="1" applyFill="1" applyAlignment="1">
      <alignment vertical="center"/>
    </xf>
    <xf numFmtId="0" fontId="37" fillId="0" borderId="0" xfId="2" applyFont="1" applyFill="1" applyAlignment="1">
      <alignment horizontal="right" vertical="center"/>
    </xf>
    <xf numFmtId="0" fontId="37" fillId="0" borderId="0" xfId="2" applyFont="1" applyBorder="1" applyAlignment="1">
      <alignment horizontal="centerContinuous" vertical="center"/>
    </xf>
    <xf numFmtId="0" fontId="37" fillId="0" borderId="17" xfId="2" applyFont="1" applyBorder="1" applyAlignment="1">
      <alignment horizontal="centerContinuous" vertical="center" wrapText="1"/>
    </xf>
    <xf numFmtId="0" fontId="37" fillId="0" borderId="14" xfId="2" applyFont="1" applyBorder="1" applyAlignment="1">
      <alignment horizontal="centerContinuous" vertical="center"/>
    </xf>
    <xf numFmtId="0" fontId="41" fillId="0" borderId="0" xfId="2" applyFont="1" applyFill="1" applyBorder="1" applyAlignment="1">
      <alignment horizontal="centerContinuous" vertical="center"/>
    </xf>
    <xf numFmtId="222" fontId="37" fillId="0" borderId="0" xfId="2" applyNumberFormat="1" applyFont="1" applyFill="1" applyBorder="1" applyAlignment="1">
      <alignment horizontal="centerContinuous" vertical="center"/>
    </xf>
    <xf numFmtId="223" fontId="37" fillId="0" borderId="0" xfId="2" applyNumberFormat="1" applyFont="1" applyFill="1" applyBorder="1" applyAlignment="1">
      <alignment horizontal="right" vertical="center"/>
    </xf>
    <xf numFmtId="222" fontId="41" fillId="0" borderId="0" xfId="2" applyNumberFormat="1" applyFont="1" applyAlignment="1">
      <alignment vertical="center"/>
    </xf>
    <xf numFmtId="0" fontId="41" fillId="0" borderId="0" xfId="2" applyFont="1" applyAlignment="1">
      <alignment vertical="top" readingOrder="1"/>
    </xf>
    <xf numFmtId="0" fontId="41" fillId="0" borderId="0" xfId="2" applyFont="1" applyFill="1" applyAlignment="1">
      <alignment vertical="top" readingOrder="1"/>
    </xf>
    <xf numFmtId="0" fontId="37" fillId="0" borderId="0" xfId="2" quotePrefix="1" applyFont="1" applyAlignment="1">
      <alignment vertical="top" readingOrder="1"/>
    </xf>
    <xf numFmtId="0" fontId="37" fillId="0" borderId="0" xfId="0" applyFont="1" applyAlignment="1">
      <alignment horizontal="left" vertical="top" readingOrder="1"/>
    </xf>
    <xf numFmtId="0" fontId="139" fillId="0" borderId="0" xfId="2" applyFont="1" applyFill="1" applyAlignment="1">
      <alignment vertical="center"/>
    </xf>
    <xf numFmtId="0" fontId="130" fillId="0" borderId="0" xfId="2" applyFont="1" applyAlignment="1">
      <alignment vertical="center"/>
    </xf>
    <xf numFmtId="0" fontId="139" fillId="0" borderId="0" xfId="2" applyFont="1" applyFill="1" applyAlignment="1">
      <alignment horizontal="center" vertical="center"/>
    </xf>
    <xf numFmtId="0" fontId="130" fillId="0" borderId="0" xfId="2" applyFont="1" applyFill="1" applyAlignment="1">
      <alignment vertical="center"/>
    </xf>
    <xf numFmtId="0" fontId="139" fillId="0" borderId="0" xfId="2" applyFont="1" applyFill="1" applyAlignment="1">
      <alignment horizontal="right" vertical="center"/>
    </xf>
    <xf numFmtId="0" fontId="112" fillId="0" borderId="0" xfId="2" applyFont="1" applyFill="1" applyAlignment="1">
      <alignment horizontal="centerContinuous" vertical="center"/>
    </xf>
    <xf numFmtId="224" fontId="37" fillId="0" borderId="0" xfId="2" applyNumberFormat="1" applyFont="1" applyFill="1" applyAlignment="1">
      <alignment horizontal="centerContinuous" vertical="center"/>
    </xf>
    <xf numFmtId="0" fontId="37" fillId="0" borderId="0" xfId="2" applyFont="1" applyFill="1" applyAlignment="1">
      <alignment vertical="center"/>
    </xf>
    <xf numFmtId="0" fontId="41" fillId="0" borderId="0" xfId="2" applyFont="1" applyFill="1" applyAlignment="1">
      <alignment horizontal="centerContinuous" vertical="center"/>
    </xf>
    <xf numFmtId="0" fontId="42" fillId="0" borderId="29" xfId="2" applyFont="1" applyFill="1" applyBorder="1" applyAlignment="1">
      <alignment horizontal="center" vertical="center"/>
    </xf>
    <xf numFmtId="0" fontId="42" fillId="0" borderId="14" xfId="2" applyFont="1" applyFill="1" applyBorder="1" applyAlignment="1">
      <alignment vertical="center"/>
    </xf>
    <xf numFmtId="0" fontId="42" fillId="0" borderId="14" xfId="2" applyFont="1" applyFill="1" applyBorder="1" applyAlignment="1">
      <alignment horizontal="right" vertical="center"/>
    </xf>
    <xf numFmtId="0" fontId="42" fillId="0" borderId="75" xfId="2" applyFont="1" applyFill="1" applyBorder="1" applyAlignment="1">
      <alignment horizontal="left" vertical="center" indent="1"/>
    </xf>
    <xf numFmtId="224" fontId="42" fillId="0" borderId="0" xfId="2" applyNumberFormat="1" applyFont="1" applyFill="1" applyBorder="1" applyAlignment="1">
      <alignment horizontal="center" vertical="center"/>
    </xf>
    <xf numFmtId="0" fontId="116" fillId="0" borderId="14" xfId="2" applyFont="1" applyFill="1" applyBorder="1" applyAlignment="1">
      <alignment vertical="center"/>
    </xf>
    <xf numFmtId="0" fontId="116" fillId="0" borderId="14" xfId="2" applyFont="1" applyFill="1" applyBorder="1" applyAlignment="1">
      <alignment horizontal="right" vertical="center"/>
    </xf>
    <xf numFmtId="0" fontId="42" fillId="0" borderId="13" xfId="2" applyFont="1" applyFill="1" applyBorder="1" applyAlignment="1">
      <alignment horizontal="left" vertical="center" indent="1"/>
    </xf>
    <xf numFmtId="224" fontId="42" fillId="0" borderId="0" xfId="2" applyNumberFormat="1" applyFont="1" applyFill="1" applyAlignment="1">
      <alignment horizontal="center" vertical="center"/>
    </xf>
    <xf numFmtId="224" fontId="41" fillId="0" borderId="0" xfId="2" applyNumberFormat="1" applyFont="1" applyFill="1"/>
    <xf numFmtId="0" fontId="37" fillId="0" borderId="0" xfId="2" quotePrefix="1" applyFont="1" applyFill="1" applyAlignment="1">
      <alignment vertical="top"/>
    </xf>
    <xf numFmtId="0" fontId="41" fillId="0" borderId="0" xfId="2" applyFont="1" applyFill="1" applyAlignment="1">
      <alignment vertical="top"/>
    </xf>
    <xf numFmtId="0" fontId="37" fillId="0" borderId="0" xfId="2" applyFont="1" applyFill="1" applyAlignment="1">
      <alignment vertical="top"/>
    </xf>
    <xf numFmtId="0" fontId="109" fillId="0" borderId="0" xfId="2" applyFont="1" applyBorder="1" applyAlignment="1">
      <alignment horizontal="centerContinuous" vertical="center" wrapText="1"/>
    </xf>
    <xf numFmtId="0" fontId="37" fillId="0" borderId="0" xfId="2" applyFont="1"/>
    <xf numFmtId="0" fontId="37" fillId="0" borderId="0" xfId="2" applyFont="1" applyBorder="1"/>
    <xf numFmtId="0" fontId="37" fillId="0" borderId="0" xfId="2" applyFont="1" applyBorder="1" applyAlignment="1"/>
    <xf numFmtId="0" fontId="109" fillId="0" borderId="0" xfId="2" applyFont="1" applyBorder="1" applyAlignment="1">
      <alignment horizontal="centerContinuous"/>
    </xf>
    <xf numFmtId="0" fontId="109" fillId="0" borderId="0" xfId="2" applyFont="1" applyBorder="1" applyAlignment="1">
      <alignment horizontal="centerContinuous" vertical="center"/>
    </xf>
    <xf numFmtId="0" fontId="109" fillId="0" borderId="0" xfId="2" applyFont="1" applyBorder="1" applyAlignment="1"/>
    <xf numFmtId="0" fontId="109" fillId="0" borderId="0" xfId="2" applyFont="1" applyFill="1" applyBorder="1" applyAlignment="1">
      <alignment horizontal="centerContinuous"/>
    </xf>
    <xf numFmtId="0" fontId="37" fillId="0" borderId="0" xfId="2" applyFont="1" applyBorder="1" applyAlignment="1">
      <alignment horizontal="centerContinuous"/>
    </xf>
    <xf numFmtId="0" fontId="37" fillId="0" borderId="0" xfId="2" applyFont="1" applyFill="1" applyBorder="1" applyAlignment="1">
      <alignment horizontal="centerContinuous"/>
    </xf>
    <xf numFmtId="0" fontId="37" fillId="0" borderId="0" xfId="2" applyFont="1" applyBorder="1" applyAlignment="1">
      <alignment horizontal="center"/>
    </xf>
    <xf numFmtId="0" fontId="109" fillId="0" borderId="0" xfId="2" applyFont="1" applyBorder="1" applyAlignment="1">
      <alignment horizontal="center" vertical="center" wrapText="1"/>
    </xf>
    <xf numFmtId="0" fontId="109" fillId="0" borderId="0" xfId="2" applyFont="1" applyBorder="1" applyAlignment="1">
      <alignment vertical="center"/>
    </xf>
    <xf numFmtId="0" fontId="109" fillId="0" borderId="0" xfId="2" applyFont="1"/>
    <xf numFmtId="0" fontId="109" fillId="0" borderId="0" xfId="2" applyFont="1" applyBorder="1" applyAlignment="1">
      <alignment horizontal="center" vertical="center"/>
    </xf>
    <xf numFmtId="0" fontId="109" fillId="0" borderId="0" xfId="2" applyFont="1" applyFill="1" applyBorder="1" applyAlignment="1">
      <alignment vertical="center"/>
    </xf>
    <xf numFmtId="0" fontId="109" fillId="0" borderId="0" xfId="2" applyFont="1" applyFill="1" applyBorder="1"/>
    <xf numFmtId="0" fontId="109" fillId="0" borderId="0" xfId="2" applyFont="1" applyBorder="1"/>
    <xf numFmtId="0" fontId="37" fillId="0" borderId="0" xfId="2" applyFont="1" applyFill="1" applyBorder="1" applyAlignment="1">
      <alignment horizontal="right" vertical="center"/>
    </xf>
    <xf numFmtId="0" fontId="109" fillId="0" borderId="0" xfId="2" applyFont="1" applyFill="1" applyBorder="1" applyAlignment="1">
      <alignment horizontal="center" vertical="center"/>
    </xf>
    <xf numFmtId="0" fontId="37" fillId="0" borderId="0" xfId="2" applyFont="1" applyFill="1" applyBorder="1" applyAlignment="1">
      <alignment horizontal="center" vertical="center"/>
    </xf>
    <xf numFmtId="0" fontId="109" fillId="0" borderId="0" xfId="2" applyFont="1" applyBorder="1" applyAlignment="1">
      <alignment horizontal="center"/>
    </xf>
    <xf numFmtId="0" fontId="37" fillId="0" borderId="0" xfId="2" applyFont="1" applyFill="1" applyBorder="1" applyAlignment="1">
      <alignment horizontal="center"/>
    </xf>
    <xf numFmtId="0" fontId="37" fillId="0" borderId="0" xfId="2" applyFont="1" applyBorder="1" applyAlignment="1">
      <alignment horizontal="center" vertical="center"/>
    </xf>
    <xf numFmtId="0" fontId="38" fillId="0" borderId="0" xfId="2" applyFont="1" applyFill="1" applyBorder="1" applyAlignment="1">
      <alignment vertical="center"/>
    </xf>
    <xf numFmtId="0" fontId="109" fillId="0" borderId="15" xfId="2" applyFont="1" applyBorder="1"/>
    <xf numFmtId="0" fontId="37" fillId="0" borderId="0" xfId="2" applyFont="1" applyBorder="1" applyAlignment="1">
      <alignment horizontal="right" vertical="center"/>
    </xf>
    <xf numFmtId="0" fontId="109" fillId="0" borderId="0" xfId="2" applyFont="1" applyFill="1" applyBorder="1" applyAlignment="1">
      <alignment horizontal="right" vertical="center"/>
    </xf>
    <xf numFmtId="0" fontId="37" fillId="0" borderId="0" xfId="2" applyFont="1" applyBorder="1" applyAlignment="1">
      <alignment horizontal="left" vertical="top"/>
    </xf>
    <xf numFmtId="0" fontId="37" fillId="0" borderId="0" xfId="2" applyFont="1" applyBorder="1" applyAlignment="1">
      <alignment vertical="top"/>
    </xf>
    <xf numFmtId="0" fontId="104" fillId="0" borderId="0" xfId="2" applyFont="1" applyBorder="1" applyAlignment="1">
      <alignment horizontal="centerContinuous" vertical="center" wrapText="1"/>
    </xf>
    <xf numFmtId="0" fontId="79" fillId="0" borderId="0" xfId="2" applyFont="1" applyBorder="1" applyAlignment="1">
      <alignment horizontal="centerContinuous" vertical="center" wrapText="1"/>
    </xf>
    <xf numFmtId="0" fontId="122" fillId="0" borderId="0" xfId="2" applyFont="1" applyBorder="1" applyAlignment="1">
      <alignment horizontal="centerContinuous" vertical="center"/>
    </xf>
    <xf numFmtId="0" fontId="79" fillId="0" borderId="0" xfId="2" applyFont="1"/>
    <xf numFmtId="0" fontId="79" fillId="0" borderId="0" xfId="2" applyFont="1" applyBorder="1"/>
    <xf numFmtId="0" fontId="79" fillId="0" borderId="0" xfId="2" applyFont="1" applyBorder="1" applyAlignment="1"/>
    <xf numFmtId="0" fontId="79" fillId="0" borderId="0" xfId="2" applyFont="1" applyFill="1" applyBorder="1"/>
    <xf numFmtId="0" fontId="42" fillId="0" borderId="31" xfId="2" applyFont="1" applyBorder="1" applyAlignment="1">
      <alignment vertical="center" wrapText="1"/>
    </xf>
    <xf numFmtId="0" fontId="42" fillId="0" borderId="22" xfId="2" applyFont="1" applyBorder="1" applyAlignment="1">
      <alignment vertical="center"/>
    </xf>
    <xf numFmtId="0" fontId="42" fillId="0" borderId="54" xfId="2" applyFont="1" applyBorder="1" applyAlignment="1">
      <alignment horizontal="centerContinuous" vertical="center"/>
    </xf>
    <xf numFmtId="0" fontId="42" fillId="0" borderId="80" xfId="2" applyFont="1" applyBorder="1" applyAlignment="1">
      <alignment horizontal="centerContinuous"/>
    </xf>
    <xf numFmtId="0" fontId="42" fillId="0" borderId="83" xfId="2" applyFont="1" applyBorder="1" applyAlignment="1">
      <alignment horizontal="centerContinuous" vertical="center"/>
    </xf>
    <xf numFmtId="0" fontId="42" fillId="0" borderId="54" xfId="2" applyFont="1" applyBorder="1" applyAlignment="1">
      <alignment horizontal="centerContinuous" vertical="center" wrapText="1"/>
    </xf>
    <xf numFmtId="0" fontId="42" fillId="0" borderId="78" xfId="2" applyFont="1" applyBorder="1" applyAlignment="1">
      <alignment horizontal="center" wrapText="1"/>
    </xf>
    <xf numFmtId="0" fontId="42" fillId="0" borderId="0" xfId="2" applyFont="1" applyBorder="1" applyAlignment="1">
      <alignment horizontal="centerContinuous" vertical="center" wrapText="1"/>
    </xf>
    <xf numFmtId="0" fontId="42" fillId="0" borderId="14" xfId="2" applyFont="1" applyBorder="1" applyAlignment="1">
      <alignment horizontal="centerContinuous" vertical="center"/>
    </xf>
    <xf numFmtId="0" fontId="42" fillId="0" borderId="36" xfId="2" applyFont="1" applyBorder="1" applyAlignment="1">
      <alignment horizontal="center" vertical="center"/>
    </xf>
    <xf numFmtId="0" fontId="42" fillId="0" borderId="14" xfId="2" applyFont="1" applyBorder="1" applyAlignment="1">
      <alignment horizontal="center" vertical="top" wrapText="1"/>
    </xf>
    <xf numFmtId="0" fontId="42" fillId="0" borderId="40" xfId="2" applyFont="1" applyBorder="1" applyAlignment="1">
      <alignment horizontal="center" vertical="center" wrapText="1"/>
    </xf>
    <xf numFmtId="0" fontId="42" fillId="0" borderId="23" xfId="2" applyFont="1" applyBorder="1" applyAlignment="1">
      <alignment vertical="center" wrapText="1"/>
    </xf>
    <xf numFmtId="0" fontId="42" fillId="0" borderId="36" xfId="2" applyFont="1" applyBorder="1" applyAlignment="1">
      <alignment vertical="center"/>
    </xf>
    <xf numFmtId="0" fontId="42" fillId="0" borderId="36" xfId="2" applyFont="1" applyBorder="1" applyAlignment="1">
      <alignment horizontal="center" vertical="top" wrapText="1"/>
    </xf>
    <xf numFmtId="0" fontId="42" fillId="0" borderId="41" xfId="2" applyFont="1" applyBorder="1" applyAlignment="1">
      <alignment horizontal="centerContinuous" vertical="center" wrapText="1"/>
    </xf>
    <xf numFmtId="0" fontId="108" fillId="0" borderId="0" xfId="2" applyFont="1" applyBorder="1" applyAlignment="1">
      <alignment vertical="center"/>
    </xf>
    <xf numFmtId="245" fontId="108" fillId="0" borderId="17" xfId="2" applyNumberFormat="1" applyFont="1" applyFill="1" applyBorder="1" applyAlignment="1">
      <alignment horizontal="right" vertical="center"/>
    </xf>
    <xf numFmtId="245" fontId="108" fillId="0" borderId="0" xfId="2" applyNumberFormat="1" applyFont="1" applyFill="1" applyBorder="1" applyAlignment="1">
      <alignment horizontal="right" vertical="center"/>
    </xf>
    <xf numFmtId="246" fontId="140" fillId="0" borderId="0" xfId="2" applyNumberFormat="1" applyFont="1" applyFill="1" applyBorder="1" applyAlignment="1">
      <alignment horizontal="center" vertical="center"/>
    </xf>
    <xf numFmtId="247" fontId="108" fillId="0" borderId="17" xfId="2" applyNumberFormat="1" applyFont="1" applyFill="1" applyBorder="1" applyAlignment="1">
      <alignment horizontal="right" vertical="center"/>
    </xf>
    <xf numFmtId="247" fontId="108" fillId="0" borderId="0" xfId="2" applyNumberFormat="1" applyFont="1" applyFill="1" applyBorder="1" applyAlignment="1">
      <alignment horizontal="right" vertical="center"/>
    </xf>
    <xf numFmtId="248" fontId="108" fillId="0" borderId="12" xfId="2" applyNumberFormat="1" applyFont="1" applyBorder="1" applyAlignment="1">
      <alignment horizontal="center" vertical="center"/>
    </xf>
    <xf numFmtId="0" fontId="42" fillId="0" borderId="0" xfId="2" applyFont="1" applyBorder="1" applyAlignment="1">
      <alignment vertical="center"/>
    </xf>
    <xf numFmtId="245" fontId="42" fillId="0" borderId="17" xfId="2" applyNumberFormat="1" applyFont="1" applyFill="1" applyBorder="1" applyAlignment="1">
      <alignment horizontal="right" vertical="center"/>
    </xf>
    <xf numFmtId="245" fontId="42" fillId="0" borderId="0" xfId="2" applyNumberFormat="1" applyFont="1" applyFill="1" applyBorder="1" applyAlignment="1">
      <alignment horizontal="right" vertical="center"/>
    </xf>
    <xf numFmtId="246" fontId="141" fillId="0" borderId="0" xfId="2" applyNumberFormat="1" applyFont="1" applyFill="1" applyBorder="1" applyAlignment="1">
      <alignment horizontal="center" vertical="center"/>
    </xf>
    <xf numFmtId="247" fontId="42" fillId="0" borderId="17" xfId="2" applyNumberFormat="1" applyFont="1" applyFill="1" applyBorder="1" applyAlignment="1">
      <alignment horizontal="right" vertical="center"/>
    </xf>
    <xf numFmtId="247" fontId="42" fillId="0" borderId="0" xfId="2" applyNumberFormat="1" applyFont="1" applyFill="1" applyBorder="1" applyAlignment="1">
      <alignment horizontal="right" vertical="center"/>
    </xf>
    <xf numFmtId="248" fontId="42" fillId="0" borderId="12" xfId="2" applyNumberFormat="1" applyFont="1" applyBorder="1" applyAlignment="1">
      <alignment horizontal="center" vertical="center"/>
    </xf>
    <xf numFmtId="0" fontId="42" fillId="0" borderId="0" xfId="2" applyFont="1" applyBorder="1" applyAlignment="1">
      <alignment horizontal="left" vertical="center"/>
    </xf>
    <xf numFmtId="0" fontId="42" fillId="0" borderId="0" xfId="2" applyFont="1" applyFill="1" applyBorder="1" applyAlignment="1">
      <alignment horizontal="left" vertical="center" wrapText="1"/>
    </xf>
    <xf numFmtId="248" fontId="42" fillId="0" borderId="12" xfId="2" applyNumberFormat="1" applyFont="1" applyFill="1" applyBorder="1" applyAlignment="1">
      <alignment horizontal="center" vertical="center"/>
    </xf>
    <xf numFmtId="0" fontId="42" fillId="0" borderId="0" xfId="2" applyFont="1" applyBorder="1" applyAlignment="1">
      <alignment vertical="center" wrapText="1"/>
    </xf>
    <xf numFmtId="248" fontId="108" fillId="0" borderId="12" xfId="2" applyNumberFormat="1" applyFont="1" applyFill="1" applyBorder="1" applyAlignment="1">
      <alignment horizontal="center" vertical="center"/>
    </xf>
    <xf numFmtId="0" fontId="40" fillId="0" borderId="0" xfId="2" applyFont="1" applyFill="1" applyBorder="1" applyAlignment="1">
      <alignment vertical="center"/>
    </xf>
    <xf numFmtId="0" fontId="142" fillId="0" borderId="0" xfId="2" applyFont="1" applyFill="1" applyBorder="1" applyAlignment="1">
      <alignment vertical="center"/>
    </xf>
    <xf numFmtId="0" fontId="108" fillId="0" borderId="0" xfId="2" applyFont="1" applyBorder="1" applyAlignment="1">
      <alignment vertical="center" wrapText="1"/>
    </xf>
    <xf numFmtId="0" fontId="103" fillId="0" borderId="0" xfId="2" applyFont="1" applyBorder="1" applyAlignment="1">
      <alignment vertical="center"/>
    </xf>
    <xf numFmtId="0" fontId="42" fillId="0" borderId="0" xfId="2" applyFont="1" applyFill="1" applyBorder="1" applyAlignment="1">
      <alignment vertical="center" wrapText="1"/>
    </xf>
    <xf numFmtId="0" fontId="108" fillId="0" borderId="0" xfId="2" applyFont="1" applyFill="1" applyBorder="1" applyAlignment="1">
      <alignment vertical="center"/>
    </xf>
    <xf numFmtId="0" fontId="42" fillId="0" borderId="0" xfId="2" applyFont="1" applyBorder="1" applyAlignment="1">
      <alignment horizontal="center" vertical="center"/>
    </xf>
    <xf numFmtId="0" fontId="42" fillId="0" borderId="0" xfId="2" applyFont="1" applyFill="1" applyBorder="1" applyAlignment="1">
      <alignment horizontal="center" vertical="center"/>
    </xf>
    <xf numFmtId="0" fontId="42" fillId="0" borderId="14" xfId="2" applyFont="1" applyBorder="1" applyAlignment="1">
      <alignment vertical="center"/>
    </xf>
    <xf numFmtId="249" fontId="108" fillId="0" borderId="17" xfId="2" applyNumberFormat="1" applyFont="1" applyFill="1" applyBorder="1" applyAlignment="1">
      <alignment horizontal="center" vertical="center"/>
    </xf>
    <xf numFmtId="249" fontId="108" fillId="0" borderId="0" xfId="2" applyNumberFormat="1" applyFont="1" applyFill="1" applyBorder="1" applyAlignment="1">
      <alignment horizontal="center" vertical="center"/>
    </xf>
    <xf numFmtId="246" fontId="140" fillId="0" borderId="0" xfId="2" applyNumberFormat="1" applyFont="1" applyFill="1" applyBorder="1" applyAlignment="1">
      <alignment horizontal="right" vertical="center"/>
    </xf>
    <xf numFmtId="247" fontId="108" fillId="0" borderId="17" xfId="2" applyNumberFormat="1" applyFont="1" applyFill="1" applyBorder="1" applyAlignment="1">
      <alignment horizontal="center" vertical="center"/>
    </xf>
    <xf numFmtId="247" fontId="108" fillId="0" borderId="0" xfId="2" applyNumberFormat="1" applyFont="1" applyFill="1" applyBorder="1" applyAlignment="1">
      <alignment horizontal="center" vertical="center"/>
    </xf>
    <xf numFmtId="246" fontId="141" fillId="0" borderId="0" xfId="2" applyNumberFormat="1" applyFont="1" applyFill="1" applyBorder="1" applyAlignment="1">
      <alignment horizontal="right" vertical="center"/>
    </xf>
    <xf numFmtId="0" fontId="143" fillId="0" borderId="0" xfId="2" applyFont="1" applyBorder="1" applyAlignment="1">
      <alignment vertical="center"/>
    </xf>
    <xf numFmtId="0" fontId="108" fillId="0" borderId="0" xfId="2" applyFont="1" applyBorder="1" applyAlignment="1">
      <alignment horizontal="center" vertical="center"/>
    </xf>
    <xf numFmtId="247" fontId="42" fillId="0" borderId="17" xfId="2" applyNumberFormat="1" applyFont="1" applyFill="1" applyBorder="1" applyAlignment="1">
      <alignment horizontal="center" vertical="center"/>
    </xf>
    <xf numFmtId="247" fontId="42" fillId="0" borderId="0" xfId="2" applyNumberFormat="1" applyFont="1" applyFill="1" applyBorder="1" applyAlignment="1">
      <alignment horizontal="center" vertical="center"/>
    </xf>
    <xf numFmtId="0" fontId="108" fillId="0" borderId="0" xfId="2" applyFont="1" applyFill="1" applyBorder="1" applyAlignment="1">
      <alignment horizontal="center" vertical="center"/>
    </xf>
    <xf numFmtId="245" fontId="140" fillId="0" borderId="0" xfId="2" applyNumberFormat="1" applyFont="1" applyFill="1" applyBorder="1" applyAlignment="1">
      <alignment horizontal="right" vertical="center"/>
    </xf>
    <xf numFmtId="249" fontId="42" fillId="0" borderId="17" xfId="2" applyNumberFormat="1" applyFont="1" applyFill="1" applyBorder="1" applyAlignment="1">
      <alignment horizontal="center" vertical="center"/>
    </xf>
    <xf numFmtId="249" fontId="42" fillId="0" borderId="0" xfId="2" applyNumberFormat="1" applyFont="1" applyFill="1" applyBorder="1" applyAlignment="1">
      <alignment horizontal="center" vertical="center"/>
    </xf>
    <xf numFmtId="1" fontId="42" fillId="0" borderId="0" xfId="2" applyNumberFormat="1" applyFont="1" applyBorder="1" applyAlignment="1">
      <alignment horizontal="center" vertical="center"/>
    </xf>
    <xf numFmtId="245" fontId="42" fillId="0" borderId="0" xfId="2" applyNumberFormat="1" applyFont="1" applyBorder="1" applyAlignment="1">
      <alignment horizontal="right"/>
    </xf>
    <xf numFmtId="247" fontId="42" fillId="0" borderId="0" xfId="2" applyNumberFormat="1" applyFont="1" applyBorder="1" applyAlignment="1">
      <alignment horizontal="right"/>
    </xf>
    <xf numFmtId="0" fontId="143" fillId="0" borderId="0" xfId="2" applyFont="1" applyFill="1" applyBorder="1" applyAlignment="1">
      <alignment vertical="center"/>
    </xf>
    <xf numFmtId="0" fontId="143" fillId="0" borderId="0" xfId="2" applyFont="1" applyBorder="1" applyAlignment="1">
      <alignment horizontal="center" vertical="center"/>
    </xf>
    <xf numFmtId="249" fontId="42" fillId="0" borderId="17" xfId="2" applyNumberFormat="1" applyFont="1" applyFill="1" applyBorder="1" applyAlignment="1">
      <alignment horizontal="right" vertical="center"/>
    </xf>
    <xf numFmtId="249" fontId="42" fillId="0" borderId="0" xfId="2" applyNumberFormat="1" applyFont="1" applyFill="1" applyBorder="1" applyAlignment="1">
      <alignment horizontal="right" vertical="center"/>
    </xf>
    <xf numFmtId="0" fontId="42" fillId="0" borderId="0" xfId="2" applyFont="1" applyBorder="1" applyAlignment="1">
      <alignment horizontal="center" vertical="top"/>
    </xf>
    <xf numFmtId="0" fontId="42" fillId="0" borderId="0" xfId="2" applyFont="1" applyBorder="1" applyAlignment="1">
      <alignment wrapText="1"/>
    </xf>
    <xf numFmtId="0" fontId="42" fillId="0" borderId="0" xfId="2" applyFont="1" applyBorder="1" applyAlignment="1">
      <alignment horizontal="center"/>
    </xf>
    <xf numFmtId="0" fontId="42" fillId="0" borderId="0" xfId="2" quotePrefix="1" applyFont="1" applyBorder="1" applyAlignment="1">
      <alignment horizontal="center" vertical="center" wrapText="1"/>
    </xf>
    <xf numFmtId="0" fontId="108" fillId="0" borderId="0" xfId="2" applyFont="1" applyBorder="1" applyAlignment="1">
      <alignment horizontal="left" vertical="top"/>
    </xf>
    <xf numFmtId="0" fontId="108" fillId="0" borderId="0" xfId="2" applyFont="1" applyBorder="1" applyAlignment="1">
      <alignment horizontal="left" wrapText="1"/>
    </xf>
    <xf numFmtId="249" fontId="108" fillId="0" borderId="17" xfId="2" applyNumberFormat="1" applyFont="1" applyFill="1" applyBorder="1" applyAlignment="1">
      <alignment horizontal="right" vertical="center"/>
    </xf>
    <xf numFmtId="249" fontId="108" fillId="0" borderId="0" xfId="2" applyNumberFormat="1" applyFont="1" applyFill="1" applyBorder="1" applyAlignment="1">
      <alignment horizontal="right" vertical="center"/>
    </xf>
    <xf numFmtId="0" fontId="108" fillId="0" borderId="0" xfId="2" quotePrefix="1" applyFont="1" applyBorder="1" applyAlignment="1">
      <alignment horizontal="center" vertical="center" wrapText="1"/>
    </xf>
    <xf numFmtId="0" fontId="42" fillId="0" borderId="0" xfId="2" applyFont="1" applyBorder="1" applyAlignment="1">
      <alignment horizontal="left" vertical="top"/>
    </xf>
    <xf numFmtId="0" fontId="42" fillId="0" borderId="0" xfId="2" applyFont="1" applyBorder="1" applyAlignment="1">
      <alignment horizontal="left" wrapText="1"/>
    </xf>
    <xf numFmtId="0" fontId="42" fillId="0" borderId="17" xfId="2" applyNumberFormat="1" applyFont="1" applyBorder="1" applyAlignment="1">
      <alignment horizontal="right" vertical="center"/>
    </xf>
    <xf numFmtId="247" fontId="42" fillId="0" borderId="17" xfId="2" applyNumberFormat="1" applyFont="1" applyBorder="1" applyAlignment="1">
      <alignment horizontal="right" vertical="center"/>
    </xf>
    <xf numFmtId="247" fontId="42" fillId="0" borderId="0" xfId="2" applyNumberFormat="1" applyFont="1" applyBorder="1" applyAlignment="1">
      <alignment horizontal="right" vertical="center"/>
    </xf>
    <xf numFmtId="0" fontId="42" fillId="0" borderId="12" xfId="2" applyFont="1" applyBorder="1" applyAlignment="1">
      <alignment horizontal="centerContinuous" vertical="center" wrapText="1"/>
    </xf>
    <xf numFmtId="0" fontId="108" fillId="0" borderId="0" xfId="2" applyFont="1" applyBorder="1" applyAlignment="1">
      <alignment horizontal="right"/>
    </xf>
    <xf numFmtId="247" fontId="108" fillId="0" borderId="0" xfId="2" applyNumberFormat="1" applyFont="1" applyBorder="1" applyAlignment="1">
      <alignment horizontal="right"/>
    </xf>
    <xf numFmtId="0" fontId="108" fillId="0" borderId="14" xfId="2" applyFont="1" applyBorder="1" applyAlignment="1">
      <alignment vertical="center"/>
    </xf>
    <xf numFmtId="0" fontId="42" fillId="0" borderId="0" xfId="2" quotePrefix="1" applyFont="1" applyBorder="1" applyAlignment="1">
      <alignment vertical="center"/>
    </xf>
    <xf numFmtId="0" fontId="42" fillId="0" borderId="10" xfId="2" applyFont="1" applyBorder="1" applyAlignment="1">
      <alignment vertical="center"/>
    </xf>
    <xf numFmtId="0" fontId="42" fillId="0" borderId="10" xfId="2" applyFont="1" applyBorder="1" applyAlignment="1">
      <alignment horizontal="center" vertical="center"/>
    </xf>
    <xf numFmtId="249" fontId="42" fillId="0" borderId="19" xfId="2" applyNumberFormat="1" applyFont="1" applyFill="1" applyBorder="1" applyAlignment="1">
      <alignment horizontal="right" vertical="center"/>
    </xf>
    <xf numFmtId="249" fontId="42" fillId="0" borderId="10" xfId="2" applyNumberFormat="1" applyFont="1" applyFill="1" applyBorder="1" applyAlignment="1">
      <alignment horizontal="right" vertical="center"/>
    </xf>
    <xf numFmtId="246" fontId="141" fillId="0" borderId="9" xfId="2" applyNumberFormat="1" applyFont="1" applyFill="1" applyBorder="1" applyAlignment="1">
      <alignment horizontal="center" vertical="center"/>
    </xf>
    <xf numFmtId="247" fontId="42" fillId="0" borderId="19" xfId="2" applyNumberFormat="1" applyFont="1" applyFill="1" applyBorder="1" applyAlignment="1">
      <alignment horizontal="right" vertical="center"/>
    </xf>
    <xf numFmtId="247" fontId="42" fillId="0" borderId="10" xfId="2" applyNumberFormat="1" applyFont="1" applyFill="1" applyBorder="1" applyAlignment="1">
      <alignment horizontal="right" vertical="center"/>
    </xf>
    <xf numFmtId="246" fontId="141" fillId="0" borderId="10" xfId="2" applyNumberFormat="1" applyFont="1" applyFill="1" applyBorder="1" applyAlignment="1">
      <alignment horizontal="center" vertical="center"/>
    </xf>
    <xf numFmtId="248" fontId="42" fillId="0" borderId="7" xfId="2" applyNumberFormat="1" applyFont="1" applyFill="1" applyBorder="1" applyAlignment="1">
      <alignment horizontal="center" vertical="center"/>
    </xf>
    <xf numFmtId="0" fontId="42" fillId="0" borderId="0" xfId="2" applyFont="1"/>
    <xf numFmtId="0" fontId="135" fillId="0" borderId="0" xfId="2" applyFont="1" applyAlignment="1">
      <alignment horizontal="left" vertical="center" readingOrder="1"/>
    </xf>
    <xf numFmtId="0" fontId="42" fillId="0" borderId="0" xfId="0" applyFont="1" applyFill="1" applyBorder="1" applyAlignment="1">
      <alignment horizontal="left"/>
    </xf>
    <xf numFmtId="0" fontId="108" fillId="0" borderId="0" xfId="2" applyFont="1" applyBorder="1" applyAlignment="1">
      <alignment horizontal="centerContinuous" vertical="center" wrapText="1"/>
    </xf>
    <xf numFmtId="0" fontId="108" fillId="0" borderId="0" xfId="2" applyFont="1" applyBorder="1" applyAlignment="1">
      <alignment horizontal="centerContinuous" vertical="top"/>
    </xf>
    <xf numFmtId="0" fontId="108" fillId="0" borderId="0" xfId="2" applyFont="1" applyBorder="1" applyAlignment="1">
      <alignment horizontal="centerContinuous"/>
    </xf>
    <xf numFmtId="0" fontId="42" fillId="0" borderId="1" xfId="2" applyFont="1" applyBorder="1" applyAlignment="1">
      <alignment vertical="center" wrapText="1"/>
    </xf>
    <xf numFmtId="0" fontId="42" fillId="0" borderId="15" xfId="2" applyFont="1" applyBorder="1" applyAlignment="1">
      <alignment horizontal="centerContinuous" vertical="center" wrapText="1"/>
    </xf>
    <xf numFmtId="0" fontId="42" fillId="0" borderId="44" xfId="2" applyFont="1" applyBorder="1" applyAlignment="1">
      <alignment vertical="center" wrapText="1"/>
    </xf>
    <xf numFmtId="0" fontId="108" fillId="0" borderId="15" xfId="2" applyFont="1" applyBorder="1" applyAlignment="1">
      <alignment vertical="center"/>
    </xf>
    <xf numFmtId="0" fontId="42" fillId="0" borderId="15" xfId="2" applyFont="1" applyBorder="1" applyAlignment="1">
      <alignment vertical="center"/>
    </xf>
    <xf numFmtId="0" fontId="42" fillId="0" borderId="0" xfId="2" applyFont="1" applyFill="1" applyBorder="1" applyAlignment="1">
      <alignment horizontal="left" vertical="center"/>
    </xf>
    <xf numFmtId="0" fontId="42" fillId="0" borderId="15" xfId="2" applyFont="1" applyBorder="1"/>
    <xf numFmtId="0" fontId="142" fillId="0" borderId="15" xfId="2" applyFont="1" applyFill="1" applyBorder="1" applyAlignment="1">
      <alignment vertical="center"/>
    </xf>
    <xf numFmtId="0" fontId="108" fillId="0" borderId="34" xfId="2" applyFont="1" applyBorder="1" applyAlignment="1">
      <alignment vertical="center"/>
    </xf>
    <xf numFmtId="0" fontId="42" fillId="0" borderId="0" xfId="2" quotePrefix="1" applyFont="1" applyFill="1" applyBorder="1" applyAlignment="1">
      <alignment vertical="center"/>
    </xf>
    <xf numFmtId="0" fontId="108" fillId="0" borderId="34" xfId="2" applyFont="1" applyFill="1" applyBorder="1" applyAlignment="1">
      <alignment vertical="center"/>
    </xf>
    <xf numFmtId="0" fontId="143" fillId="0" borderId="15" xfId="2" applyFont="1" applyFill="1" applyBorder="1" applyAlignment="1">
      <alignment vertical="center"/>
    </xf>
    <xf numFmtId="0" fontId="143" fillId="0" borderId="15" xfId="2" applyFont="1" applyBorder="1" applyAlignment="1">
      <alignment vertical="center"/>
    </xf>
    <xf numFmtId="0" fontId="108" fillId="0" borderId="15" xfId="2" applyFont="1" applyFill="1" applyBorder="1" applyAlignment="1">
      <alignment vertical="center"/>
    </xf>
    <xf numFmtId="0" fontId="42" fillId="0" borderId="15" xfId="2" applyFont="1" applyBorder="1" applyAlignment="1">
      <alignment horizontal="center" vertical="top"/>
    </xf>
    <xf numFmtId="0" fontId="108" fillId="0" borderId="15" xfId="2" applyFont="1" applyBorder="1" applyAlignment="1">
      <alignment horizontal="left" vertical="center"/>
    </xf>
    <xf numFmtId="0" fontId="42" fillId="0" borderId="15" xfId="2" applyFont="1" applyBorder="1" applyAlignment="1">
      <alignment horizontal="left" vertical="top"/>
    </xf>
    <xf numFmtId="0" fontId="108" fillId="0" borderId="15" xfId="2" applyFont="1" applyBorder="1"/>
    <xf numFmtId="0" fontId="108" fillId="0" borderId="0" xfId="2" applyFont="1" applyBorder="1"/>
    <xf numFmtId="0" fontId="42" fillId="0" borderId="11" xfId="2" applyFont="1" applyBorder="1" applyAlignment="1">
      <alignment vertical="center"/>
    </xf>
    <xf numFmtId="0" fontId="42" fillId="0" borderId="10" xfId="2" applyFont="1" applyBorder="1"/>
    <xf numFmtId="0" fontId="40" fillId="0" borderId="29" xfId="17" applyFont="1" applyFill="1" applyBorder="1" applyAlignment="1">
      <alignment horizontal="centerContinuous" vertical="center"/>
    </xf>
    <xf numFmtId="0" fontId="40" fillId="0" borderId="28" xfId="17" applyFont="1" applyFill="1" applyBorder="1" applyAlignment="1">
      <alignment horizontal="centerContinuous" vertical="center" wrapText="1"/>
    </xf>
    <xf numFmtId="0" fontId="40" fillId="0" borderId="23" xfId="17" applyFont="1" applyFill="1" applyBorder="1" applyAlignment="1">
      <alignment horizontal="centerContinuous" vertical="center" wrapText="1"/>
    </xf>
    <xf numFmtId="0" fontId="42" fillId="0" borderId="14" xfId="17" applyFont="1" applyFill="1" applyBorder="1" applyAlignment="1" applyProtection="1">
      <alignment vertical="center"/>
    </xf>
    <xf numFmtId="171" fontId="40" fillId="0" borderId="0" xfId="17" applyNumberFormat="1" applyFont="1" applyFill="1" applyBorder="1" applyAlignment="1">
      <alignment horizontal="center" vertical="center"/>
    </xf>
    <xf numFmtId="172" fontId="40" fillId="0" borderId="17" xfId="17" applyNumberFormat="1" applyFont="1" applyFill="1" applyBorder="1" applyAlignment="1">
      <alignment horizontal="center" vertical="center"/>
    </xf>
    <xf numFmtId="172" fontId="40" fillId="0" borderId="0" xfId="17" applyNumberFormat="1" applyFont="1" applyFill="1" applyBorder="1" applyAlignment="1">
      <alignment horizontal="center" vertical="center"/>
    </xf>
    <xf numFmtId="3" fontId="40" fillId="0" borderId="0" xfId="17" applyNumberFormat="1" applyFont="1" applyFill="1" applyBorder="1" applyAlignment="1">
      <alignment horizontal="center" vertical="center"/>
    </xf>
    <xf numFmtId="3" fontId="42" fillId="0" borderId="0" xfId="2" applyNumberFormat="1" applyFont="1" applyBorder="1" applyAlignment="1">
      <alignment horizontal="center" vertical="center"/>
    </xf>
    <xf numFmtId="171" fontId="40" fillId="0" borderId="0" xfId="17" applyNumberFormat="1" applyFont="1" applyFill="1" applyAlignment="1">
      <alignment horizontal="center" vertical="center"/>
    </xf>
    <xf numFmtId="171" fontId="40" fillId="0" borderId="14" xfId="17" applyNumberFormat="1" applyFont="1" applyFill="1" applyBorder="1" applyAlignment="1">
      <alignment horizontal="center" vertical="center"/>
    </xf>
    <xf numFmtId="172" fontId="40" fillId="0" borderId="0" xfId="17" applyNumberFormat="1" applyFont="1" applyFill="1" applyAlignment="1">
      <alignment horizontal="center" vertical="center"/>
    </xf>
    <xf numFmtId="171" fontId="40" fillId="0" borderId="0" xfId="17" quotePrefix="1" applyNumberFormat="1" applyFont="1" applyFill="1" applyBorder="1" applyAlignment="1">
      <alignment horizontal="center" vertical="center"/>
    </xf>
    <xf numFmtId="172" fontId="40" fillId="0" borderId="0" xfId="17" quotePrefix="1" applyNumberFormat="1" applyFont="1" applyFill="1" applyBorder="1" applyAlignment="1">
      <alignment horizontal="center" vertical="center"/>
    </xf>
    <xf numFmtId="0" fontId="42" fillId="0" borderId="14" xfId="17" applyFont="1" applyFill="1" applyBorder="1" applyAlignment="1" applyProtection="1">
      <alignment vertical="center" wrapText="1"/>
    </xf>
    <xf numFmtId="0" fontId="42" fillId="0" borderId="0" xfId="17" applyFont="1" applyFill="1" applyAlignment="1" applyProtection="1">
      <alignment vertical="center"/>
    </xf>
    <xf numFmtId="0" fontId="42" fillId="0" borderId="0" xfId="17" applyFont="1" applyFill="1" applyBorder="1" applyAlignment="1" applyProtection="1">
      <alignment vertical="center"/>
    </xf>
    <xf numFmtId="171" fontId="40" fillId="0" borderId="0" xfId="17" applyNumberFormat="1" applyFont="1" applyFill="1" applyBorder="1" applyAlignment="1" applyProtection="1">
      <alignment horizontal="center" vertical="center"/>
    </xf>
    <xf numFmtId="0" fontId="42" fillId="0" borderId="0" xfId="2" applyFont="1" applyFill="1" applyAlignment="1">
      <alignment vertical="center"/>
    </xf>
    <xf numFmtId="0" fontId="79" fillId="0" borderId="0" xfId="0" applyFont="1" applyBorder="1" applyAlignment="1">
      <alignment horizontal="centerContinuous" vertical="center"/>
    </xf>
    <xf numFmtId="0" fontId="145" fillId="0" borderId="0" xfId="0" applyFont="1"/>
    <xf numFmtId="0" fontId="42" fillId="0" borderId="2" xfId="0" applyNumberFormat="1" applyFont="1" applyBorder="1" applyAlignment="1">
      <alignment horizontal="center" vertical="center" wrapText="1"/>
    </xf>
    <xf numFmtId="0" fontId="42" fillId="0" borderId="71" xfId="0" applyFont="1" applyBorder="1" applyAlignment="1">
      <alignment horizontal="centerContinuous" vertical="center" wrapText="1"/>
    </xf>
    <xf numFmtId="0" fontId="42" fillId="0" borderId="71" xfId="0" applyFont="1" applyBorder="1" applyAlignment="1">
      <alignment horizontal="centerContinuous" vertical="center"/>
    </xf>
    <xf numFmtId="0" fontId="42" fillId="0" borderId="70" xfId="0" applyFont="1" applyBorder="1" applyAlignment="1">
      <alignment horizontal="centerContinuous" vertical="center" wrapText="1"/>
    </xf>
    <xf numFmtId="0" fontId="42" fillId="0" borderId="70" xfId="0" applyFont="1" applyBorder="1" applyAlignment="1">
      <alignment horizontal="centerContinuous" vertical="center"/>
    </xf>
    <xf numFmtId="0" fontId="42" fillId="0" borderId="69" xfId="0" applyFont="1" applyBorder="1" applyAlignment="1">
      <alignment horizontal="centerContinuous" vertical="center"/>
    </xf>
    <xf numFmtId="0" fontId="42" fillId="0" borderId="4" xfId="0" applyNumberFormat="1" applyFont="1" applyBorder="1" applyAlignment="1">
      <alignment vertical="center" wrapText="1"/>
    </xf>
    <xf numFmtId="0" fontId="42" fillId="0" borderId="3" xfId="0" applyNumberFormat="1" applyFont="1" applyBorder="1" applyAlignment="1">
      <alignment vertical="center" wrapText="1"/>
    </xf>
    <xf numFmtId="0" fontId="42" fillId="0" borderId="66" xfId="0" applyFont="1" applyBorder="1" applyAlignment="1">
      <alignment vertical="center" wrapText="1"/>
    </xf>
    <xf numFmtId="0" fontId="42" fillId="0" borderId="65" xfId="0" applyFont="1" applyBorder="1" applyAlignment="1">
      <alignment horizontal="center" vertical="center" wrapText="1"/>
    </xf>
    <xf numFmtId="0" fontId="42" fillId="0" borderId="64" xfId="0" applyFont="1" applyBorder="1" applyAlignment="1">
      <alignment vertical="center" wrapText="1"/>
    </xf>
    <xf numFmtId="0" fontId="42" fillId="0" borderId="63" xfId="0" applyFont="1" applyBorder="1" applyAlignment="1">
      <alignment horizontal="center" vertical="center" wrapText="1"/>
    </xf>
    <xf numFmtId="0" fontId="108" fillId="0" borderId="62" xfId="0" applyNumberFormat="1" applyFont="1" applyBorder="1" applyAlignment="1">
      <alignment horizontal="centerContinuous" vertical="center"/>
    </xf>
    <xf numFmtId="0" fontId="42" fillId="0" borderId="62" xfId="0" applyNumberFormat="1" applyFont="1" applyBorder="1" applyAlignment="1">
      <alignment horizontal="centerContinuous" vertical="center"/>
    </xf>
    <xf numFmtId="0" fontId="42" fillId="0" borderId="4" xfId="0" applyNumberFormat="1" applyFont="1" applyBorder="1" applyAlignment="1">
      <alignment horizontal="centerContinuous" vertical="center"/>
    </xf>
    <xf numFmtId="0" fontId="42" fillId="0" borderId="61" xfId="0" applyNumberFormat="1" applyFont="1" applyBorder="1" applyAlignment="1">
      <alignment vertical="center"/>
    </xf>
    <xf numFmtId="166" fontId="42" fillId="0" borderId="60" xfId="0" applyNumberFormat="1" applyFont="1" applyBorder="1" applyAlignment="1">
      <alignment horizontal="left" vertical="center" indent="1"/>
    </xf>
    <xf numFmtId="166" fontId="42" fillId="0" borderId="0" xfId="0" applyNumberFormat="1" applyFont="1" applyBorder="1" applyAlignment="1">
      <alignment horizontal="left" vertical="center" indent="1"/>
    </xf>
    <xf numFmtId="166" fontId="141" fillId="0" borderId="60" xfId="0" applyNumberFormat="1" applyFont="1" applyBorder="1" applyAlignment="1">
      <alignment horizontal="left" vertical="center" indent="1"/>
    </xf>
    <xf numFmtId="166" fontId="141" fillId="0" borderId="0" xfId="0" applyNumberFormat="1" applyFont="1" applyBorder="1" applyAlignment="1">
      <alignment horizontal="left" vertical="center" indent="1"/>
    </xf>
    <xf numFmtId="166" fontId="141" fillId="0" borderId="16" xfId="0" applyNumberFormat="1" applyFont="1" applyBorder="1" applyAlignment="1">
      <alignment horizontal="left" vertical="center" indent="1"/>
    </xf>
    <xf numFmtId="0" fontId="42" fillId="0" borderId="61" xfId="0" applyNumberFormat="1" applyFont="1" applyFill="1" applyBorder="1" applyAlignment="1">
      <alignment vertical="center"/>
    </xf>
    <xf numFmtId="0" fontId="37" fillId="0" borderId="0" xfId="0" applyFont="1"/>
    <xf numFmtId="0" fontId="42" fillId="0" borderId="0" xfId="0" applyNumberFormat="1" applyFont="1" applyBorder="1" applyAlignment="1">
      <alignment horizontal="centerContinuous" vertical="center"/>
    </xf>
    <xf numFmtId="0" fontId="42" fillId="0" borderId="16" xfId="0" applyNumberFormat="1" applyFont="1" applyBorder="1" applyAlignment="1">
      <alignment horizontal="centerContinuous" vertical="center"/>
    </xf>
    <xf numFmtId="0" fontId="42" fillId="0" borderId="59" xfId="0" applyNumberFormat="1" applyFont="1" applyFill="1" applyBorder="1" applyAlignment="1">
      <alignment vertical="center"/>
    </xf>
    <xf numFmtId="166" fontId="42" fillId="0" borderId="58" xfId="0" applyNumberFormat="1" applyFont="1" applyBorder="1" applyAlignment="1">
      <alignment horizontal="left" vertical="center" indent="1"/>
    </xf>
    <xf numFmtId="166" fontId="42" fillId="0" borderId="10" xfId="0" applyNumberFormat="1" applyFont="1" applyBorder="1" applyAlignment="1">
      <alignment horizontal="left" vertical="center" indent="1"/>
    </xf>
    <xf numFmtId="166" fontId="141" fillId="0" borderId="58" xfId="0" applyNumberFormat="1" applyFont="1" applyBorder="1" applyAlignment="1">
      <alignment horizontal="left" vertical="center" indent="1"/>
    </xf>
    <xf numFmtId="166" fontId="141" fillId="0" borderId="10" xfId="0" applyNumberFormat="1" applyFont="1" applyBorder="1" applyAlignment="1">
      <alignment horizontal="left" vertical="center" indent="1"/>
    </xf>
    <xf numFmtId="166" fontId="141" fillId="0" borderId="18" xfId="0" applyNumberFormat="1" applyFont="1" applyBorder="1" applyAlignment="1">
      <alignment horizontal="left" vertical="center" indent="1"/>
    </xf>
    <xf numFmtId="0" fontId="86" fillId="0" borderId="17" xfId="0" applyFont="1" applyBorder="1"/>
    <xf numFmtId="0" fontId="42" fillId="0" borderId="0" xfId="0" applyFont="1"/>
    <xf numFmtId="0" fontId="146" fillId="0" borderId="0" xfId="0" applyFont="1" applyBorder="1"/>
    <xf numFmtId="0" fontId="42" fillId="0" borderId="0" xfId="0" applyFont="1" applyBorder="1" applyAlignment="1">
      <alignment vertical="center"/>
    </xf>
    <xf numFmtId="0" fontId="146" fillId="0" borderId="0" xfId="0" applyFont="1"/>
    <xf numFmtId="0" fontId="104" fillId="0" borderId="0" xfId="0" applyFont="1" applyBorder="1" applyAlignment="1">
      <alignment horizontal="centerContinuous"/>
    </xf>
    <xf numFmtId="0" fontId="42" fillId="0" borderId="72" xfId="2" applyFont="1" applyBorder="1" applyAlignment="1">
      <alignment horizontal="centerContinuous" vertical="center" wrapText="1"/>
    </xf>
    <xf numFmtId="0" fontId="42" fillId="0" borderId="22" xfId="2" applyFont="1" applyBorder="1" applyAlignment="1">
      <alignment horizontal="centerContinuous" vertical="center" wrapText="1"/>
    </xf>
    <xf numFmtId="0" fontId="42" fillId="0" borderId="42" xfId="2" applyFont="1" applyBorder="1" applyAlignment="1">
      <alignment horizontal="centerContinuous" vertical="center"/>
    </xf>
    <xf numFmtId="0" fontId="42" fillId="0" borderId="48" xfId="2" applyFont="1" applyBorder="1" applyAlignment="1">
      <alignment horizontal="centerContinuous" vertical="center"/>
    </xf>
    <xf numFmtId="0" fontId="42" fillId="0" borderId="0" xfId="2" applyFont="1" applyBorder="1" applyAlignment="1">
      <alignment horizontal="centerContinuous" vertical="center"/>
    </xf>
    <xf numFmtId="0" fontId="42" fillId="0" borderId="16" xfId="2" applyFont="1" applyBorder="1" applyAlignment="1">
      <alignment horizontal="centerContinuous" vertical="center"/>
    </xf>
    <xf numFmtId="0" fontId="42" fillId="0" borderId="34" xfId="2" applyFont="1" applyBorder="1" applyAlignment="1">
      <alignment vertical="center"/>
    </xf>
    <xf numFmtId="0" fontId="42" fillId="0" borderId="34" xfId="2" applyFont="1" applyFill="1" applyBorder="1" applyAlignment="1">
      <alignment vertical="center"/>
    </xf>
    <xf numFmtId="0" fontId="42" fillId="0" borderId="17" xfId="2" applyFont="1" applyBorder="1" applyAlignment="1">
      <alignment horizontal="centerContinuous" vertical="center"/>
    </xf>
    <xf numFmtId="166" fontId="147" fillId="0" borderId="0" xfId="2" applyNumberFormat="1" applyFont="1" applyBorder="1" applyAlignment="1">
      <alignment horizontal="center" vertical="center"/>
    </xf>
    <xf numFmtId="0" fontId="42" fillId="0" borderId="0" xfId="2" applyFont="1" applyAlignment="1">
      <alignment horizontal="right" vertical="top"/>
    </xf>
    <xf numFmtId="166" fontId="42" fillId="0" borderId="0" xfId="2" applyNumberFormat="1" applyFont="1"/>
    <xf numFmtId="0" fontId="34" fillId="0" borderId="0" xfId="2" applyFont="1" applyAlignment="1">
      <alignment horizontal="centerContinuous" vertical="center"/>
    </xf>
    <xf numFmtId="0" fontId="79" fillId="0" borderId="0" xfId="2" applyFont="1" applyAlignment="1">
      <alignment horizontal="centerContinuous" vertical="center"/>
    </xf>
    <xf numFmtId="0" fontId="79" fillId="0" borderId="15" xfId="2" applyFont="1" applyBorder="1" applyAlignment="1">
      <alignment horizontal="centerContinuous" vertical="center" wrapText="1"/>
    </xf>
    <xf numFmtId="166" fontId="42" fillId="0" borderId="0" xfId="2" applyNumberFormat="1" applyFont="1" applyBorder="1" applyAlignment="1">
      <alignment horizontal="right" vertical="center"/>
    </xf>
    <xf numFmtId="166" fontId="42" fillId="0" borderId="16" xfId="2" applyNumberFormat="1" applyFont="1" applyBorder="1" applyAlignment="1">
      <alignment horizontal="right" vertical="center"/>
    </xf>
    <xf numFmtId="166" fontId="42" fillId="0" borderId="0" xfId="0" applyNumberFormat="1" applyFont="1" applyBorder="1" applyAlignment="1">
      <alignment horizontal="right" vertical="center"/>
    </xf>
    <xf numFmtId="0" fontId="42" fillId="0" borderId="0" xfId="2" applyFont="1" applyBorder="1" applyAlignment="1">
      <alignment horizontal="right"/>
    </xf>
    <xf numFmtId="0" fontId="42" fillId="0" borderId="0" xfId="2" applyFont="1" applyBorder="1" applyAlignment="1">
      <alignment horizontal="right" vertical="center"/>
    </xf>
    <xf numFmtId="166" fontId="42" fillId="0" borderId="10" xfId="2" applyNumberFormat="1" applyFont="1" applyBorder="1" applyAlignment="1">
      <alignment horizontal="right" vertical="center"/>
    </xf>
    <xf numFmtId="0" fontId="42" fillId="0" borderId="10" xfId="2" applyFont="1" applyBorder="1" applyAlignment="1">
      <alignment horizontal="right"/>
    </xf>
    <xf numFmtId="0" fontId="42" fillId="0" borderId="10" xfId="2" applyFont="1" applyBorder="1" applyAlignment="1">
      <alignment horizontal="right" vertical="center"/>
    </xf>
    <xf numFmtId="166" fontId="42" fillId="0" borderId="18" xfId="2" applyNumberFormat="1" applyFont="1" applyBorder="1" applyAlignment="1">
      <alignment horizontal="right" vertical="center"/>
    </xf>
    <xf numFmtId="0" fontId="37" fillId="0" borderId="0" xfId="2" applyFont="1" applyAlignment="1">
      <alignment horizontal="left" vertical="center"/>
    </xf>
    <xf numFmtId="166" fontId="37" fillId="0" borderId="0" xfId="2" applyNumberFormat="1" applyFont="1" applyAlignment="1">
      <alignment vertical="center"/>
    </xf>
    <xf numFmtId="166" fontId="41" fillId="0" borderId="0" xfId="2" applyNumberFormat="1" applyFont="1"/>
    <xf numFmtId="166" fontId="37" fillId="0" borderId="0" xfId="2" applyNumberFormat="1" applyFont="1"/>
    <xf numFmtId="0" fontId="42" fillId="0" borderId="0" xfId="2" applyFont="1" applyFill="1"/>
    <xf numFmtId="0" fontId="108" fillId="0" borderId="0" xfId="2" applyFont="1" applyFill="1"/>
    <xf numFmtId="179" fontId="42" fillId="0" borderId="0" xfId="2" applyNumberFormat="1" applyFont="1" applyFill="1" applyAlignment="1">
      <alignment vertical="center"/>
    </xf>
    <xf numFmtId="0" fontId="42" fillId="0" borderId="51" xfId="2" applyFont="1" applyBorder="1" applyAlignment="1">
      <alignment horizontal="centerContinuous" vertical="center"/>
    </xf>
    <xf numFmtId="0" fontId="42" fillId="0" borderId="32" xfId="2" applyFont="1" applyBorder="1" applyAlignment="1">
      <alignment horizontal="centerContinuous" vertical="center"/>
    </xf>
    <xf numFmtId="0" fontId="42" fillId="0" borderId="20" xfId="2" applyFont="1" applyBorder="1" applyAlignment="1">
      <alignment horizontal="centerContinuous" vertical="center"/>
    </xf>
    <xf numFmtId="0" fontId="42" fillId="0" borderId="23" xfId="2" applyFont="1" applyBorder="1" applyAlignment="1">
      <alignment horizontal="centerContinuous" vertical="center"/>
    </xf>
    <xf numFmtId="0" fontId="42" fillId="0" borderId="49" xfId="2" applyFont="1" applyBorder="1" applyAlignment="1">
      <alignment horizontal="centerContinuous" vertical="center"/>
    </xf>
    <xf numFmtId="166" fontId="42" fillId="0" borderId="0" xfId="2" applyNumberFormat="1" applyFont="1" applyBorder="1" applyAlignment="1">
      <alignment horizontal="left" vertical="center" indent="1"/>
    </xf>
    <xf numFmtId="166" fontId="42" fillId="0" borderId="0" xfId="2" applyNumberFormat="1" applyFont="1" applyFill="1" applyBorder="1" applyAlignment="1">
      <alignment horizontal="left" vertical="center" indent="1"/>
    </xf>
    <xf numFmtId="173" fontId="135" fillId="0" borderId="0" xfId="2" applyNumberFormat="1" applyFont="1" applyBorder="1" applyAlignment="1">
      <alignment horizontal="left" indent="1"/>
    </xf>
    <xf numFmtId="166" fontId="42" fillId="0" borderId="16" xfId="2" applyNumberFormat="1" applyFont="1" applyBorder="1" applyAlignment="1">
      <alignment horizontal="left" vertical="center" indent="1"/>
    </xf>
    <xf numFmtId="49" fontId="42" fillId="0" borderId="34" xfId="2" applyNumberFormat="1" applyFont="1" applyBorder="1" applyAlignment="1">
      <alignment vertical="center"/>
    </xf>
    <xf numFmtId="49" fontId="42" fillId="0" borderId="39" xfId="2" applyNumberFormat="1" applyFont="1" applyBorder="1" applyAlignment="1">
      <alignment vertical="center"/>
    </xf>
    <xf numFmtId="166" fontId="42" fillId="0" borderId="23" xfId="2" applyNumberFormat="1" applyFont="1" applyBorder="1" applyAlignment="1">
      <alignment horizontal="left" vertical="center" indent="1"/>
    </xf>
    <xf numFmtId="166" fontId="42" fillId="0" borderId="23" xfId="2" applyNumberFormat="1" applyFont="1" applyFill="1" applyBorder="1" applyAlignment="1">
      <alignment horizontal="left" vertical="center" indent="1"/>
    </xf>
    <xf numFmtId="173" fontId="135" fillId="0" borderId="23" xfId="2" applyNumberFormat="1" applyFont="1" applyBorder="1" applyAlignment="1">
      <alignment horizontal="left" indent="1"/>
    </xf>
    <xf numFmtId="166" fontId="42" fillId="0" borderId="41" xfId="2" applyNumberFormat="1" applyFont="1" applyBorder="1" applyAlignment="1">
      <alignment horizontal="left" vertical="center" indent="1"/>
    </xf>
    <xf numFmtId="0" fontId="42" fillId="0" borderId="39" xfId="2" applyFont="1" applyFill="1" applyBorder="1" applyAlignment="1">
      <alignment vertical="center"/>
    </xf>
    <xf numFmtId="0" fontId="42" fillId="0" borderId="35" xfId="2" applyFont="1" applyFill="1" applyBorder="1" applyAlignment="1">
      <alignment vertical="center"/>
    </xf>
    <xf numFmtId="166" fontId="42" fillId="0" borderId="10" xfId="2" applyNumberFormat="1" applyFont="1" applyFill="1" applyBorder="1" applyAlignment="1">
      <alignment horizontal="left" vertical="center" indent="1"/>
    </xf>
    <xf numFmtId="166" fontId="42" fillId="0" borderId="18" xfId="2" applyNumberFormat="1" applyFont="1" applyFill="1" applyBorder="1" applyAlignment="1">
      <alignment horizontal="left" vertical="center" indent="1"/>
    </xf>
    <xf numFmtId="0" fontId="42" fillId="0" borderId="0" xfId="2" applyFont="1" applyAlignment="1">
      <alignment vertical="center"/>
    </xf>
    <xf numFmtId="166" fontId="42" fillId="0" borderId="0" xfId="2" applyNumberFormat="1" applyFont="1" applyAlignment="1">
      <alignment vertical="center"/>
    </xf>
    <xf numFmtId="166" fontId="42" fillId="0" borderId="95" xfId="2" applyNumberFormat="1" applyFont="1" applyBorder="1" applyAlignment="1">
      <alignment horizontal="left" vertical="center" indent="1"/>
    </xf>
    <xf numFmtId="166" fontId="42" fillId="0" borderId="88" xfId="2" applyNumberFormat="1" applyFont="1" applyBorder="1" applyAlignment="1">
      <alignment horizontal="left" vertical="center" indent="1"/>
    </xf>
    <xf numFmtId="166" fontId="42" fillId="0" borderId="96" xfId="2" applyNumberFormat="1" applyFont="1" applyBorder="1" applyAlignment="1">
      <alignment horizontal="left" vertical="center" indent="1"/>
    </xf>
    <xf numFmtId="166" fontId="42" fillId="0" borderId="91" xfId="2" applyNumberFormat="1" applyFont="1" applyFill="1" applyBorder="1" applyAlignment="1">
      <alignment horizontal="left" vertical="center" indent="1"/>
    </xf>
    <xf numFmtId="0" fontId="94" fillId="0" borderId="0" xfId="7" applyFont="1"/>
    <xf numFmtId="0" fontId="41" fillId="0" borderId="0" xfId="2" applyFont="1" applyBorder="1"/>
    <xf numFmtId="0" fontId="37" fillId="0" borderId="0" xfId="2" applyFont="1" applyFill="1" applyBorder="1" applyAlignment="1"/>
    <xf numFmtId="0" fontId="37" fillId="0" borderId="0" xfId="2" applyFont="1" applyBorder="1" applyAlignment="1">
      <alignment horizontal="left"/>
    </xf>
    <xf numFmtId="0" fontId="148" fillId="0" borderId="0" xfId="2" applyFont="1" applyBorder="1" applyAlignment="1">
      <alignment horizontal="centerContinuous"/>
    </xf>
    <xf numFmtId="0" fontId="37" fillId="0" borderId="0" xfId="2" quotePrefix="1" applyFont="1" applyFill="1" applyBorder="1" applyAlignment="1">
      <alignment horizontal="centerContinuous"/>
    </xf>
    <xf numFmtId="0" fontId="37" fillId="0" borderId="0" xfId="2" applyFont="1" applyFill="1" applyBorder="1" applyAlignment="1">
      <alignment horizontal="center" vertical="top"/>
    </xf>
    <xf numFmtId="0" fontId="37" fillId="0" borderId="0" xfId="2" applyFont="1" applyFill="1" applyBorder="1" applyAlignment="1">
      <alignment horizontal="centerContinuous" vertical="top"/>
    </xf>
    <xf numFmtId="0" fontId="37" fillId="0" borderId="0" xfId="2" applyFont="1" applyBorder="1" applyAlignment="1">
      <alignment horizontal="centerContinuous" vertical="top"/>
    </xf>
    <xf numFmtId="0" fontId="37" fillId="0" borderId="0" xfId="2" applyNumberFormat="1" applyFont="1" applyAlignment="1">
      <alignment vertical="top"/>
    </xf>
    <xf numFmtId="181" fontId="42" fillId="0" borderId="0" xfId="2" applyNumberFormat="1" applyFont="1"/>
    <xf numFmtId="170" fontId="42" fillId="0" borderId="0" xfId="2" applyNumberFormat="1" applyFont="1"/>
    <xf numFmtId="0" fontId="104" fillId="0" borderId="0" xfId="2" applyNumberFormat="1" applyFont="1" applyAlignment="1">
      <alignment horizontal="centerContinuous"/>
    </xf>
    <xf numFmtId="0" fontId="34" fillId="0" borderId="0" xfId="2" applyNumberFormat="1" applyFont="1" applyAlignment="1">
      <alignment horizontal="centerContinuous" vertical="center"/>
    </xf>
    <xf numFmtId="0" fontId="34" fillId="0" borderId="0" xfId="2" applyFont="1" applyAlignment="1"/>
    <xf numFmtId="0" fontId="79" fillId="0" borderId="0" xfId="2" applyNumberFormat="1" applyFont="1" applyAlignment="1">
      <alignment horizontal="centerContinuous" vertical="center"/>
    </xf>
    <xf numFmtId="0" fontId="79" fillId="0" borderId="0" xfId="2" applyFont="1" applyAlignment="1"/>
    <xf numFmtId="0" fontId="79" fillId="0" borderId="0" xfId="2" applyNumberFormat="1" applyFont="1" applyBorder="1" applyAlignment="1">
      <alignment horizontal="centerContinuous" vertical="center"/>
    </xf>
    <xf numFmtId="0" fontId="42" fillId="0" borderId="41" xfId="2" applyNumberFormat="1" applyFont="1" applyBorder="1" applyAlignment="1">
      <alignment horizontal="center" vertical="center" wrapText="1"/>
    </xf>
    <xf numFmtId="0" fontId="42" fillId="0" borderId="8" xfId="2" applyNumberFormat="1" applyFont="1" applyBorder="1" applyAlignment="1">
      <alignment horizontal="center" vertical="center"/>
    </xf>
    <xf numFmtId="0" fontId="42" fillId="0" borderId="29" xfId="2" applyNumberFormat="1" applyFont="1" applyFill="1" applyBorder="1" applyAlignment="1">
      <alignment horizontal="center" vertical="center" wrapText="1"/>
    </xf>
    <xf numFmtId="0" fontId="42" fillId="0" borderId="23" xfId="2" applyNumberFormat="1" applyFont="1" applyBorder="1" applyAlignment="1">
      <alignment horizontal="center" vertical="center" wrapText="1"/>
    </xf>
    <xf numFmtId="0" fontId="108" fillId="0" borderId="0" xfId="2" applyNumberFormat="1" applyFont="1" applyBorder="1" applyAlignment="1">
      <alignment horizontal="centerContinuous" vertical="center"/>
    </xf>
    <xf numFmtId="0" fontId="42" fillId="0" borderId="0" xfId="2" applyNumberFormat="1" applyFont="1" applyBorder="1" applyAlignment="1">
      <alignment horizontal="center" vertical="center"/>
    </xf>
    <xf numFmtId="182" fontId="42" fillId="0" borderId="0" xfId="2" applyNumberFormat="1" applyFont="1" applyBorder="1" applyAlignment="1">
      <alignment horizontal="center" vertical="center"/>
    </xf>
    <xf numFmtId="182" fontId="42" fillId="0" borderId="14" xfId="2" applyNumberFormat="1" applyFont="1" applyBorder="1" applyAlignment="1">
      <alignment horizontal="center" vertical="center"/>
    </xf>
    <xf numFmtId="182" fontId="42" fillId="0" borderId="0" xfId="2" applyNumberFormat="1" applyFont="1"/>
    <xf numFmtId="0" fontId="108" fillId="0" borderId="15" xfId="2" applyNumberFormat="1" applyFont="1" applyBorder="1" applyAlignment="1">
      <alignment horizontal="centerContinuous" vertical="center"/>
    </xf>
    <xf numFmtId="0" fontId="108" fillId="0" borderId="34" xfId="2" applyNumberFormat="1" applyFont="1" applyBorder="1" applyAlignment="1">
      <alignment horizontal="centerContinuous" vertical="center"/>
    </xf>
    <xf numFmtId="0" fontId="108" fillId="0" borderId="14" xfId="2" applyNumberFormat="1" applyFont="1" applyBorder="1" applyAlignment="1">
      <alignment horizontal="centerContinuous" vertical="center"/>
    </xf>
    <xf numFmtId="173" fontId="42" fillId="0" borderId="0" xfId="2" applyNumberFormat="1" applyFont="1"/>
    <xf numFmtId="0" fontId="42" fillId="0" borderId="0" xfId="2" applyNumberFormat="1" applyFont="1" applyFill="1" applyAlignment="1">
      <alignment vertical="center"/>
    </xf>
    <xf numFmtId="182" fontId="42" fillId="0" borderId="0" xfId="2" applyNumberFormat="1" applyFont="1" applyFill="1" applyAlignment="1">
      <alignment horizontal="center" vertical="center"/>
    </xf>
    <xf numFmtId="0" fontId="42" fillId="0" borderId="0" xfId="2" applyFont="1" applyAlignment="1">
      <alignment horizontal="left"/>
    </xf>
    <xf numFmtId="173" fontId="41" fillId="0" borderId="0" xfId="2" applyNumberFormat="1" applyFont="1"/>
    <xf numFmtId="0" fontId="37" fillId="0" borderId="0" xfId="2" quotePrefix="1" applyFont="1" applyAlignment="1">
      <alignment vertical="center"/>
    </xf>
    <xf numFmtId="173" fontId="37" fillId="0" borderId="0" xfId="2" applyNumberFormat="1" applyFont="1" applyFill="1" applyBorder="1" applyAlignment="1">
      <alignment horizontal="center" vertical="center"/>
    </xf>
    <xf numFmtId="173" fontId="109" fillId="0" borderId="0" xfId="2" applyNumberFormat="1" applyFont="1" applyBorder="1" applyAlignment="1">
      <alignment horizontal="center" vertical="center"/>
    </xf>
    <xf numFmtId="173" fontId="37" fillId="0" borderId="0" xfId="2" applyNumberFormat="1" applyFont="1" applyBorder="1" applyAlignment="1">
      <alignment horizontal="center" vertical="center"/>
    </xf>
    <xf numFmtId="173" fontId="37" fillId="0" borderId="0" xfId="2" quotePrefix="1" applyNumberFormat="1" applyFont="1" applyBorder="1" applyAlignment="1">
      <alignment horizontal="center" vertical="center"/>
    </xf>
    <xf numFmtId="173" fontId="37" fillId="0" borderId="0" xfId="2" quotePrefix="1" applyNumberFormat="1" applyFont="1" applyFill="1" applyBorder="1" applyAlignment="1">
      <alignment horizontal="center" vertical="center"/>
    </xf>
    <xf numFmtId="173" fontId="41" fillId="0" borderId="0" xfId="2" applyNumberFormat="1" applyFont="1" applyBorder="1"/>
    <xf numFmtId="0" fontId="34" fillId="0" borderId="0" xfId="2" applyFont="1" applyBorder="1" applyAlignment="1">
      <alignment horizontal="centerContinuous" vertical="center"/>
    </xf>
    <xf numFmtId="173" fontId="79" fillId="0" borderId="0" xfId="2" applyNumberFormat="1" applyFont="1" applyFill="1" applyBorder="1" applyAlignment="1">
      <alignment horizontal="centerContinuous" vertical="center"/>
    </xf>
    <xf numFmtId="0" fontId="79" fillId="0" borderId="0" xfId="2" applyFont="1" applyBorder="1" applyAlignment="1">
      <alignment horizontal="centerContinuous" vertical="center"/>
    </xf>
    <xf numFmtId="0" fontId="42" fillId="0" borderId="48" xfId="2" applyFont="1" applyFill="1" applyBorder="1" applyAlignment="1">
      <alignment horizontal="center" vertical="center"/>
    </xf>
    <xf numFmtId="0" fontId="42" fillId="0" borderId="74" xfId="2" applyFont="1" applyBorder="1" applyAlignment="1">
      <alignment vertical="center"/>
    </xf>
    <xf numFmtId="0" fontId="42" fillId="0" borderId="35" xfId="2" applyFont="1" applyBorder="1" applyAlignment="1">
      <alignment vertical="center"/>
    </xf>
    <xf numFmtId="0" fontId="42" fillId="0" borderId="0" xfId="2" quotePrefix="1" applyFont="1" applyAlignment="1">
      <alignment vertical="center"/>
    </xf>
    <xf numFmtId="173" fontId="42" fillId="0" borderId="14" xfId="2" applyNumberFormat="1" applyFont="1" applyFill="1" applyBorder="1" applyAlignment="1">
      <alignment horizontal="right" vertical="center"/>
    </xf>
    <xf numFmtId="173" fontId="42" fillId="0" borderId="12" xfId="2" applyNumberFormat="1" applyFont="1" applyFill="1" applyBorder="1" applyAlignment="1">
      <alignment horizontal="right" vertical="center"/>
    </xf>
    <xf numFmtId="173" fontId="42" fillId="0" borderId="14" xfId="2" applyNumberFormat="1" applyFont="1" applyBorder="1" applyAlignment="1">
      <alignment horizontal="right" vertical="center"/>
    </xf>
    <xf numFmtId="173" fontId="42" fillId="0" borderId="12" xfId="2" applyNumberFormat="1" applyFont="1" applyBorder="1" applyAlignment="1">
      <alignment horizontal="right" vertical="center"/>
    </xf>
    <xf numFmtId="173" fontId="108" fillId="0" borderId="13" xfId="2" applyNumberFormat="1" applyFont="1" applyBorder="1" applyAlignment="1">
      <alignment horizontal="right" vertical="center"/>
    </xf>
    <xf numFmtId="173" fontId="42" fillId="0" borderId="13" xfId="2" applyNumberFormat="1" applyFont="1" applyBorder="1" applyAlignment="1">
      <alignment horizontal="right" vertical="center"/>
    </xf>
    <xf numFmtId="173" fontId="42" fillId="0" borderId="42" xfId="2" applyNumberFormat="1" applyFont="1" applyBorder="1" applyAlignment="1">
      <alignment horizontal="right" vertical="center"/>
    </xf>
    <xf numFmtId="173" fontId="42" fillId="0" borderId="43" xfId="2" applyNumberFormat="1" applyFont="1" applyFill="1" applyBorder="1" applyAlignment="1">
      <alignment horizontal="right" vertical="center"/>
    </xf>
    <xf numFmtId="173" fontId="42" fillId="0" borderId="46" xfId="2" applyNumberFormat="1" applyFont="1" applyBorder="1" applyAlignment="1">
      <alignment horizontal="right" vertical="center"/>
    </xf>
    <xf numFmtId="173" fontId="42" fillId="0" borderId="43" xfId="2" applyNumberFormat="1" applyFont="1" applyBorder="1" applyAlignment="1">
      <alignment horizontal="right" vertical="center"/>
    </xf>
    <xf numFmtId="173" fontId="42" fillId="0" borderId="48" xfId="2" applyNumberFormat="1" applyFont="1" applyBorder="1" applyAlignment="1">
      <alignment horizontal="right" vertical="center"/>
    </xf>
    <xf numFmtId="173" fontId="42" fillId="0" borderId="8" xfId="2" applyNumberFormat="1" applyFont="1" applyBorder="1" applyAlignment="1">
      <alignment horizontal="right" vertical="center"/>
    </xf>
    <xf numFmtId="173" fontId="42" fillId="0" borderId="9" xfId="2" applyNumberFormat="1" applyFont="1" applyBorder="1" applyAlignment="1">
      <alignment horizontal="right" vertical="center"/>
    </xf>
    <xf numFmtId="173" fontId="42" fillId="0" borderId="7" xfId="2" applyNumberFormat="1" applyFont="1" applyBorder="1" applyAlignment="1">
      <alignment horizontal="right" vertical="center"/>
    </xf>
    <xf numFmtId="0" fontId="37" fillId="0" borderId="0" xfId="23" applyFont="1"/>
    <xf numFmtId="0" fontId="41" fillId="0" borderId="0" xfId="9" applyFont="1"/>
    <xf numFmtId="9" fontId="37" fillId="0" borderId="0" xfId="23" applyNumberFormat="1" applyFont="1"/>
    <xf numFmtId="0" fontId="37" fillId="0" borderId="0" xfId="23" applyFont="1" applyAlignment="1">
      <alignment vertical="center"/>
    </xf>
    <xf numFmtId="0" fontId="42" fillId="0" borderId="0" xfId="23" applyFont="1" applyAlignment="1">
      <alignment horizontal="right" vertical="center"/>
    </xf>
    <xf numFmtId="0" fontId="41" fillId="0" borderId="0" xfId="23" applyFont="1" applyAlignment="1">
      <alignment vertical="center"/>
    </xf>
    <xf numFmtId="0" fontId="41" fillId="0" borderId="0" xfId="23" applyFont="1" applyAlignment="1">
      <alignment horizontal="centerContinuous" vertical="center"/>
    </xf>
    <xf numFmtId="0" fontId="104" fillId="0" borderId="0" xfId="23" applyFont="1" applyAlignment="1">
      <alignment horizontal="centerContinuous" vertical="center"/>
    </xf>
    <xf numFmtId="0" fontId="79" fillId="0" borderId="0" xfId="9" applyFont="1" applyAlignment="1">
      <alignment horizontal="centerContinuous" vertical="top"/>
    </xf>
    <xf numFmtId="0" fontId="79" fillId="0" borderId="0" xfId="23" applyFont="1" applyAlignment="1">
      <alignment horizontal="centerContinuous" vertical="center"/>
    </xf>
    <xf numFmtId="0" fontId="79" fillId="0" borderId="0" xfId="23" applyFont="1" applyAlignment="1">
      <alignment horizontal="right" vertical="center"/>
    </xf>
    <xf numFmtId="0" fontId="79" fillId="0" borderId="0" xfId="9" applyFont="1"/>
    <xf numFmtId="0" fontId="79" fillId="0" borderId="0" xfId="23" applyFont="1" applyAlignment="1">
      <alignment vertical="center"/>
    </xf>
    <xf numFmtId="0" fontId="79" fillId="0" borderId="0" xfId="9" applyFont="1" applyBorder="1" applyAlignment="1">
      <alignment horizontal="centerContinuous"/>
    </xf>
    <xf numFmtId="0" fontId="79" fillId="0" borderId="0" xfId="23" applyFont="1" applyBorder="1" applyAlignment="1">
      <alignment horizontal="centerContinuous" vertical="center"/>
    </xf>
    <xf numFmtId="0" fontId="79" fillId="0" borderId="0" xfId="23" applyFont="1" applyBorder="1" applyAlignment="1">
      <alignment horizontal="right" vertical="center"/>
    </xf>
    <xf numFmtId="0" fontId="42" fillId="0" borderId="80" xfId="23" applyFont="1" applyBorder="1" applyAlignment="1">
      <alignment horizontal="centerContinuous" vertical="center" wrapText="1"/>
    </xf>
    <xf numFmtId="0" fontId="42" fillId="0" borderId="54" xfId="23" applyFont="1" applyBorder="1" applyAlignment="1">
      <alignment horizontal="centerContinuous" vertical="center" wrapText="1"/>
    </xf>
    <xf numFmtId="0" fontId="42" fillId="0" borderId="51" xfId="23" applyFont="1" applyBorder="1" applyAlignment="1">
      <alignment horizontal="centerContinuous" vertical="center" wrapText="1"/>
    </xf>
    <xf numFmtId="0" fontId="42" fillId="0" borderId="20" xfId="23" applyFont="1" applyBorder="1" applyAlignment="1">
      <alignment horizontal="centerContinuous" vertical="center" wrapText="1"/>
    </xf>
    <xf numFmtId="0" fontId="42" fillId="0" borderId="0" xfId="9" applyFont="1"/>
    <xf numFmtId="0" fontId="42" fillId="0" borderId="74" xfId="23" applyFont="1" applyBorder="1" applyAlignment="1">
      <alignment horizontal="center" vertical="center" wrapText="1"/>
    </xf>
    <xf numFmtId="0" fontId="42" fillId="0" borderId="43" xfId="23" applyFont="1" applyBorder="1" applyAlignment="1">
      <alignment horizontal="center" vertical="center" wrapText="1"/>
    </xf>
    <xf numFmtId="0" fontId="42" fillId="0" borderId="46" xfId="23" applyFont="1" applyBorder="1" applyAlignment="1">
      <alignment horizontal="center" vertical="center" wrapText="1"/>
    </xf>
    <xf numFmtId="0" fontId="42" fillId="0" borderId="42" xfId="23" applyFont="1" applyBorder="1" applyAlignment="1">
      <alignment horizontal="center" vertical="center" wrapText="1"/>
    </xf>
    <xf numFmtId="0" fontId="42" fillId="0" borderId="48" xfId="23" applyFont="1" applyBorder="1" applyAlignment="1">
      <alignment horizontal="center" vertical="center" wrapText="1"/>
    </xf>
    <xf numFmtId="236" fontId="42" fillId="0" borderId="4" xfId="23" applyNumberFormat="1" applyFont="1" applyBorder="1" applyAlignment="1">
      <alignment horizontal="left" vertical="top"/>
    </xf>
    <xf numFmtId="173" fontId="42" fillId="0" borderId="15" xfId="23" applyNumberFormat="1" applyFont="1" applyBorder="1" applyAlignment="1">
      <alignment horizontal="center" vertical="center"/>
    </xf>
    <xf numFmtId="173" fontId="42" fillId="0" borderId="0" xfId="23" applyNumberFormat="1" applyFont="1" applyBorder="1" applyAlignment="1">
      <alignment horizontal="center" vertical="center"/>
    </xf>
    <xf numFmtId="173" fontId="42" fillId="0" borderId="16" xfId="23" applyNumberFormat="1" applyFont="1" applyBorder="1" applyAlignment="1">
      <alignment horizontal="center" vertical="center"/>
    </xf>
    <xf numFmtId="0" fontId="42" fillId="0" borderId="0" xfId="23" applyFont="1" applyBorder="1" applyAlignment="1">
      <alignment horizontal="center" vertical="center"/>
    </xf>
    <xf numFmtId="0" fontId="42" fillId="0" borderId="16" xfId="23" applyFont="1" applyBorder="1" applyAlignment="1">
      <alignment horizontal="center" vertical="center"/>
    </xf>
    <xf numFmtId="0" fontId="42" fillId="0" borderId="84" xfId="23" applyFont="1" applyBorder="1" applyAlignment="1">
      <alignment vertical="center"/>
    </xf>
    <xf numFmtId="173" fontId="42" fillId="0" borderId="79" xfId="23" applyNumberFormat="1" applyFont="1" applyBorder="1" applyAlignment="1">
      <alignment horizontal="center" vertical="center"/>
    </xf>
    <xf numFmtId="173" fontId="42" fillId="0" borderId="76" xfId="23" applyNumberFormat="1" applyFont="1" applyBorder="1" applyAlignment="1">
      <alignment horizontal="center" vertical="center"/>
    </xf>
    <xf numFmtId="173" fontId="42" fillId="0" borderId="73" xfId="23" applyNumberFormat="1" applyFont="1" applyBorder="1" applyAlignment="1">
      <alignment horizontal="center" vertical="center"/>
    </xf>
    <xf numFmtId="0" fontId="42" fillId="0" borderId="0" xfId="23" applyFont="1"/>
    <xf numFmtId="0" fontId="42" fillId="0" borderId="0" xfId="23" quotePrefix="1" applyFont="1" applyAlignment="1">
      <alignment horizontal="left"/>
    </xf>
    <xf numFmtId="9" fontId="42" fillId="0" borderId="0" xfId="23" applyNumberFormat="1" applyFont="1"/>
    <xf numFmtId="173" fontId="42" fillId="0" borderId="0" xfId="23" applyNumberFormat="1" applyFont="1"/>
    <xf numFmtId="0" fontId="79" fillId="0" borderId="0" xfId="22" applyFont="1" applyBorder="1" applyAlignment="1" applyProtection="1">
      <alignment vertical="center"/>
      <protection locked="0"/>
    </xf>
    <xf numFmtId="0" fontId="37" fillId="0" borderId="0" xfId="22" applyFont="1" applyBorder="1" applyProtection="1">
      <protection locked="0"/>
    </xf>
    <xf numFmtId="0" fontId="37" fillId="0" borderId="0" xfId="22" applyFont="1" applyBorder="1" applyAlignment="1" applyProtection="1">
      <alignment vertical="center"/>
      <protection locked="0"/>
    </xf>
    <xf numFmtId="0" fontId="114" fillId="0" borderId="0" xfId="22" applyFont="1" applyBorder="1" applyAlignment="1" applyProtection="1">
      <alignment vertical="center"/>
      <protection locked="0"/>
    </xf>
    <xf numFmtId="0" fontId="37" fillId="0" borderId="0" xfId="22" applyFont="1" applyFill="1" applyBorder="1" applyAlignment="1" applyProtection="1">
      <alignment vertical="center"/>
      <protection locked="0"/>
    </xf>
    <xf numFmtId="0" fontId="79" fillId="0" borderId="0" xfId="22" applyFont="1" applyFill="1" applyBorder="1" applyAlignment="1" applyProtection="1">
      <alignment vertical="center"/>
      <protection locked="0"/>
    </xf>
    <xf numFmtId="0" fontId="148" fillId="0" borderId="0" xfId="22" applyFont="1" applyBorder="1" applyAlignment="1" applyProtection="1">
      <alignment vertical="center"/>
      <protection locked="0"/>
    </xf>
    <xf numFmtId="3" fontId="37" fillId="0" borderId="0" xfId="22" applyNumberFormat="1" applyFont="1" applyBorder="1" applyProtection="1">
      <protection locked="0"/>
    </xf>
    <xf numFmtId="3" fontId="37" fillId="0" borderId="0" xfId="22" applyNumberFormat="1" applyFont="1" applyFill="1" applyBorder="1" applyAlignment="1" applyProtection="1">
      <alignment vertical="center"/>
      <protection locked="0"/>
    </xf>
    <xf numFmtId="0" fontId="37" fillId="0" borderId="0" xfId="22" applyFont="1" applyBorder="1" applyAlignment="1" applyProtection="1">
      <alignment horizontal="right"/>
      <protection locked="0"/>
    </xf>
    <xf numFmtId="0" fontId="37" fillId="0" borderId="0" xfId="9" quotePrefix="1" applyFont="1" applyFill="1" applyBorder="1" applyAlignment="1" applyProtection="1">
      <alignment horizontal="right"/>
      <protection locked="0"/>
    </xf>
    <xf numFmtId="173" fontId="37" fillId="0" borderId="0" xfId="9" quotePrefix="1" applyNumberFormat="1" applyFont="1" applyFill="1" applyBorder="1" applyAlignment="1" applyProtection="1">
      <alignment horizontal="right"/>
      <protection locked="0"/>
    </xf>
    <xf numFmtId="173" fontId="37" fillId="0" borderId="15" xfId="9" quotePrefix="1" applyNumberFormat="1" applyFont="1" applyFill="1" applyBorder="1" applyAlignment="1" applyProtection="1">
      <alignment horizontal="right"/>
      <protection locked="0"/>
    </xf>
    <xf numFmtId="233" fontId="41" fillId="0" borderId="0" xfId="22" applyNumberFormat="1" applyFont="1" applyBorder="1" applyAlignment="1" applyProtection="1">
      <alignment vertical="top"/>
      <protection locked="0"/>
    </xf>
    <xf numFmtId="229" fontId="41" fillId="0" borderId="0" xfId="9" applyNumberFormat="1" applyFont="1"/>
    <xf numFmtId="0" fontId="42" fillId="0" borderId="32" xfId="22" applyFont="1" applyBorder="1" applyAlignment="1" applyProtection="1">
      <alignment horizontal="centerContinuous" vertical="center" wrapText="1"/>
      <protection locked="0"/>
    </xf>
    <xf numFmtId="0" fontId="42" fillId="0" borderId="54" xfId="22" applyFont="1" applyBorder="1" applyAlignment="1" applyProtection="1">
      <alignment horizontal="centerContinuous" vertical="center" wrapText="1"/>
      <protection locked="0"/>
    </xf>
    <xf numFmtId="0" fontId="42" fillId="0" borderId="51" xfId="22" applyFont="1" applyBorder="1" applyAlignment="1" applyProtection="1">
      <alignment horizontal="centerContinuous" vertical="center" wrapText="1"/>
      <protection locked="0"/>
    </xf>
    <xf numFmtId="233" fontId="42" fillId="0" borderId="54" xfId="22" applyNumberFormat="1" applyFont="1" applyBorder="1" applyAlignment="1" applyProtection="1">
      <alignment horizontal="centerContinuous" vertical="top"/>
      <protection locked="0"/>
    </xf>
    <xf numFmtId="233" fontId="42" fillId="0" borderId="20" xfId="22" applyNumberFormat="1" applyFont="1" applyBorder="1" applyAlignment="1" applyProtection="1">
      <alignment horizontal="centerContinuous" vertical="top"/>
      <protection locked="0"/>
    </xf>
    <xf numFmtId="0" fontId="42" fillId="0" borderId="0" xfId="22" applyFont="1" applyBorder="1" applyAlignment="1" applyProtection="1">
      <alignment horizontal="center" vertical="center"/>
      <protection locked="0"/>
    </xf>
    <xf numFmtId="233" fontId="42" fillId="0" borderId="43" xfId="22" applyNumberFormat="1" applyFont="1" applyBorder="1" applyAlignment="1" applyProtection="1">
      <alignment horizontal="centerContinuous" vertical="center" wrapText="1"/>
      <protection locked="0"/>
    </xf>
    <xf numFmtId="233" fontId="42" fillId="0" borderId="45" xfId="22" applyNumberFormat="1" applyFont="1" applyBorder="1" applyAlignment="1" applyProtection="1">
      <alignment horizontal="centerContinuous" vertical="center" wrapText="1"/>
      <protection locked="0"/>
    </xf>
    <xf numFmtId="229" fontId="42" fillId="0" borderId="34" xfId="9" applyNumberFormat="1" applyFont="1" applyBorder="1" applyAlignment="1">
      <alignment vertical="center"/>
    </xf>
    <xf numFmtId="235" fontId="108" fillId="0" borderId="0" xfId="22" applyNumberFormat="1" applyFont="1" applyBorder="1" applyAlignment="1" applyProtection="1">
      <alignment horizontal="centerContinuous" vertical="center"/>
      <protection locked="0"/>
    </xf>
    <xf numFmtId="233" fontId="140" fillId="0" borderId="16" xfId="22" applyNumberFormat="1" applyFont="1" applyBorder="1" applyAlignment="1" applyProtection="1">
      <alignment horizontal="centerContinuous" vertical="center"/>
      <protection locked="0"/>
    </xf>
    <xf numFmtId="0" fontId="42" fillId="0" borderId="0" xfId="22" applyFont="1" applyBorder="1" applyAlignment="1" applyProtection="1">
      <alignment horizontal="centerContinuous" vertical="center"/>
      <protection locked="0"/>
    </xf>
    <xf numFmtId="0" fontId="108" fillId="0" borderId="0" xfId="22" applyFont="1" applyBorder="1" applyAlignment="1" applyProtection="1">
      <alignment horizontal="centerContinuous" vertical="center"/>
      <protection locked="0"/>
    </xf>
    <xf numFmtId="0" fontId="108" fillId="0" borderId="16" xfId="22" applyFont="1" applyBorder="1" applyAlignment="1" applyProtection="1">
      <alignment horizontal="centerContinuous" vertical="center"/>
      <protection locked="0"/>
    </xf>
    <xf numFmtId="229" fontId="42" fillId="0" borderId="34" xfId="9" applyNumberFormat="1" applyFont="1" applyBorder="1" applyAlignment="1">
      <alignment horizontal="left"/>
    </xf>
    <xf numFmtId="234" fontId="42" fillId="0" borderId="0" xfId="22" applyNumberFormat="1" applyFont="1" applyFill="1" applyBorder="1" applyAlignment="1" applyProtection="1">
      <alignment vertical="center"/>
      <protection locked="0"/>
    </xf>
    <xf numFmtId="227" fontId="141" fillId="0" borderId="16" xfId="9" applyNumberFormat="1" applyFont="1" applyBorder="1" applyAlignment="1">
      <alignment horizontal="center" vertical="center"/>
    </xf>
    <xf numFmtId="229" fontId="42" fillId="0" borderId="50" xfId="22" quotePrefix="1" applyNumberFormat="1" applyFont="1" applyFill="1" applyBorder="1" applyAlignment="1">
      <alignment horizontal="left" vertical="center"/>
    </xf>
    <xf numFmtId="234" fontId="42" fillId="0" borderId="37" xfId="22" applyNumberFormat="1" applyFont="1" applyFill="1" applyBorder="1" applyAlignment="1" applyProtection="1">
      <alignment vertical="center"/>
      <protection locked="0" hidden="1"/>
    </xf>
    <xf numFmtId="234" fontId="42" fillId="0" borderId="25" xfId="22" applyNumberFormat="1" applyFont="1" applyFill="1" applyBorder="1" applyAlignment="1" applyProtection="1">
      <alignment vertical="center"/>
      <protection locked="0" hidden="1"/>
    </xf>
    <xf numFmtId="227" fontId="141" fillId="0" borderId="24" xfId="9" applyNumberFormat="1" applyFont="1" applyFill="1" applyBorder="1" applyAlignment="1">
      <alignment horizontal="center" vertical="center"/>
    </xf>
    <xf numFmtId="234" fontId="42" fillId="0" borderId="26" xfId="22" applyNumberFormat="1" applyFont="1" applyFill="1" applyBorder="1" applyAlignment="1" applyProtection="1">
      <alignment vertical="center"/>
      <protection locked="0" hidden="1"/>
    </xf>
    <xf numFmtId="229" fontId="108" fillId="0" borderId="34" xfId="9" applyNumberFormat="1" applyFont="1" applyBorder="1" applyAlignment="1">
      <alignment vertical="center"/>
    </xf>
    <xf numFmtId="0" fontId="140" fillId="0" borderId="16" xfId="22" applyFont="1" applyBorder="1" applyAlignment="1" applyProtection="1">
      <alignment horizontal="centerContinuous" vertical="center"/>
      <protection locked="0"/>
    </xf>
    <xf numFmtId="234" fontId="42" fillId="0" borderId="0" xfId="22" applyNumberFormat="1" applyFont="1" applyBorder="1" applyProtection="1">
      <protection locked="0"/>
    </xf>
    <xf numFmtId="0" fontId="42" fillId="0" borderId="0" xfId="22" applyFont="1" applyBorder="1" applyProtection="1">
      <protection locked="0"/>
    </xf>
    <xf numFmtId="227" fontId="141" fillId="0" borderId="41" xfId="9" applyNumberFormat="1" applyFont="1" applyBorder="1" applyAlignment="1">
      <alignment horizontal="center" vertical="center"/>
    </xf>
    <xf numFmtId="229" fontId="42" fillId="0" borderId="77" xfId="22" quotePrefix="1" applyNumberFormat="1" applyFont="1" applyFill="1" applyBorder="1" applyAlignment="1">
      <alignment horizontal="left" vertical="center"/>
    </xf>
    <xf numFmtId="234" fontId="42" fillId="0" borderId="82" xfId="22" applyNumberFormat="1" applyFont="1" applyFill="1" applyBorder="1" applyAlignment="1" applyProtection="1">
      <alignment vertical="center"/>
      <protection locked="0" hidden="1"/>
    </xf>
    <xf numFmtId="234" fontId="42" fillId="0" borderId="76" xfId="22" applyNumberFormat="1" applyFont="1" applyFill="1" applyBorder="1" applyAlignment="1" applyProtection="1">
      <alignment vertical="center"/>
      <protection locked="0" hidden="1"/>
    </xf>
    <xf numFmtId="227" fontId="141" fillId="0" borderId="18" xfId="9" applyNumberFormat="1" applyFont="1" applyFill="1" applyBorder="1" applyAlignment="1">
      <alignment horizontal="center" vertical="center"/>
    </xf>
    <xf numFmtId="227" fontId="141" fillId="0" borderId="73" xfId="9" applyNumberFormat="1" applyFont="1" applyFill="1" applyBorder="1" applyAlignment="1" applyProtection="1">
      <alignment horizontal="center" vertical="center"/>
      <protection hidden="1"/>
    </xf>
    <xf numFmtId="0" fontId="135" fillId="0" borderId="0" xfId="0" quotePrefix="1" applyFont="1"/>
    <xf numFmtId="0" fontId="42" fillId="0" borderId="0" xfId="22" applyFont="1" applyBorder="1" applyAlignment="1" applyProtection="1">
      <alignment horizontal="right"/>
      <protection locked="0"/>
    </xf>
    <xf numFmtId="233" fontId="42" fillId="0" borderId="0" xfId="22" applyNumberFormat="1" applyFont="1" applyBorder="1" applyAlignment="1" applyProtection="1">
      <alignment vertical="top"/>
      <protection locked="0"/>
    </xf>
    <xf numFmtId="0" fontId="42" fillId="0" borderId="0" xfId="9" quotePrefix="1" applyFont="1" applyFill="1" applyBorder="1" applyAlignment="1" applyProtection="1">
      <alignment horizontal="right"/>
      <protection locked="0"/>
    </xf>
    <xf numFmtId="0" fontId="42" fillId="0" borderId="0" xfId="9" quotePrefix="1" applyFont="1" applyFill="1" applyBorder="1" applyAlignment="1" applyProtection="1">
      <alignment horizontal="left"/>
      <protection locked="0"/>
    </xf>
    <xf numFmtId="0" fontId="79" fillId="0" borderId="0" xfId="9" applyFont="1" applyBorder="1" applyAlignment="1">
      <alignment horizontal="centerContinuous" vertical="center"/>
    </xf>
    <xf numFmtId="0" fontId="79" fillId="0" borderId="0" xfId="22" applyFont="1" applyBorder="1" applyAlignment="1" applyProtection="1">
      <alignment horizontal="centerContinuous" vertical="top"/>
      <protection locked="0"/>
    </xf>
    <xf numFmtId="233" fontId="79" fillId="0" borderId="0" xfId="22" applyNumberFormat="1" applyFont="1" applyBorder="1" applyAlignment="1" applyProtection="1">
      <alignment horizontal="centerContinuous" vertical="top"/>
      <protection locked="0"/>
    </xf>
    <xf numFmtId="0" fontId="79" fillId="0" borderId="0" xfId="22" applyFont="1" applyBorder="1" applyAlignment="1" applyProtection="1">
      <alignment horizontal="right" vertical="top"/>
      <protection locked="0"/>
    </xf>
    <xf numFmtId="0" fontId="79" fillId="0" borderId="0" xfId="22" applyFont="1" applyBorder="1" applyAlignment="1" applyProtection="1">
      <alignment vertical="top"/>
      <protection locked="0"/>
    </xf>
    <xf numFmtId="229" fontId="79" fillId="0" borderId="10" xfId="9" applyNumberFormat="1" applyFont="1" applyBorder="1" applyAlignment="1">
      <alignment horizontal="centerContinuous" vertical="top"/>
    </xf>
    <xf numFmtId="0" fontId="79" fillId="0" borderId="10" xfId="22" applyFont="1" applyBorder="1" applyAlignment="1" applyProtection="1">
      <alignment horizontal="centerContinuous" vertical="top"/>
      <protection locked="0"/>
    </xf>
    <xf numFmtId="233" fontId="79" fillId="0" borderId="10" xfId="22" applyNumberFormat="1" applyFont="1" applyBorder="1" applyAlignment="1" applyProtection="1">
      <alignment horizontal="centerContinuous" vertical="top"/>
      <protection locked="0"/>
    </xf>
    <xf numFmtId="0" fontId="79" fillId="0" borderId="10" xfId="22" applyFont="1" applyBorder="1" applyAlignment="1" applyProtection="1">
      <alignment horizontal="right" vertical="top"/>
      <protection locked="0"/>
    </xf>
    <xf numFmtId="0" fontId="104" fillId="0" borderId="0" xfId="9" applyFont="1" applyAlignment="1">
      <alignment horizontal="centerContinuous" vertical="center"/>
    </xf>
    <xf numFmtId="0" fontId="34" fillId="0" borderId="0" xfId="22" applyFont="1" applyAlignment="1" applyProtection="1">
      <alignment horizontal="centerContinuous" vertical="center"/>
      <protection locked="0"/>
    </xf>
    <xf numFmtId="0" fontId="34" fillId="0" borderId="0" xfId="22" applyFont="1" applyBorder="1" applyAlignment="1" applyProtection="1">
      <alignment horizontal="centerContinuous" vertical="center"/>
      <protection locked="0"/>
    </xf>
    <xf numFmtId="0" fontId="34" fillId="0" borderId="0" xfId="22" applyFont="1" applyAlignment="1">
      <alignment horizontal="centerContinuous" vertical="center"/>
    </xf>
    <xf numFmtId="233" fontId="34" fillId="0" borderId="0" xfId="22" applyNumberFormat="1" applyFont="1" applyBorder="1" applyAlignment="1" applyProtection="1">
      <alignment horizontal="centerContinuous" vertical="center"/>
      <protection locked="0"/>
    </xf>
    <xf numFmtId="0" fontId="34" fillId="0" borderId="0" xfId="22" applyFont="1" applyBorder="1" applyAlignment="1" applyProtection="1">
      <alignment vertical="center"/>
      <protection locked="0"/>
    </xf>
    <xf numFmtId="0" fontId="104" fillId="0" borderId="0" xfId="22" applyFont="1" applyBorder="1" applyAlignment="1" applyProtection="1">
      <alignment vertical="center"/>
      <protection locked="0"/>
    </xf>
    <xf numFmtId="0" fontId="95" fillId="0" borderId="0" xfId="0" applyFont="1" applyFill="1" applyAlignment="1">
      <alignment horizontal="centerContinuous" vertical="center"/>
    </xf>
    <xf numFmtId="1" fontId="37" fillId="0" borderId="0" xfId="19" applyNumberFormat="1" applyFont="1" applyFill="1" applyAlignment="1" applyProtection="1">
      <alignment horizontal="centerContinuous" vertical="center"/>
      <protection hidden="1"/>
    </xf>
    <xf numFmtId="0" fontId="37" fillId="0" borderId="0" xfId="19" applyNumberFormat="1" applyFont="1" applyFill="1" applyAlignment="1" applyProtection="1">
      <alignment horizontal="centerContinuous" vertical="center"/>
      <protection hidden="1"/>
    </xf>
    <xf numFmtId="0" fontId="150" fillId="0" borderId="0" xfId="19" applyNumberFormat="1" applyFont="1" applyFill="1" applyBorder="1" applyProtection="1">
      <protection hidden="1"/>
    </xf>
    <xf numFmtId="0" fontId="137" fillId="0" borderId="0" xfId="19" applyNumberFormat="1" applyFont="1" applyFill="1" applyBorder="1" applyProtection="1">
      <protection hidden="1"/>
    </xf>
    <xf numFmtId="0" fontId="37" fillId="0" borderId="0" xfId="19" applyNumberFormat="1" applyFont="1" applyFill="1" applyBorder="1" applyProtection="1">
      <protection hidden="1"/>
    </xf>
    <xf numFmtId="0" fontId="37" fillId="0" borderId="0" xfId="19" applyNumberFormat="1" applyFont="1" applyFill="1" applyProtection="1">
      <protection hidden="1"/>
    </xf>
    <xf numFmtId="228" fontId="137" fillId="0" borderId="0" xfId="19" applyNumberFormat="1" applyFont="1" applyFill="1" applyBorder="1" applyProtection="1">
      <protection hidden="1"/>
    </xf>
    <xf numFmtId="0" fontId="152" fillId="0" borderId="0" xfId="19" applyNumberFormat="1" applyFont="1" applyFill="1" applyBorder="1" applyAlignment="1" applyProtection="1">
      <protection hidden="1"/>
    </xf>
    <xf numFmtId="0" fontId="151" fillId="0" borderId="0" xfId="19" applyNumberFormat="1" applyFont="1" applyFill="1" applyBorder="1" applyAlignment="1" applyProtection="1">
      <protection hidden="1"/>
    </xf>
    <xf numFmtId="0" fontId="114" fillId="0" borderId="0" xfId="19" applyNumberFormat="1" applyFont="1" applyFill="1" applyBorder="1" applyAlignment="1" applyProtection="1">
      <protection hidden="1"/>
    </xf>
    <xf numFmtId="0" fontId="114" fillId="0" borderId="0" xfId="19" applyNumberFormat="1" applyFont="1" applyFill="1" applyAlignment="1" applyProtection="1">
      <protection hidden="1"/>
    </xf>
    <xf numFmtId="0" fontId="137" fillId="0" borderId="0" xfId="19" applyNumberFormat="1" applyFont="1" applyFill="1" applyBorder="1" applyAlignment="1" applyProtection="1">
      <protection hidden="1"/>
    </xf>
    <xf numFmtId="0" fontId="150" fillId="0" borderId="0" xfId="19" applyNumberFormat="1" applyFont="1" applyFill="1" applyBorder="1" applyAlignment="1" applyProtection="1">
      <protection hidden="1"/>
    </xf>
    <xf numFmtId="0" fontId="37" fillId="0" borderId="0" xfId="19" applyNumberFormat="1" applyFont="1" applyFill="1" applyBorder="1" applyAlignment="1" applyProtection="1">
      <protection hidden="1"/>
    </xf>
    <xf numFmtId="0" fontId="37" fillId="0" borderId="0" xfId="19" applyNumberFormat="1" applyFont="1" applyFill="1" applyAlignment="1" applyProtection="1">
      <protection hidden="1"/>
    </xf>
    <xf numFmtId="0" fontId="37" fillId="0" borderId="0" xfId="19" applyNumberFormat="1" applyFont="1" applyFill="1" applyBorder="1" applyAlignment="1" applyProtection="1">
      <alignment vertical="top"/>
      <protection hidden="1"/>
    </xf>
    <xf numFmtId="1" fontId="37" fillId="0" borderId="0" xfId="19" applyNumberFormat="1" applyFont="1" applyFill="1" applyProtection="1">
      <protection hidden="1"/>
    </xf>
    <xf numFmtId="226" fontId="37" fillId="0" borderId="0" xfId="19" applyNumberFormat="1" applyFont="1" applyFill="1" applyProtection="1">
      <protection hidden="1"/>
    </xf>
    <xf numFmtId="225" fontId="37" fillId="0" borderId="0" xfId="19" applyNumberFormat="1" applyFont="1" applyFill="1" applyProtection="1">
      <protection hidden="1"/>
    </xf>
    <xf numFmtId="1" fontId="42" fillId="0" borderId="32" xfId="22" applyNumberFormat="1" applyFont="1" applyFill="1" applyBorder="1" applyAlignment="1" applyProtection="1">
      <alignment horizontal="centerContinuous" vertical="center" wrapText="1"/>
      <protection hidden="1"/>
    </xf>
    <xf numFmtId="1" fontId="42" fillId="0" borderId="54" xfId="22" applyNumberFormat="1" applyFont="1" applyFill="1" applyBorder="1" applyAlignment="1" applyProtection="1">
      <alignment horizontal="centerContinuous" vertical="center" wrapText="1"/>
      <protection hidden="1"/>
    </xf>
    <xf numFmtId="0" fontId="42" fillId="0" borderId="51" xfId="22" applyFont="1" applyFill="1" applyBorder="1" applyAlignment="1" applyProtection="1">
      <alignment horizontal="centerContinuous" vertical="center" wrapText="1"/>
      <protection hidden="1"/>
    </xf>
    <xf numFmtId="233" fontId="42" fillId="0" borderId="54" xfId="22" applyNumberFormat="1" applyFont="1" applyFill="1" applyBorder="1" applyAlignment="1" applyProtection="1">
      <alignment horizontal="centerContinuous" vertical="top"/>
      <protection hidden="1"/>
    </xf>
    <xf numFmtId="0" fontId="42" fillId="0" borderId="54" xfId="22" applyFont="1" applyFill="1" applyBorder="1" applyAlignment="1" applyProtection="1">
      <alignment horizontal="centerContinuous" vertical="center" wrapText="1"/>
      <protection hidden="1"/>
    </xf>
    <xf numFmtId="233" fontId="42" fillId="0" borderId="20" xfId="22" applyNumberFormat="1" applyFont="1" applyFill="1" applyBorder="1" applyAlignment="1" applyProtection="1">
      <alignment horizontal="centerContinuous" vertical="top"/>
      <protection hidden="1"/>
    </xf>
    <xf numFmtId="0" fontId="153" fillId="0" borderId="15" xfId="19" applyNumberFormat="1" applyFont="1" applyFill="1" applyBorder="1" applyProtection="1">
      <protection hidden="1"/>
    </xf>
    <xf numFmtId="0" fontId="42" fillId="0" borderId="42" xfId="22" applyFont="1" applyFill="1" applyBorder="1" applyAlignment="1" applyProtection="1">
      <alignment horizontal="center" vertical="center"/>
      <protection locked="0"/>
    </xf>
    <xf numFmtId="0" fontId="42" fillId="0" borderId="49" xfId="22" applyFont="1" applyFill="1" applyBorder="1" applyAlignment="1" applyProtection="1">
      <alignment horizontal="center" vertical="center"/>
      <protection locked="0"/>
    </xf>
    <xf numFmtId="0" fontId="42" fillId="0" borderId="48" xfId="19" applyNumberFormat="1" applyFont="1" applyFill="1" applyBorder="1" applyAlignment="1" applyProtection="1">
      <alignment horizontal="center" vertical="center" wrapText="1"/>
      <protection hidden="1"/>
    </xf>
    <xf numFmtId="0" fontId="42" fillId="0" borderId="46" xfId="22" applyFont="1" applyFill="1" applyBorder="1" applyAlignment="1" applyProtection="1">
      <alignment horizontal="center" vertical="center"/>
      <protection locked="0"/>
    </xf>
    <xf numFmtId="0" fontId="153" fillId="0" borderId="0" xfId="19" applyNumberFormat="1" applyFont="1" applyFill="1" applyBorder="1" applyProtection="1">
      <protection hidden="1"/>
    </xf>
    <xf numFmtId="0" fontId="42" fillId="0" borderId="34" xfId="19" applyNumberFormat="1" applyFont="1" applyFill="1" applyBorder="1" applyAlignment="1" applyProtection="1">
      <protection hidden="1"/>
    </xf>
    <xf numFmtId="1" fontId="108" fillId="0" borderId="37" xfId="21" applyNumberFormat="1" applyFont="1" applyFill="1" applyBorder="1" applyAlignment="1" applyProtection="1">
      <alignment horizontal="centerContinuous" vertical="center"/>
      <protection hidden="1"/>
    </xf>
    <xf numFmtId="1" fontId="42" fillId="0" borderId="0" xfId="19" applyNumberFormat="1" applyFont="1" applyFill="1" applyBorder="1" applyAlignment="1" applyProtection="1">
      <alignment horizontal="centerContinuous" vertical="center"/>
      <protection hidden="1"/>
    </xf>
    <xf numFmtId="1" fontId="42" fillId="0" borderId="25" xfId="19" applyNumberFormat="1" applyFont="1" applyFill="1" applyBorder="1" applyAlignment="1" applyProtection="1">
      <alignment horizontal="centerContinuous" vertical="center"/>
      <protection hidden="1"/>
    </xf>
    <xf numFmtId="0" fontId="42" fillId="0" borderId="25" xfId="19" applyNumberFormat="1" applyFont="1" applyFill="1" applyBorder="1" applyAlignment="1" applyProtection="1">
      <alignment horizontal="centerContinuous" vertical="center"/>
      <protection hidden="1"/>
    </xf>
    <xf numFmtId="0" fontId="108" fillId="0" borderId="0" xfId="21" applyFont="1" applyFill="1" applyBorder="1" applyAlignment="1" applyProtection="1">
      <alignment horizontal="centerContinuous" vertical="center"/>
      <protection hidden="1"/>
    </xf>
    <xf numFmtId="0" fontId="42" fillId="0" borderId="0" xfId="19" applyNumberFormat="1" applyFont="1" applyFill="1" applyBorder="1" applyAlignment="1" applyProtection="1">
      <alignment horizontal="centerContinuous" vertical="center"/>
      <protection hidden="1"/>
    </xf>
    <xf numFmtId="0" fontId="108" fillId="0" borderId="16" xfId="21" applyFont="1" applyFill="1" applyBorder="1" applyAlignment="1" applyProtection="1">
      <alignment horizontal="centerContinuous" vertical="center"/>
      <protection hidden="1"/>
    </xf>
    <xf numFmtId="1" fontId="108" fillId="0" borderId="0" xfId="21" applyNumberFormat="1" applyFont="1" applyFill="1" applyBorder="1" applyAlignment="1" applyProtection="1">
      <alignment horizontal="centerContinuous" vertical="center"/>
      <protection hidden="1"/>
    </xf>
    <xf numFmtId="0" fontId="108" fillId="0" borderId="25" xfId="21" applyFont="1" applyFill="1" applyBorder="1" applyAlignment="1" applyProtection="1">
      <alignment horizontal="centerContinuous" vertical="center"/>
      <protection hidden="1"/>
    </xf>
    <xf numFmtId="0" fontId="108" fillId="0" borderId="24" xfId="21" applyFont="1" applyFill="1" applyBorder="1" applyAlignment="1" applyProtection="1">
      <alignment horizontal="centerContinuous" vertical="center"/>
      <protection hidden="1"/>
    </xf>
    <xf numFmtId="0" fontId="116" fillId="0" borderId="0" xfId="19" applyNumberFormat="1" applyFont="1" applyFill="1" applyBorder="1" applyProtection="1">
      <protection hidden="1"/>
    </xf>
    <xf numFmtId="229" fontId="42" fillId="0" borderId="34" xfId="21" applyNumberFormat="1" applyFont="1" applyFill="1" applyBorder="1" applyAlignment="1" applyProtection="1">
      <alignment horizontal="left" vertical="center"/>
      <protection hidden="1"/>
    </xf>
    <xf numFmtId="228" fontId="42" fillId="0" borderId="0" xfId="21" applyNumberFormat="1" applyFont="1" applyFill="1" applyBorder="1" applyAlignment="1" applyProtection="1">
      <alignment vertical="top"/>
      <protection hidden="1"/>
    </xf>
    <xf numFmtId="227" fontId="141" fillId="0" borderId="16" xfId="2" applyNumberFormat="1" applyFont="1" applyFill="1" applyBorder="1" applyAlignment="1" applyProtection="1">
      <alignment horizontal="center" vertical="center"/>
      <protection hidden="1"/>
    </xf>
    <xf numFmtId="0" fontId="42" fillId="0" borderId="0" xfId="19" applyNumberFormat="1" applyFont="1" applyFill="1" applyBorder="1" applyProtection="1">
      <protection hidden="1"/>
    </xf>
    <xf numFmtId="229" fontId="42" fillId="0" borderId="50" xfId="21" quotePrefix="1" applyNumberFormat="1" applyFont="1" applyFill="1" applyBorder="1" applyAlignment="1" applyProtection="1">
      <alignment horizontal="left" vertical="center" wrapText="1"/>
      <protection hidden="1"/>
    </xf>
    <xf numFmtId="228" fontId="42" fillId="0" borderId="25" xfId="19" applyNumberFormat="1" applyFont="1" applyFill="1" applyBorder="1" applyAlignment="1" applyProtection="1">
      <alignment vertical="center"/>
      <protection hidden="1"/>
    </xf>
    <xf numFmtId="227" fontId="141" fillId="0" borderId="24" xfId="2" applyNumberFormat="1" applyFont="1" applyFill="1" applyBorder="1" applyAlignment="1" applyProtection="1">
      <alignment horizontal="center" vertical="center"/>
      <protection hidden="1"/>
    </xf>
    <xf numFmtId="0" fontId="42" fillId="0" borderId="34" xfId="19" applyFont="1" applyFill="1" applyBorder="1" applyAlignment="1" applyProtection="1">
      <protection hidden="1"/>
    </xf>
    <xf numFmtId="231" fontId="108" fillId="0" borderId="0" xfId="21" applyNumberFormat="1" applyFont="1" applyFill="1" applyBorder="1" applyAlignment="1" applyProtection="1">
      <alignment horizontal="centerContinuous" vertical="center"/>
      <protection hidden="1"/>
    </xf>
    <xf numFmtId="232" fontId="140" fillId="0" borderId="16" xfId="21" applyNumberFormat="1" applyFont="1" applyFill="1" applyBorder="1" applyAlignment="1" applyProtection="1">
      <alignment horizontal="centerContinuous" vertical="center"/>
      <protection hidden="1"/>
    </xf>
    <xf numFmtId="231" fontId="42" fillId="0" borderId="0" xfId="21" applyNumberFormat="1" applyFont="1" applyFill="1" applyBorder="1" applyAlignment="1" applyProtection="1">
      <alignment horizontal="centerContinuous" vertical="center"/>
      <protection hidden="1"/>
    </xf>
    <xf numFmtId="0" fontId="140" fillId="0" borderId="16" xfId="21" applyFont="1" applyFill="1" applyBorder="1" applyAlignment="1" applyProtection="1">
      <alignment horizontal="centerContinuous" vertical="center"/>
      <protection hidden="1"/>
    </xf>
    <xf numFmtId="1" fontId="42" fillId="0" borderId="0" xfId="19" applyNumberFormat="1" applyFont="1" applyFill="1" applyBorder="1" applyProtection="1">
      <protection hidden="1"/>
    </xf>
    <xf numFmtId="229" fontId="42" fillId="0" borderId="50" xfId="21" quotePrefix="1" applyNumberFormat="1" applyFont="1" applyFill="1" applyBorder="1" applyAlignment="1" applyProtection="1">
      <alignment horizontal="left" vertical="center"/>
      <protection hidden="1"/>
    </xf>
    <xf numFmtId="225" fontId="108" fillId="0" borderId="0" xfId="21" applyNumberFormat="1" applyFont="1" applyFill="1" applyBorder="1" applyAlignment="1" applyProtection="1">
      <alignment horizontal="centerContinuous" vertical="top"/>
      <protection hidden="1"/>
    </xf>
    <xf numFmtId="1" fontId="108" fillId="0" borderId="0" xfId="19" applyNumberFormat="1" applyFont="1" applyFill="1" applyBorder="1" applyAlignment="1" applyProtection="1">
      <alignment horizontal="centerContinuous"/>
      <protection hidden="1"/>
    </xf>
    <xf numFmtId="0" fontId="108" fillId="0" borderId="0" xfId="19" applyNumberFormat="1" applyFont="1" applyFill="1" applyBorder="1" applyAlignment="1" applyProtection="1">
      <alignment horizontal="centerContinuous"/>
      <protection hidden="1"/>
    </xf>
    <xf numFmtId="0" fontId="108" fillId="0" borderId="16" xfId="19" applyNumberFormat="1" applyFont="1" applyFill="1" applyBorder="1" applyAlignment="1" applyProtection="1">
      <alignment horizontal="centerContinuous"/>
      <protection hidden="1"/>
    </xf>
    <xf numFmtId="0" fontId="108" fillId="0" borderId="0" xfId="19" applyNumberFormat="1" applyFont="1" applyFill="1" applyBorder="1" applyAlignment="1" applyProtection="1">
      <alignment horizontal="centerContinuous" vertical="center"/>
      <protection hidden="1"/>
    </xf>
    <xf numFmtId="0" fontId="153" fillId="0" borderId="15" xfId="19" applyNumberFormat="1" applyFont="1" applyFill="1" applyBorder="1" applyAlignment="1" applyProtection="1">
      <protection hidden="1"/>
    </xf>
    <xf numFmtId="228" fontId="42" fillId="0" borderId="0" xfId="19" applyNumberFormat="1" applyFont="1" applyFill="1" applyBorder="1" applyAlignment="1" applyProtection="1">
      <alignment vertical="center"/>
      <protection hidden="1"/>
    </xf>
    <xf numFmtId="230" fontId="140" fillId="0" borderId="16" xfId="19" applyNumberFormat="1" applyFont="1" applyFill="1" applyBorder="1" applyAlignment="1" applyProtection="1">
      <alignment horizontal="centerContinuous"/>
      <protection hidden="1"/>
    </xf>
    <xf numFmtId="229" fontId="42" fillId="0" borderId="77" xfId="21" quotePrefix="1" applyNumberFormat="1" applyFont="1" applyFill="1" applyBorder="1" applyAlignment="1" applyProtection="1">
      <alignment horizontal="left" vertical="center"/>
      <protection hidden="1"/>
    </xf>
    <xf numFmtId="228" fontId="42" fillId="0" borderId="76" xfId="19" applyNumberFormat="1" applyFont="1" applyFill="1" applyBorder="1" applyAlignment="1" applyProtection="1">
      <alignment vertical="center"/>
      <protection hidden="1"/>
    </xf>
    <xf numFmtId="227" fontId="141" fillId="0" borderId="73" xfId="2" applyNumberFormat="1" applyFont="1" applyFill="1" applyBorder="1" applyAlignment="1" applyProtection="1">
      <alignment horizontal="center" vertical="center"/>
      <protection hidden="1"/>
    </xf>
    <xf numFmtId="0" fontId="42" fillId="0" borderId="0" xfId="19" quotePrefix="1" applyNumberFormat="1" applyFont="1" applyFill="1" applyAlignment="1" applyProtection="1">
      <alignment horizontal="left"/>
      <protection hidden="1"/>
    </xf>
    <xf numFmtId="1" fontId="42" fillId="0" borderId="0" xfId="19" applyNumberFormat="1" applyFont="1" applyFill="1" applyProtection="1">
      <protection hidden="1"/>
    </xf>
    <xf numFmtId="180" fontId="42" fillId="0" borderId="0" xfId="19" applyNumberFormat="1" applyFont="1" applyFill="1" applyProtection="1">
      <protection hidden="1"/>
    </xf>
    <xf numFmtId="0" fontId="42" fillId="0" borderId="0" xfId="19" applyNumberFormat="1" applyFont="1" applyFill="1" applyProtection="1">
      <protection hidden="1"/>
    </xf>
    <xf numFmtId="226" fontId="42" fillId="0" borderId="0" xfId="19" applyNumberFormat="1" applyFont="1" applyFill="1" applyProtection="1">
      <protection hidden="1"/>
    </xf>
    <xf numFmtId="0" fontId="145" fillId="0" borderId="0" xfId="0" applyFont="1" applyFill="1" applyAlignment="1">
      <alignment horizontal="centerContinuous" vertical="center"/>
    </xf>
    <xf numFmtId="1" fontId="79" fillId="0" borderId="0" xfId="19" applyNumberFormat="1" applyFont="1" applyFill="1" applyAlignment="1" applyProtection="1">
      <alignment horizontal="centerContinuous" vertical="center"/>
      <protection hidden="1"/>
    </xf>
    <xf numFmtId="0" fontId="79" fillId="0" borderId="0" xfId="19" applyNumberFormat="1" applyFont="1" applyFill="1" applyAlignment="1" applyProtection="1">
      <alignment horizontal="centerContinuous" vertical="center"/>
      <protection hidden="1"/>
    </xf>
    <xf numFmtId="0" fontId="154" fillId="0" borderId="0" xfId="19" applyNumberFormat="1" applyFont="1" applyFill="1" applyBorder="1" applyAlignment="1" applyProtection="1">
      <alignment vertical="top"/>
      <protection hidden="1"/>
    </xf>
    <xf numFmtId="0" fontId="155" fillId="0" borderId="0" xfId="19" applyNumberFormat="1" applyFont="1" applyFill="1" applyBorder="1" applyAlignment="1" applyProtection="1">
      <alignment vertical="top"/>
      <protection hidden="1"/>
    </xf>
    <xf numFmtId="0" fontId="156" fillId="0" borderId="0" xfId="19" applyNumberFormat="1" applyFont="1" applyFill="1" applyBorder="1" applyAlignment="1" applyProtection="1">
      <alignment vertical="top"/>
      <protection hidden="1"/>
    </xf>
    <xf numFmtId="0" fontId="156" fillId="0" borderId="0" xfId="19" applyNumberFormat="1" applyFont="1" applyFill="1" applyAlignment="1" applyProtection="1">
      <alignment vertical="top"/>
      <protection hidden="1"/>
    </xf>
    <xf numFmtId="0" fontId="157" fillId="0" borderId="0" xfId="19" applyNumberFormat="1" applyFont="1" applyFill="1" applyBorder="1" applyProtection="1">
      <protection hidden="1"/>
    </xf>
    <xf numFmtId="0" fontId="125" fillId="0" borderId="0" xfId="19" applyNumberFormat="1" applyFont="1" applyFill="1" applyBorder="1" applyProtection="1">
      <protection hidden="1"/>
    </xf>
    <xf numFmtId="0" fontId="79" fillId="0" borderId="0" xfId="19" applyNumberFormat="1" applyFont="1" applyFill="1" applyBorder="1" applyProtection="1">
      <protection hidden="1"/>
    </xf>
    <xf numFmtId="0" fontId="79" fillId="0" borderId="0" xfId="19" applyNumberFormat="1" applyFont="1" applyFill="1" applyProtection="1">
      <protection hidden="1"/>
    </xf>
    <xf numFmtId="0" fontId="95" fillId="0" borderId="0" xfId="0" applyFont="1" applyAlignment="1">
      <alignment horizontal="centerContinuous"/>
    </xf>
    <xf numFmtId="0" fontId="86" fillId="0" borderId="0" xfId="0" applyFont="1" applyAlignment="1">
      <alignment horizontal="centerContinuous" vertical="center"/>
    </xf>
    <xf numFmtId="0" fontId="86" fillId="0" borderId="0" xfId="0" applyFont="1" applyFill="1" applyAlignment="1">
      <alignment horizontal="centerContinuous" vertical="center"/>
    </xf>
    <xf numFmtId="0" fontId="146" fillId="0" borderId="0" xfId="0" applyFont="1" applyAlignment="1">
      <alignment horizontal="centerContinuous" vertical="center"/>
    </xf>
    <xf numFmtId="0" fontId="146" fillId="0" borderId="10" xfId="0" applyFont="1" applyBorder="1" applyAlignment="1">
      <alignment horizontal="centerContinuous" vertical="center"/>
    </xf>
    <xf numFmtId="0" fontId="110" fillId="0" borderId="0" xfId="0" applyFont="1"/>
    <xf numFmtId="0" fontId="158" fillId="0" borderId="0" xfId="0" applyFont="1" applyAlignment="1"/>
    <xf numFmtId="0" fontId="146" fillId="0" borderId="31" xfId="0" applyFont="1" applyBorder="1"/>
    <xf numFmtId="0" fontId="146" fillId="0" borderId="31" xfId="0" applyFont="1" applyBorder="1" applyAlignment="1">
      <alignment horizontal="centerContinuous" vertical="center"/>
    </xf>
    <xf numFmtId="0" fontId="146" fillId="0" borderId="31" xfId="0" applyFont="1" applyFill="1" applyBorder="1" applyAlignment="1">
      <alignment horizontal="centerContinuous" vertical="center"/>
    </xf>
    <xf numFmtId="0" fontId="146" fillId="0" borderId="33" xfId="0" applyFont="1" applyBorder="1" applyAlignment="1">
      <alignment horizontal="centerContinuous" vertical="center"/>
    </xf>
    <xf numFmtId="0" fontId="42" fillId="0" borderId="22" xfId="5" applyFont="1" applyFill="1" applyBorder="1" applyAlignment="1">
      <alignment vertical="center" wrapText="1"/>
    </xf>
    <xf numFmtId="0" fontId="159" fillId="0" borderId="32" xfId="0" applyFont="1" applyBorder="1" applyAlignment="1">
      <alignment horizontal="centerContinuous" vertical="center"/>
    </xf>
    <xf numFmtId="0" fontId="146" fillId="0" borderId="51" xfId="0" applyFont="1" applyBorder="1" applyAlignment="1">
      <alignment horizontal="centerContinuous" vertical="center"/>
    </xf>
    <xf numFmtId="0" fontId="146" fillId="0" borderId="54" xfId="0" applyFont="1" applyBorder="1" applyAlignment="1">
      <alignment horizontal="centerContinuous" vertical="center"/>
    </xf>
    <xf numFmtId="0" fontId="146" fillId="0" borderId="53" xfId="0" applyFont="1" applyBorder="1" applyAlignment="1">
      <alignment horizontal="centerContinuous" vertical="center"/>
    </xf>
    <xf numFmtId="0" fontId="42" fillId="0" borderId="39" xfId="5" applyFont="1" applyFill="1" applyBorder="1" applyAlignment="1">
      <alignment vertical="center" wrapText="1"/>
    </xf>
    <xf numFmtId="179" fontId="42" fillId="0" borderId="42" xfId="0" applyNumberFormat="1" applyFont="1" applyFill="1" applyBorder="1" applyAlignment="1">
      <alignment horizontal="center" vertical="center" wrapText="1"/>
    </xf>
    <xf numFmtId="179" fontId="42" fillId="0" borderId="36" xfId="0" applyNumberFormat="1" applyFont="1" applyFill="1" applyBorder="1" applyAlignment="1">
      <alignment horizontal="center" vertical="center" wrapText="1"/>
    </xf>
    <xf numFmtId="179" fontId="42" fillId="0" borderId="23" xfId="0" applyNumberFormat="1" applyFont="1" applyFill="1" applyBorder="1" applyAlignment="1">
      <alignment horizontal="center" vertical="center" wrapText="1"/>
    </xf>
    <xf numFmtId="0" fontId="42" fillId="0" borderId="40" xfId="5" applyFont="1" applyFill="1" applyBorder="1" applyAlignment="1">
      <alignment horizontal="center" vertical="center" wrapText="1"/>
    </xf>
    <xf numFmtId="1" fontId="42" fillId="0" borderId="15" xfId="5" applyNumberFormat="1" applyFont="1" applyFill="1" applyBorder="1" applyAlignment="1">
      <alignment vertical="center" wrapText="1"/>
    </xf>
    <xf numFmtId="0" fontId="116" fillId="0" borderId="0" xfId="5" applyFont="1" applyFill="1" applyBorder="1" applyAlignment="1">
      <alignment horizontal="right" vertical="center"/>
    </xf>
    <xf numFmtId="179" fontId="42" fillId="0" borderId="0" xfId="0" applyNumberFormat="1" applyFont="1" applyFill="1" applyBorder="1" applyAlignment="1">
      <alignment horizontal="center" vertical="center"/>
    </xf>
    <xf numFmtId="4" fontId="108" fillId="0" borderId="16" xfId="0" applyNumberFormat="1" applyFont="1" applyFill="1" applyBorder="1" applyAlignment="1">
      <alignment horizontal="center" vertical="center"/>
    </xf>
    <xf numFmtId="179" fontId="146" fillId="0" borderId="0" xfId="0" applyNumberFormat="1" applyFont="1"/>
    <xf numFmtId="1" fontId="116" fillId="0" borderId="15" xfId="5" applyNumberFormat="1" applyFont="1" applyFill="1" applyBorder="1" applyAlignment="1">
      <alignment vertical="center" wrapText="1"/>
    </xf>
    <xf numFmtId="1" fontId="108" fillId="0" borderId="15" xfId="5" applyNumberFormat="1" applyFont="1" applyFill="1" applyBorder="1" applyAlignment="1">
      <alignment vertical="center" wrapText="1"/>
    </xf>
    <xf numFmtId="179" fontId="141" fillId="0" borderId="0" xfId="0" applyNumberFormat="1" applyFont="1" applyFill="1" applyBorder="1" applyAlignment="1">
      <alignment horizontal="center" vertical="center"/>
    </xf>
    <xf numFmtId="1" fontId="160" fillId="0" borderId="15" xfId="5" applyNumberFormat="1" applyFont="1" applyFill="1" applyBorder="1" applyAlignment="1">
      <alignment vertical="center" wrapText="1"/>
    </xf>
    <xf numFmtId="1" fontId="160" fillId="0" borderId="11" xfId="5" applyNumberFormat="1" applyFont="1" applyFill="1" applyBorder="1" applyAlignment="1">
      <alignment vertical="center" wrapText="1"/>
    </xf>
    <xf numFmtId="0" fontId="116" fillId="0" borderId="10" xfId="5" applyFont="1" applyFill="1" applyBorder="1" applyAlignment="1">
      <alignment horizontal="right" vertical="center"/>
    </xf>
    <xf numFmtId="4" fontId="108" fillId="0" borderId="18" xfId="0" applyNumberFormat="1" applyFont="1" applyFill="1" applyBorder="1" applyAlignment="1">
      <alignment horizontal="center" vertical="center"/>
    </xf>
    <xf numFmtId="0" fontId="135" fillId="0" borderId="0" xfId="0" applyFont="1"/>
    <xf numFmtId="0" fontId="42" fillId="0" borderId="0" xfId="5" applyFont="1"/>
    <xf numFmtId="0" fontId="42" fillId="0" borderId="0" xfId="5" applyFont="1" applyAlignment="1">
      <alignment horizontal="left" vertical="center"/>
    </xf>
    <xf numFmtId="0" fontId="42" fillId="0" borderId="0" xfId="5" applyFont="1" applyAlignment="1">
      <alignment vertical="center"/>
    </xf>
    <xf numFmtId="0" fontId="42" fillId="0" borderId="0" xfId="5" applyFont="1" applyAlignment="1">
      <alignment horizontal="right" vertical="center"/>
    </xf>
    <xf numFmtId="179" fontId="108" fillId="0" borderId="0" xfId="0" applyNumberFormat="1" applyFont="1" applyFill="1" applyBorder="1" applyAlignment="1">
      <alignment horizontal="center" vertical="center"/>
    </xf>
    <xf numFmtId="179" fontId="140" fillId="0" borderId="0" xfId="0" applyNumberFormat="1" applyFont="1" applyFill="1" applyBorder="1" applyAlignment="1">
      <alignment horizontal="center" vertical="center"/>
    </xf>
    <xf numFmtId="179" fontId="140" fillId="0" borderId="10" xfId="0" applyNumberFormat="1" applyFont="1" applyFill="1" applyBorder="1" applyAlignment="1">
      <alignment horizontal="center" vertical="center"/>
    </xf>
    <xf numFmtId="0" fontId="34" fillId="0" borderId="0" xfId="0" applyFont="1" applyFill="1" applyAlignment="1">
      <alignment horizontal="centerContinuous" vertical="center"/>
    </xf>
    <xf numFmtId="0" fontId="79" fillId="0" borderId="0" xfId="0" applyFont="1" applyFill="1" applyAlignment="1">
      <alignment horizontal="centerContinuous" vertical="center"/>
    </xf>
    <xf numFmtId="0" fontId="79" fillId="0" borderId="10" xfId="2" applyFont="1" applyFill="1" applyBorder="1" applyAlignment="1">
      <alignment horizontal="centerContinuous" vertical="center"/>
    </xf>
    <xf numFmtId="0" fontId="41" fillId="0" borderId="15" xfId="2" applyFont="1" applyFill="1" applyBorder="1"/>
    <xf numFmtId="0" fontId="41" fillId="0" borderId="0" xfId="0" applyFont="1" applyFill="1"/>
    <xf numFmtId="14" fontId="42" fillId="0" borderId="33" xfId="0" applyNumberFormat="1" applyFont="1" applyFill="1" applyBorder="1" applyAlignment="1"/>
    <xf numFmtId="14" fontId="42" fillId="0" borderId="6" xfId="0" applyNumberFormat="1" applyFont="1" applyFill="1" applyBorder="1" applyAlignment="1">
      <alignment horizontal="centerContinuous" vertical="center"/>
    </xf>
    <xf numFmtId="0" fontId="141" fillId="0" borderId="31" xfId="0" applyFont="1" applyFill="1" applyBorder="1" applyAlignment="1">
      <alignment horizontal="centerContinuous" vertical="center"/>
    </xf>
    <xf numFmtId="0" fontId="42" fillId="0" borderId="31" xfId="0" applyFont="1" applyFill="1" applyBorder="1" applyAlignment="1">
      <alignment horizontal="centerContinuous" vertical="center"/>
    </xf>
    <xf numFmtId="0" fontId="42" fillId="0" borderId="57" xfId="0" applyFont="1" applyFill="1" applyBorder="1" applyAlignment="1">
      <alignment horizontal="centerContinuous" vertical="center"/>
    </xf>
    <xf numFmtId="0" fontId="42" fillId="0" borderId="16" xfId="2" applyFont="1" applyFill="1" applyBorder="1" applyAlignment="1">
      <alignment vertical="center" wrapText="1"/>
    </xf>
    <xf numFmtId="179" fontId="108" fillId="0" borderId="23" xfId="0" applyNumberFormat="1" applyFont="1" applyFill="1" applyBorder="1" applyAlignment="1">
      <alignment horizontal="centerContinuous" vertical="center" wrapText="1"/>
    </xf>
    <xf numFmtId="0" fontId="42" fillId="0" borderId="22" xfId="0" applyFont="1" applyFill="1" applyBorder="1" applyAlignment="1">
      <alignment horizontal="centerContinuous" vertical="center"/>
    </xf>
    <xf numFmtId="0" fontId="42" fillId="0" borderId="16" xfId="2" applyFont="1" applyFill="1" applyBorder="1" applyAlignment="1">
      <alignment horizontal="centerContinuous" vertical="center"/>
    </xf>
    <xf numFmtId="0" fontId="42" fillId="0" borderId="18" xfId="2" applyFont="1" applyFill="1" applyBorder="1" applyAlignment="1">
      <alignment vertical="center" wrapText="1"/>
    </xf>
    <xf numFmtId="179" fontId="42" fillId="0" borderId="43" xfId="0" applyNumberFormat="1" applyFont="1" applyFill="1" applyBorder="1" applyAlignment="1">
      <alignment horizontal="center" vertical="center" wrapText="1"/>
    </xf>
    <xf numFmtId="179" fontId="42" fillId="0" borderId="46" xfId="0" applyNumberFormat="1" applyFont="1" applyFill="1" applyBorder="1" applyAlignment="1">
      <alignment horizontal="center" vertical="center" wrapText="1"/>
    </xf>
    <xf numFmtId="0" fontId="42" fillId="0" borderId="49" xfId="0" applyFont="1" applyFill="1" applyBorder="1" applyAlignment="1">
      <alignment horizontal="center" vertical="center" wrapText="1"/>
    </xf>
    <xf numFmtId="0" fontId="116" fillId="0" borderId="0" xfId="2" applyFont="1" applyFill="1" applyBorder="1" applyAlignment="1">
      <alignment horizontal="center" vertical="center"/>
    </xf>
    <xf numFmtId="179" fontId="42" fillId="0" borderId="0" xfId="2" applyNumberFormat="1" applyFont="1" applyFill="1" applyBorder="1" applyAlignment="1">
      <alignment horizontal="center" vertical="center"/>
    </xf>
    <xf numFmtId="179" fontId="108" fillId="0" borderId="16" xfId="0" applyNumberFormat="1" applyFont="1" applyFill="1" applyBorder="1" applyAlignment="1">
      <alignment horizontal="center" vertical="center"/>
    </xf>
    <xf numFmtId="1" fontId="116" fillId="0" borderId="15" xfId="2" applyNumberFormat="1" applyFont="1" applyFill="1" applyBorder="1" applyAlignment="1">
      <alignment vertical="center"/>
    </xf>
    <xf numFmtId="1" fontId="42" fillId="0" borderId="15" xfId="0" applyNumberFormat="1" applyFont="1" applyFill="1" applyBorder="1" applyAlignment="1">
      <alignment vertical="center" wrapText="1"/>
    </xf>
    <xf numFmtId="0" fontId="116" fillId="0" borderId="0" xfId="0" applyFont="1" applyFill="1" applyBorder="1" applyAlignment="1">
      <alignment horizontal="center" vertical="center"/>
    </xf>
    <xf numFmtId="1" fontId="116" fillId="0" borderId="15" xfId="0" applyNumberFormat="1" applyFont="1" applyFill="1" applyBorder="1" applyAlignment="1">
      <alignment vertical="center" wrapText="1"/>
    </xf>
    <xf numFmtId="1" fontId="140" fillId="0" borderId="15" xfId="2" applyNumberFormat="1" applyFont="1" applyFill="1" applyBorder="1" applyAlignment="1">
      <alignment vertical="center" wrapText="1"/>
    </xf>
    <xf numFmtId="179" fontId="141" fillId="0" borderId="0" xfId="2" applyNumberFormat="1" applyFont="1" applyFill="1" applyBorder="1" applyAlignment="1">
      <alignment horizontal="center" vertical="center"/>
    </xf>
    <xf numFmtId="1" fontId="162" fillId="0" borderId="15" xfId="2" applyNumberFormat="1" applyFont="1" applyFill="1" applyBorder="1" applyAlignment="1">
      <alignment vertical="center" wrapText="1"/>
    </xf>
    <xf numFmtId="1" fontId="162" fillId="0" borderId="11" xfId="2" applyNumberFormat="1" applyFont="1" applyFill="1" applyBorder="1" applyAlignment="1">
      <alignment vertical="center" wrapText="1"/>
    </xf>
    <xf numFmtId="0" fontId="116" fillId="0" borderId="10" xfId="0" applyFont="1" applyFill="1" applyBorder="1" applyAlignment="1">
      <alignment horizontal="center" vertical="center"/>
    </xf>
    <xf numFmtId="179" fontId="108" fillId="0" borderId="18" xfId="0" applyNumberFormat="1" applyFont="1" applyFill="1" applyBorder="1" applyAlignment="1">
      <alignment horizontal="center" vertical="center"/>
    </xf>
    <xf numFmtId="0" fontId="42" fillId="0" borderId="0" xfId="2" applyFont="1" applyFill="1" applyBorder="1"/>
    <xf numFmtId="0" fontId="42" fillId="0" borderId="0" xfId="18" applyNumberFormat="1" applyFont="1" applyFill="1" applyBorder="1" applyAlignment="1">
      <alignment horizontal="left" vertical="center"/>
    </xf>
    <xf numFmtId="0" fontId="104" fillId="0" borderId="0" xfId="2" applyFont="1" applyFill="1" applyAlignment="1">
      <alignment horizontal="centerContinuous"/>
    </xf>
    <xf numFmtId="1" fontId="42" fillId="0" borderId="15" xfId="2" applyNumberFormat="1" applyFont="1" applyFill="1" applyBorder="1" applyAlignment="1">
      <alignment vertical="center" wrapText="1"/>
    </xf>
    <xf numFmtId="179" fontId="108" fillId="0" borderId="0" xfId="2" applyNumberFormat="1" applyFont="1" applyFill="1" applyBorder="1" applyAlignment="1">
      <alignment horizontal="center" vertical="center"/>
    </xf>
    <xf numFmtId="179" fontId="140" fillId="0" borderId="0" xfId="2" applyNumberFormat="1" applyFont="1" applyFill="1" applyBorder="1" applyAlignment="1">
      <alignment horizontal="center" vertical="center"/>
    </xf>
    <xf numFmtId="179" fontId="140" fillId="0" borderId="10" xfId="2" applyNumberFormat="1" applyFont="1" applyFill="1" applyBorder="1" applyAlignment="1">
      <alignment horizontal="center" vertical="center"/>
    </xf>
    <xf numFmtId="0" fontId="42" fillId="0" borderId="28" xfId="2" applyFont="1" applyBorder="1" applyAlignment="1">
      <alignment horizontal="center" vertical="center" wrapText="1"/>
    </xf>
    <xf numFmtId="0" fontId="42" fillId="0" borderId="28" xfId="2" applyFont="1" applyBorder="1" applyAlignment="1">
      <alignment horizontal="center" vertical="center"/>
    </xf>
    <xf numFmtId="0" fontId="135" fillId="0" borderId="0" xfId="4" applyFont="1"/>
    <xf numFmtId="0" fontId="43" fillId="0" borderId="0" xfId="24" applyFont="1" applyFill="1" applyAlignment="1">
      <alignment horizontal="centerContinuous" vertical="center"/>
    </xf>
    <xf numFmtId="0" fontId="41" fillId="0" borderId="0" xfId="24" applyFont="1" applyFill="1" applyAlignment="1">
      <alignment horizontal="centerContinuous" vertical="center"/>
    </xf>
    <xf numFmtId="0" fontId="42" fillId="0" borderId="0" xfId="24" applyFont="1" applyFill="1" applyAlignment="1">
      <alignment horizontal="centerContinuous" vertical="center"/>
    </xf>
    <xf numFmtId="0" fontId="42" fillId="0" borderId="0" xfId="24" applyFont="1" applyFill="1" applyBorder="1" applyAlignment="1">
      <alignment horizontal="centerContinuous" vertical="center"/>
    </xf>
    <xf numFmtId="0" fontId="42" fillId="0" borderId="10" xfId="24" applyFont="1" applyFill="1" applyBorder="1" applyAlignment="1">
      <alignment horizontal="centerContinuous" vertical="center"/>
    </xf>
    <xf numFmtId="0" fontId="42" fillId="0" borderId="6" xfId="24" applyFont="1" applyFill="1" applyBorder="1" applyAlignment="1">
      <alignment horizontal="right"/>
    </xf>
    <xf numFmtId="179" fontId="42" fillId="0" borderId="56" xfId="24" applyNumberFormat="1" applyFont="1" applyFill="1" applyBorder="1" applyAlignment="1">
      <alignment horizontal="centerContinuous" vertical="center" wrapText="1"/>
    </xf>
    <xf numFmtId="0" fontId="42" fillId="0" borderId="56" xfId="24" applyFont="1" applyFill="1" applyBorder="1" applyAlignment="1">
      <alignment horizontal="centerContinuous" vertical="center" wrapText="1"/>
    </xf>
    <xf numFmtId="0" fontId="42" fillId="0" borderId="57" xfId="24" applyFont="1" applyFill="1" applyBorder="1" applyAlignment="1">
      <alignment horizontal="centerContinuous" vertical="center"/>
    </xf>
    <xf numFmtId="0" fontId="42" fillId="0" borderId="15" xfId="24" applyFont="1" applyFill="1" applyBorder="1" applyAlignment="1"/>
    <xf numFmtId="0" fontId="42" fillId="0" borderId="6" xfId="24" applyFont="1" applyFill="1" applyBorder="1" applyAlignment="1">
      <alignment vertical="center" wrapText="1"/>
    </xf>
    <xf numFmtId="179" fontId="108" fillId="0" borderId="56" xfId="24" applyNumberFormat="1" applyFont="1" applyFill="1" applyBorder="1" applyAlignment="1">
      <alignment horizontal="centerContinuous" vertical="center" wrapText="1"/>
    </xf>
    <xf numFmtId="0" fontId="42" fillId="0" borderId="0" xfId="24" applyFont="1" applyFill="1" applyBorder="1" applyAlignment="1">
      <alignment horizontal="center" vertical="center" wrapText="1"/>
    </xf>
    <xf numFmtId="179" fontId="42" fillId="0" borderId="57" xfId="24" applyNumberFormat="1" applyFont="1" applyFill="1" applyBorder="1" applyAlignment="1">
      <alignment horizontal="center" vertical="center" wrapText="1"/>
    </xf>
    <xf numFmtId="179" fontId="42" fillId="0" borderId="6" xfId="24" applyNumberFormat="1" applyFont="1" applyFill="1" applyBorder="1" applyAlignment="1">
      <alignment horizontal="center" vertical="center" wrapText="1"/>
    </xf>
    <xf numFmtId="179" fontId="42" fillId="0" borderId="55" xfId="24" applyNumberFormat="1" applyFont="1" applyFill="1" applyBorder="1" applyAlignment="1">
      <alignment horizontal="center" vertical="center" wrapText="1"/>
    </xf>
    <xf numFmtId="179" fontId="42" fillId="0" borderId="56" xfId="24" applyNumberFormat="1" applyFont="1" applyFill="1" applyBorder="1" applyAlignment="1">
      <alignment horizontal="center" vertical="center" wrapText="1"/>
    </xf>
    <xf numFmtId="0" fontId="42" fillId="0" borderId="55" xfId="24" applyFont="1" applyFill="1" applyBorder="1" applyAlignment="1">
      <alignment horizontal="center" vertical="center" wrapText="1"/>
    </xf>
    <xf numFmtId="0" fontId="108" fillId="0" borderId="15" xfId="24" applyFont="1" applyFill="1" applyBorder="1" applyAlignment="1">
      <alignment horizontal="centerContinuous" vertical="center"/>
    </xf>
    <xf numFmtId="0" fontId="108" fillId="0" borderId="0" xfId="24" applyFont="1" applyFill="1" applyBorder="1" applyAlignment="1">
      <alignment horizontal="centerContinuous" vertical="center"/>
    </xf>
    <xf numFmtId="0" fontId="108" fillId="0" borderId="16" xfId="24" applyFont="1" applyFill="1" applyBorder="1" applyAlignment="1">
      <alignment horizontal="centerContinuous" vertical="center"/>
    </xf>
    <xf numFmtId="0" fontId="42" fillId="0" borderId="0" xfId="24" applyFont="1" applyFill="1" applyBorder="1"/>
    <xf numFmtId="0" fontId="108" fillId="0" borderId="15" xfId="24" applyFont="1" applyFill="1" applyBorder="1" applyAlignment="1">
      <alignment horizontal="left" vertical="center"/>
    </xf>
    <xf numFmtId="1" fontId="42" fillId="0" borderId="15" xfId="24" applyNumberFormat="1" applyFont="1" applyFill="1" applyBorder="1" applyAlignment="1">
      <alignment vertical="center" wrapText="1"/>
    </xf>
    <xf numFmtId="1" fontId="116" fillId="0" borderId="0" xfId="24" applyNumberFormat="1" applyFont="1" applyFill="1" applyBorder="1" applyAlignment="1">
      <alignment horizontal="right" vertical="center" wrapText="1"/>
    </xf>
    <xf numFmtId="179" fontId="42" fillId="0" borderId="0" xfId="24" applyNumberFormat="1" applyFont="1" applyFill="1" applyBorder="1" applyAlignment="1">
      <alignment horizontal="center" vertical="center"/>
    </xf>
    <xf numFmtId="179" fontId="108" fillId="0" borderId="16" xfId="24" applyNumberFormat="1" applyFont="1" applyFill="1" applyBorder="1" applyAlignment="1">
      <alignment horizontal="center"/>
    </xf>
    <xf numFmtId="179" fontId="108" fillId="0" borderId="0" xfId="24" applyNumberFormat="1" applyFont="1" applyFill="1" applyBorder="1" applyAlignment="1">
      <alignment horizontal="center"/>
    </xf>
    <xf numFmtId="1" fontId="116" fillId="0" borderId="15" xfId="24" applyNumberFormat="1" applyFont="1" applyFill="1" applyBorder="1" applyAlignment="1">
      <alignment vertical="center" wrapText="1"/>
    </xf>
    <xf numFmtId="0" fontId="116" fillId="0" borderId="0" xfId="24" applyFont="1" applyFill="1" applyBorder="1" applyAlignment="1">
      <alignment horizontal="right" vertical="center"/>
    </xf>
    <xf numFmtId="179" fontId="42" fillId="0" borderId="0" xfId="24" applyNumberFormat="1" applyFont="1" applyFill="1" applyBorder="1"/>
    <xf numFmtId="179" fontId="42" fillId="0" borderId="16" xfId="24" applyNumberFormat="1" applyFont="1" applyFill="1" applyBorder="1" applyAlignment="1">
      <alignment horizontal="center" vertical="center"/>
    </xf>
    <xf numFmtId="1" fontId="108" fillId="0" borderId="15" xfId="24" applyNumberFormat="1" applyFont="1" applyFill="1" applyBorder="1" applyAlignment="1">
      <alignment vertical="center" wrapText="1"/>
    </xf>
    <xf numFmtId="179" fontId="141" fillId="0" borderId="0" xfId="24" applyNumberFormat="1" applyFont="1" applyFill="1" applyBorder="1" applyAlignment="1">
      <alignment horizontal="center" vertical="center"/>
    </xf>
    <xf numFmtId="1" fontId="160" fillId="0" borderId="15" xfId="24" applyNumberFormat="1" applyFont="1" applyFill="1" applyBorder="1" applyAlignment="1">
      <alignment vertical="center" wrapText="1"/>
    </xf>
    <xf numFmtId="0" fontId="108" fillId="0" borderId="0" xfId="24" applyFont="1" applyFill="1" applyBorder="1" applyAlignment="1">
      <alignment horizontal="center" vertical="center"/>
    </xf>
    <xf numFmtId="0" fontId="42" fillId="0" borderId="0" xfId="24" applyFont="1" applyFill="1" applyBorder="1" applyAlignment="1">
      <alignment horizontal="right" vertical="center"/>
    </xf>
    <xf numFmtId="179" fontId="42" fillId="0" borderId="0" xfId="24" applyNumberFormat="1" applyFont="1" applyFill="1" applyBorder="1" applyAlignment="1">
      <alignment vertical="center"/>
    </xf>
    <xf numFmtId="179" fontId="42" fillId="0" borderId="16" xfId="24" applyNumberFormat="1" applyFont="1" applyFill="1" applyBorder="1"/>
    <xf numFmtId="0" fontId="116" fillId="0" borderId="0" xfId="24" applyFont="1" applyFill="1" applyBorder="1" applyAlignment="1">
      <alignment horizontal="right"/>
    </xf>
    <xf numFmtId="0" fontId="108" fillId="0" borderId="15" xfId="24" applyFont="1" applyFill="1" applyBorder="1" applyAlignment="1">
      <alignment vertical="center"/>
    </xf>
    <xf numFmtId="0" fontId="108" fillId="0" borderId="0" xfId="24" applyFont="1" applyFill="1" applyBorder="1" applyAlignment="1">
      <alignment horizontal="center"/>
    </xf>
    <xf numFmtId="0" fontId="42" fillId="0" borderId="0" xfId="24" applyFont="1" applyFill="1"/>
    <xf numFmtId="0" fontId="42" fillId="0" borderId="16" xfId="24" applyFont="1" applyFill="1" applyBorder="1"/>
    <xf numFmtId="0" fontId="42" fillId="0" borderId="0" xfId="24" applyFont="1" applyFill="1" applyAlignment="1">
      <alignment horizontal="right" vertical="center"/>
    </xf>
    <xf numFmtId="0" fontId="42" fillId="0" borderId="0" xfId="24" applyFont="1" applyFill="1" applyBorder="1" applyAlignment="1">
      <alignment vertical="center"/>
    </xf>
    <xf numFmtId="0" fontId="42" fillId="0" borderId="16" xfId="24" applyFont="1" applyFill="1" applyBorder="1" applyAlignment="1">
      <alignment vertical="center"/>
    </xf>
    <xf numFmtId="2" fontId="42" fillId="0" borderId="0" xfId="24" applyNumberFormat="1" applyFont="1" applyFill="1" applyBorder="1"/>
    <xf numFmtId="0" fontId="108" fillId="0" borderId="11" xfId="24" applyFont="1" applyFill="1" applyBorder="1" applyAlignment="1">
      <alignment vertical="center"/>
    </xf>
    <xf numFmtId="1" fontId="116" fillId="0" borderId="10" xfId="24" applyNumberFormat="1" applyFont="1" applyFill="1" applyBorder="1" applyAlignment="1">
      <alignment horizontal="right" vertical="center" wrapText="1"/>
    </xf>
    <xf numFmtId="179" fontId="141" fillId="0" borderId="10" xfId="24" applyNumberFormat="1" applyFont="1" applyFill="1" applyBorder="1" applyAlignment="1">
      <alignment horizontal="center" vertical="center"/>
    </xf>
    <xf numFmtId="179" fontId="108" fillId="0" borderId="18" xfId="24" applyNumberFormat="1" applyFont="1" applyFill="1" applyBorder="1" applyAlignment="1">
      <alignment horizontal="center"/>
    </xf>
    <xf numFmtId="0" fontId="104" fillId="0" borderId="0" xfId="24" applyFont="1" applyFill="1" applyAlignment="1">
      <alignment horizontal="centerContinuous"/>
    </xf>
    <xf numFmtId="0" fontId="79" fillId="0" borderId="0" xfId="24" applyFont="1" applyFill="1" applyAlignment="1">
      <alignment horizontal="centerContinuous" vertical="center"/>
    </xf>
    <xf numFmtId="0" fontId="79" fillId="0" borderId="0" xfId="24" applyFont="1" applyFill="1" applyBorder="1" applyAlignment="1">
      <alignment horizontal="centerContinuous" vertical="center"/>
    </xf>
    <xf numFmtId="0" fontId="79" fillId="0" borderId="10" xfId="24" applyFont="1" applyFill="1" applyBorder="1" applyAlignment="1">
      <alignment horizontal="centerContinuous" vertical="center"/>
    </xf>
    <xf numFmtId="0" fontId="146" fillId="0" borderId="0" xfId="0" applyFont="1" applyAlignment="1">
      <alignment vertical="center" readingOrder="1"/>
    </xf>
    <xf numFmtId="0" fontId="42" fillId="0" borderId="0" xfId="0" applyFont="1" applyFill="1"/>
    <xf numFmtId="0" fontId="104" fillId="0" borderId="0" xfId="0" applyFont="1" applyFill="1" applyAlignment="1">
      <alignment horizontal="centerContinuous"/>
    </xf>
    <xf numFmtId="0" fontId="104" fillId="0" borderId="0" xfId="0" applyFont="1" applyFill="1" applyAlignment="1">
      <alignment horizontal="centerContinuous" vertical="center"/>
    </xf>
    <xf numFmtId="0" fontId="122" fillId="0" borderId="0" xfId="0" applyFont="1" applyFill="1" applyAlignment="1">
      <alignment horizontal="centerContinuous" vertical="center"/>
    </xf>
    <xf numFmtId="0" fontId="42" fillId="0" borderId="17" xfId="2" applyFont="1" applyBorder="1" applyAlignment="1">
      <alignment horizontal="center" vertical="center" wrapText="1"/>
    </xf>
    <xf numFmtId="175" fontId="42" fillId="0" borderId="0" xfId="2" applyNumberFormat="1" applyFont="1" applyBorder="1" applyAlignment="1">
      <alignment vertical="center"/>
    </xf>
    <xf numFmtId="0" fontId="42" fillId="0" borderId="17" xfId="2" applyFont="1" applyBorder="1" applyAlignment="1">
      <alignment horizontal="center" vertical="center"/>
    </xf>
    <xf numFmtId="201" fontId="42" fillId="0" borderId="17" xfId="2" applyNumberFormat="1" applyFont="1" applyBorder="1" applyAlignment="1">
      <alignment horizontal="right" vertical="center"/>
    </xf>
    <xf numFmtId="201" fontId="42" fillId="0" borderId="0" xfId="2" applyNumberFormat="1" applyFont="1" applyBorder="1" applyAlignment="1">
      <alignment horizontal="right" vertical="center"/>
    </xf>
    <xf numFmtId="201" fontId="42" fillId="0" borderId="14" xfId="2" applyNumberFormat="1" applyFont="1" applyBorder="1" applyAlignment="1">
      <alignment horizontal="right" vertical="center"/>
    </xf>
    <xf numFmtId="200" fontId="42" fillId="0" borderId="0" xfId="2" applyNumberFormat="1" applyFont="1"/>
    <xf numFmtId="175" fontId="116" fillId="0" borderId="0" xfId="2" applyNumberFormat="1" applyFont="1" applyBorder="1" applyAlignment="1">
      <alignment vertical="center"/>
    </xf>
    <xf numFmtId="0" fontId="116" fillId="0" borderId="17" xfId="2" applyFont="1" applyBorder="1" applyAlignment="1">
      <alignment horizontal="center" vertical="center"/>
    </xf>
    <xf numFmtId="200" fontId="42" fillId="0" borderId="17" xfId="2" applyNumberFormat="1" applyFont="1" applyBorder="1" applyAlignment="1">
      <alignment vertical="center"/>
    </xf>
    <xf numFmtId="200" fontId="42" fillId="0" borderId="0" xfId="2" applyNumberFormat="1" applyFont="1" applyBorder="1" applyAlignment="1">
      <alignment vertical="center"/>
    </xf>
    <xf numFmtId="200" fontId="42" fillId="0" borderId="17" xfId="2" applyNumberFormat="1" applyFont="1" applyBorder="1" applyAlignment="1">
      <alignment horizontal="right" vertical="center"/>
    </xf>
    <xf numFmtId="200" fontId="42" fillId="0" borderId="0" xfId="2" applyNumberFormat="1" applyFont="1" applyBorder="1" applyAlignment="1">
      <alignment horizontal="right" vertical="center"/>
    </xf>
    <xf numFmtId="200" fontId="42" fillId="0" borderId="0" xfId="2" applyNumberFormat="1" applyFont="1" applyFill="1" applyBorder="1" applyAlignment="1">
      <alignment horizontal="right" vertical="center"/>
    </xf>
    <xf numFmtId="201" fontId="42" fillId="0" borderId="17" xfId="2" applyNumberFormat="1" applyFont="1" applyFill="1" applyBorder="1" applyAlignment="1">
      <alignment horizontal="right" vertical="center"/>
    </xf>
    <xf numFmtId="201" fontId="42" fillId="0" borderId="0" xfId="2" applyNumberFormat="1" applyFont="1" applyFill="1" applyBorder="1" applyAlignment="1">
      <alignment horizontal="right" vertical="center"/>
    </xf>
    <xf numFmtId="202" fontId="42" fillId="0" borderId="17" xfId="2" applyNumberFormat="1" applyFont="1" applyBorder="1" applyAlignment="1">
      <alignment horizontal="right" vertical="center"/>
    </xf>
    <xf numFmtId="202" fontId="42" fillId="0" borderId="0" xfId="2" applyNumberFormat="1" applyFont="1" applyBorder="1" applyAlignment="1">
      <alignment horizontal="right" vertical="center"/>
    </xf>
    <xf numFmtId="202" fontId="42" fillId="0" borderId="14" xfId="2" applyNumberFormat="1" applyFont="1" applyBorder="1" applyAlignment="1">
      <alignment horizontal="right" vertical="center"/>
    </xf>
    <xf numFmtId="203" fontId="42" fillId="0" borderId="17" xfId="2" applyNumberFormat="1" applyFont="1" applyBorder="1" applyAlignment="1">
      <alignment horizontal="right" vertical="center"/>
    </xf>
    <xf numFmtId="203" fontId="42" fillId="0" borderId="0" xfId="2" applyNumberFormat="1" applyFont="1" applyBorder="1" applyAlignment="1">
      <alignment horizontal="right" vertical="center"/>
    </xf>
    <xf numFmtId="203" fontId="42" fillId="0" borderId="14" xfId="2" applyNumberFormat="1" applyFont="1" applyBorder="1" applyAlignment="1">
      <alignment horizontal="right" vertical="center"/>
    </xf>
    <xf numFmtId="0" fontId="42" fillId="7" borderId="0" xfId="2" applyFont="1" applyFill="1" applyAlignment="1">
      <alignment horizontal="left" vertical="center"/>
    </xf>
    <xf numFmtId="0" fontId="42" fillId="0" borderId="0" xfId="2" applyFont="1" applyAlignment="1"/>
    <xf numFmtId="0" fontId="42" fillId="7" borderId="0" xfId="2" applyFont="1" applyFill="1" applyAlignment="1">
      <alignment horizontal="right" vertical="center"/>
    </xf>
    <xf numFmtId="199" fontId="42" fillId="0" borderId="0" xfId="2" applyNumberFormat="1" applyFont="1" applyFill="1" applyAlignment="1">
      <alignment vertical="center"/>
    </xf>
    <xf numFmtId="175" fontId="42" fillId="0" borderId="0" xfId="2" applyNumberFormat="1" applyFont="1" applyBorder="1" applyAlignment="1">
      <alignment vertical="center" wrapText="1"/>
    </xf>
    <xf numFmtId="164" fontId="114" fillId="9" borderId="0" xfId="29" applyFont="1" applyFill="1" applyAlignment="1">
      <alignment horizontal="centerContinuous"/>
    </xf>
    <xf numFmtId="164" fontId="79" fillId="9" borderId="0" xfId="29" applyFont="1" applyFill="1" applyAlignment="1">
      <alignment horizontal="centerContinuous" vertical="center"/>
    </xf>
    <xf numFmtId="164" fontId="10" fillId="0" borderId="0" xfId="29" applyFill="1" applyAlignment="1"/>
    <xf numFmtId="164" fontId="10" fillId="0" borderId="0" xfId="29" applyAlignment="1"/>
    <xf numFmtId="164" fontId="10" fillId="0" borderId="0" xfId="29"/>
    <xf numFmtId="164" fontId="10" fillId="0" borderId="0" xfId="29" applyFill="1"/>
    <xf numFmtId="210" fontId="10" fillId="0" borderId="0" xfId="29" applyNumberFormat="1" applyFill="1" applyBorder="1"/>
    <xf numFmtId="210" fontId="10" fillId="0" borderId="0" xfId="29" applyNumberFormat="1" applyFill="1" applyBorder="1" applyAlignment="1">
      <alignment horizontal="right"/>
    </xf>
    <xf numFmtId="2" fontId="10" fillId="0" borderId="0" xfId="29" applyNumberFormat="1" applyFill="1" applyBorder="1" applyAlignment="1">
      <alignment horizontal="right"/>
    </xf>
    <xf numFmtId="2" fontId="10" fillId="0" borderId="0" xfId="29" applyNumberFormat="1" applyFill="1" applyBorder="1"/>
    <xf numFmtId="164" fontId="114" fillId="9" borderId="0" xfId="29" applyFont="1" applyFill="1"/>
    <xf numFmtId="164" fontId="114" fillId="9" borderId="0" xfId="29" applyFont="1" applyFill="1" applyAlignment="1">
      <alignment horizontal="right"/>
    </xf>
    <xf numFmtId="164" fontId="10" fillId="10" borderId="0" xfId="29" applyFill="1"/>
    <xf numFmtId="164" fontId="104" fillId="9" borderId="0" xfId="29" applyFont="1" applyFill="1" applyAlignment="1">
      <alignment horizontal="centerContinuous" vertical="center"/>
    </xf>
    <xf numFmtId="164" fontId="165" fillId="0" borderId="0" xfId="29" applyFont="1" applyFill="1"/>
    <xf numFmtId="164" fontId="165" fillId="0" borderId="0" xfId="29" applyFont="1"/>
    <xf numFmtId="164" fontId="42" fillId="9" borderId="0" xfId="29" applyFont="1" applyFill="1"/>
    <xf numFmtId="164" fontId="108" fillId="9" borderId="42" xfId="29" applyFont="1" applyFill="1" applyBorder="1" applyAlignment="1">
      <alignment horizontal="centerContinuous"/>
    </xf>
    <xf numFmtId="164" fontId="108" fillId="9" borderId="36" xfId="29" applyFont="1" applyFill="1" applyBorder="1" applyAlignment="1">
      <alignment horizontal="centerContinuous"/>
    </xf>
    <xf numFmtId="164" fontId="108" fillId="9" borderId="23" xfId="29" applyFont="1" applyFill="1" applyBorder="1" applyAlignment="1">
      <alignment horizontal="centerContinuous"/>
    </xf>
    <xf numFmtId="210" fontId="42" fillId="9" borderId="13" xfId="29" applyNumberFormat="1" applyFont="1" applyFill="1" applyBorder="1" applyAlignment="1">
      <alignment horizontal="right"/>
    </xf>
    <xf numFmtId="210" fontId="42" fillId="9" borderId="17" xfId="29" applyNumberFormat="1" applyFont="1" applyFill="1" applyBorder="1" applyAlignment="1">
      <alignment horizontal="right"/>
    </xf>
    <xf numFmtId="210" fontId="42" fillId="9" borderId="0" xfId="29" applyNumberFormat="1" applyFont="1" applyFill="1" applyBorder="1" applyAlignment="1">
      <alignment horizontal="right"/>
    </xf>
    <xf numFmtId="2" fontId="42" fillId="9" borderId="13" xfId="29" applyNumberFormat="1" applyFont="1" applyFill="1" applyBorder="1" applyAlignment="1">
      <alignment horizontal="right"/>
    </xf>
    <xf numFmtId="2" fontId="42" fillId="9" borderId="17" xfId="29" applyNumberFormat="1" applyFont="1" applyFill="1" applyBorder="1" applyAlignment="1">
      <alignment horizontal="right"/>
    </xf>
    <xf numFmtId="2" fontId="42" fillId="9" borderId="0" xfId="29" applyNumberFormat="1" applyFont="1" applyFill="1" applyBorder="1" applyAlignment="1">
      <alignment horizontal="right"/>
    </xf>
    <xf numFmtId="164" fontId="42" fillId="9" borderId="30" xfId="29" applyFont="1" applyFill="1" applyBorder="1"/>
    <xf numFmtId="164" fontId="108" fillId="9" borderId="21" xfId="29" applyFont="1" applyFill="1" applyBorder="1" applyAlignment="1">
      <alignment horizontal="centerContinuous"/>
    </xf>
    <xf numFmtId="164" fontId="108" fillId="9" borderId="21" xfId="29" applyFont="1" applyFill="1" applyBorder="1" applyAlignment="1">
      <alignment horizontal="center"/>
    </xf>
    <xf numFmtId="164" fontId="108" fillId="9" borderId="53" xfId="29" applyFont="1" applyFill="1" applyBorder="1" applyAlignment="1">
      <alignment horizontal="center"/>
    </xf>
    <xf numFmtId="164" fontId="108" fillId="9" borderId="34" xfId="29" applyFont="1" applyFill="1" applyBorder="1" applyAlignment="1">
      <alignment horizontal="centerContinuous"/>
    </xf>
    <xf numFmtId="164" fontId="42" fillId="9" borderId="39" xfId="29" applyFont="1" applyFill="1" applyBorder="1"/>
    <xf numFmtId="164" fontId="108" fillId="9" borderId="45" xfId="29" applyFont="1" applyFill="1" applyBorder="1" applyAlignment="1">
      <alignment horizontal="centerContinuous"/>
    </xf>
    <xf numFmtId="164" fontId="42" fillId="9" borderId="34" xfId="29" applyFont="1" applyFill="1" applyBorder="1"/>
    <xf numFmtId="164" fontId="108" fillId="9" borderId="34" xfId="29" applyFont="1" applyFill="1" applyBorder="1"/>
    <xf numFmtId="210" fontId="42" fillId="9" borderId="16" xfId="29" applyNumberFormat="1" applyFont="1" applyFill="1" applyBorder="1" applyAlignment="1">
      <alignment horizontal="right"/>
    </xf>
    <xf numFmtId="2" fontId="42" fillId="9" borderId="16" xfId="29" applyNumberFormat="1" applyFont="1" applyFill="1" applyBorder="1" applyAlignment="1">
      <alignment horizontal="right"/>
    </xf>
    <xf numFmtId="164" fontId="42" fillId="9" borderId="35" xfId="29" applyFont="1" applyFill="1" applyBorder="1"/>
    <xf numFmtId="2" fontId="42" fillId="9" borderId="10" xfId="29" applyNumberFormat="1" applyFont="1" applyFill="1" applyBorder="1" applyAlignment="1">
      <alignment horizontal="right"/>
    </xf>
    <xf numFmtId="2" fontId="42" fillId="9" borderId="19" xfId="29" applyNumberFormat="1" applyFont="1" applyFill="1" applyBorder="1" applyAlignment="1">
      <alignment horizontal="right"/>
    </xf>
    <xf numFmtId="2" fontId="42" fillId="9" borderId="18" xfId="29" applyNumberFormat="1" applyFont="1" applyFill="1" applyBorder="1" applyAlignment="1">
      <alignment horizontal="right"/>
    </xf>
    <xf numFmtId="164" fontId="108" fillId="9" borderId="48" xfId="29" applyFont="1" applyFill="1" applyBorder="1" applyAlignment="1">
      <alignment horizontal="centerContinuous"/>
    </xf>
    <xf numFmtId="164" fontId="42" fillId="9" borderId="0" xfId="29" applyFont="1" applyFill="1" applyBorder="1" applyAlignment="1">
      <alignment horizontal="right"/>
    </xf>
    <xf numFmtId="164" fontId="42" fillId="9" borderId="13" xfId="29" applyFont="1" applyFill="1" applyBorder="1" applyAlignment="1">
      <alignment horizontal="right"/>
    </xf>
    <xf numFmtId="164" fontId="42" fillId="9" borderId="17" xfId="29" applyFont="1" applyFill="1" applyBorder="1" applyAlignment="1">
      <alignment horizontal="right"/>
    </xf>
    <xf numFmtId="164" fontId="42" fillId="9" borderId="16" xfId="29" applyFont="1" applyFill="1" applyBorder="1" applyAlignment="1">
      <alignment horizontal="right"/>
    </xf>
    <xf numFmtId="196" fontId="42" fillId="9" borderId="0" xfId="29" applyNumberFormat="1" applyFont="1" applyFill="1" applyBorder="1" applyAlignment="1">
      <alignment horizontal="right"/>
    </xf>
    <xf numFmtId="2" fontId="42" fillId="9" borderId="8" xfId="29" applyNumberFormat="1" applyFont="1" applyFill="1" applyBorder="1" applyAlignment="1">
      <alignment horizontal="right"/>
    </xf>
    <xf numFmtId="0" fontId="37" fillId="0" borderId="0" xfId="9" applyFont="1" applyFill="1"/>
    <xf numFmtId="0" fontId="41" fillId="0" borderId="0" xfId="9" applyFont="1" applyFill="1" applyAlignment="1">
      <alignment vertical="top"/>
    </xf>
    <xf numFmtId="0" fontId="37" fillId="0" borderId="0" xfId="9" applyFont="1" applyFill="1" applyAlignment="1">
      <alignment vertical="top"/>
    </xf>
    <xf numFmtId="0" fontId="37" fillId="0" borderId="0" xfId="9" applyFont="1" applyFill="1" applyAlignment="1">
      <alignment horizontal="left"/>
    </xf>
    <xf numFmtId="204" fontId="41" fillId="0" borderId="0" xfId="9" applyNumberFormat="1" applyFont="1" applyFill="1"/>
    <xf numFmtId="0" fontId="42" fillId="0" borderId="1" xfId="9" applyFont="1" applyFill="1" applyBorder="1" applyAlignment="1" applyProtection="1">
      <alignment horizontal="centerContinuous" vertical="center"/>
    </xf>
    <xf numFmtId="0" fontId="42" fillId="0" borderId="31" xfId="9" applyFont="1" applyFill="1" applyBorder="1" applyAlignment="1">
      <alignment horizontal="centerContinuous" vertical="center"/>
    </xf>
    <xf numFmtId="0" fontId="42" fillId="0" borderId="1" xfId="9" applyFont="1" applyFill="1" applyBorder="1" applyAlignment="1" applyProtection="1">
      <alignment horizontal="center" vertical="center"/>
    </xf>
    <xf numFmtId="0" fontId="42" fillId="0" borderId="55" xfId="9" applyFont="1" applyFill="1" applyBorder="1" applyAlignment="1">
      <alignment horizontal="center" vertical="center"/>
    </xf>
    <xf numFmtId="0" fontId="42" fillId="0" borderId="1" xfId="9" applyFont="1" applyFill="1" applyBorder="1" applyAlignment="1">
      <alignment horizontal="centerContinuous" vertical="center"/>
    </xf>
    <xf numFmtId="0" fontId="42" fillId="0" borderId="2" xfId="9" applyFont="1" applyFill="1" applyBorder="1" applyAlignment="1">
      <alignment horizontal="center" vertical="center"/>
    </xf>
    <xf numFmtId="0" fontId="42" fillId="0" borderId="33" xfId="9" applyFont="1" applyFill="1" applyBorder="1" applyAlignment="1">
      <alignment horizontal="centerContinuous" vertical="center"/>
    </xf>
    <xf numFmtId="0" fontId="42" fillId="0" borderId="6" xfId="9" applyFont="1" applyFill="1" applyBorder="1" applyAlignment="1">
      <alignment horizontal="centerContinuous" vertical="center"/>
    </xf>
    <xf numFmtId="0" fontId="42" fillId="0" borderId="56" xfId="9" applyFont="1" applyFill="1" applyBorder="1" applyAlignment="1">
      <alignment horizontal="centerContinuous" vertical="center"/>
    </xf>
    <xf numFmtId="0" fontId="42" fillId="0" borderId="57" xfId="9" applyFont="1" applyFill="1" applyBorder="1" applyAlignment="1">
      <alignment horizontal="centerContinuous" vertical="center"/>
    </xf>
    <xf numFmtId="204" fontId="42" fillId="0" borderId="15" xfId="9" applyNumberFormat="1" applyFont="1" applyFill="1" applyBorder="1" applyAlignment="1" applyProtection="1">
      <alignment horizontal="left"/>
    </xf>
    <xf numFmtId="210" fontId="141" fillId="0" borderId="50" xfId="9" applyNumberFormat="1" applyFont="1" applyFill="1" applyBorder="1" applyAlignment="1" applyProtection="1">
      <alignment horizontal="center"/>
    </xf>
    <xf numFmtId="208" fontId="141" fillId="0" borderId="16" xfId="9" applyNumberFormat="1" applyFont="1" applyFill="1" applyBorder="1" applyAlignment="1">
      <alignment horizontal="right"/>
    </xf>
    <xf numFmtId="207" fontId="141" fillId="0" borderId="15" xfId="9" applyNumberFormat="1" applyFont="1" applyFill="1" applyBorder="1" applyAlignment="1">
      <alignment horizontal="right"/>
    </xf>
    <xf numFmtId="204" fontId="42" fillId="0" borderId="15" xfId="9" applyNumberFormat="1" applyFont="1" applyFill="1" applyBorder="1" applyAlignment="1">
      <alignment horizontal="left"/>
    </xf>
    <xf numFmtId="207" fontId="141" fillId="0" borderId="4" xfId="9" applyNumberFormat="1" applyFont="1" applyFill="1" applyBorder="1" applyAlignment="1">
      <alignment horizontal="right"/>
    </xf>
    <xf numFmtId="204" fontId="42" fillId="0" borderId="4" xfId="9" applyNumberFormat="1" applyFont="1" applyFill="1" applyBorder="1" applyAlignment="1" applyProtection="1">
      <alignment horizontal="left"/>
    </xf>
    <xf numFmtId="196" fontId="42" fillId="0" borderId="4" xfId="9" applyNumberFormat="1" applyFont="1" applyFill="1" applyBorder="1" applyAlignment="1">
      <alignment horizontal="right"/>
    </xf>
    <xf numFmtId="204" fontId="42" fillId="0" borderId="3" xfId="9" applyNumberFormat="1" applyFont="1" applyFill="1" applyBorder="1" applyAlignment="1" applyProtection="1">
      <alignment horizontal="left"/>
    </xf>
    <xf numFmtId="207" fontId="141" fillId="0" borderId="11" xfId="9" applyNumberFormat="1" applyFont="1" applyFill="1" applyBorder="1" applyAlignment="1">
      <alignment horizontal="right"/>
    </xf>
    <xf numFmtId="173" fontId="42" fillId="0" borderId="15" xfId="9" applyNumberFormat="1" applyFont="1" applyFill="1" applyBorder="1" applyAlignment="1"/>
    <xf numFmtId="196" fontId="42" fillId="0" borderId="0" xfId="9" applyNumberFormat="1" applyFont="1" applyFill="1" applyBorder="1" applyAlignment="1"/>
    <xf numFmtId="196" fontId="42" fillId="0" borderId="15" xfId="9" applyNumberFormat="1" applyFont="1" applyFill="1" applyBorder="1" applyAlignment="1"/>
    <xf numFmtId="196" fontId="42" fillId="0" borderId="25" xfId="9" applyNumberFormat="1" applyFont="1" applyFill="1" applyBorder="1" applyAlignment="1"/>
    <xf numFmtId="205" fontId="141" fillId="0" borderId="15" xfId="9" applyNumberFormat="1" applyFont="1" applyFill="1" applyBorder="1" applyAlignment="1"/>
    <xf numFmtId="205" fontId="141" fillId="0" borderId="16" xfId="9" applyNumberFormat="1" applyFont="1" applyFill="1" applyBorder="1" applyAlignment="1"/>
    <xf numFmtId="206" fontId="141" fillId="0" borderId="15" xfId="9" applyNumberFormat="1" applyFont="1" applyFill="1" applyBorder="1" applyAlignment="1"/>
    <xf numFmtId="206" fontId="141" fillId="0" borderId="0" xfId="9" applyNumberFormat="1" applyFont="1" applyFill="1" applyBorder="1" applyAlignment="1"/>
    <xf numFmtId="206" fontId="141" fillId="0" borderId="33" xfId="9" applyNumberFormat="1" applyFont="1" applyFill="1" applyBorder="1" applyAlignment="1"/>
    <xf numFmtId="208" fontId="141" fillId="0" borderId="16" xfId="9" applyNumberFormat="1" applyFont="1" applyFill="1" applyBorder="1" applyAlignment="1"/>
    <xf numFmtId="206" fontId="141" fillId="0" borderId="16" xfId="9" applyNumberFormat="1" applyFont="1" applyFill="1" applyBorder="1" applyAlignment="1"/>
    <xf numFmtId="205" fontId="141" fillId="0" borderId="0" xfId="9" applyNumberFormat="1" applyFont="1" applyFill="1" applyBorder="1" applyAlignment="1"/>
    <xf numFmtId="196" fontId="42" fillId="0" borderId="4" xfId="9" applyNumberFormat="1" applyFont="1" applyFill="1" applyBorder="1" applyAlignment="1"/>
    <xf numFmtId="209" fontId="141" fillId="0" borderId="16" xfId="9" applyNumberFormat="1" applyFont="1" applyFill="1" applyBorder="1" applyAlignment="1"/>
    <xf numFmtId="173" fontId="42" fillId="0" borderId="11" xfId="9" applyNumberFormat="1" applyFont="1" applyFill="1" applyBorder="1" applyAlignment="1">
      <alignment vertical="top"/>
    </xf>
    <xf numFmtId="196" fontId="42" fillId="0" borderId="10" xfId="9" applyNumberFormat="1" applyFont="1" applyFill="1" applyBorder="1" applyAlignment="1">
      <alignment vertical="top"/>
    </xf>
    <xf numFmtId="196" fontId="42" fillId="0" borderId="11" xfId="9" applyNumberFormat="1" applyFont="1" applyFill="1" applyBorder="1" applyAlignment="1">
      <alignment vertical="top"/>
    </xf>
    <xf numFmtId="196" fontId="42" fillId="0" borderId="10" xfId="9" applyNumberFormat="1" applyFont="1" applyFill="1" applyBorder="1" applyAlignment="1"/>
    <xf numFmtId="205" fontId="141" fillId="0" borderId="11" xfId="9" applyNumberFormat="1" applyFont="1" applyFill="1" applyBorder="1" applyAlignment="1"/>
    <xf numFmtId="205" fontId="141" fillId="0" borderId="11" xfId="9" applyNumberFormat="1" applyFont="1" applyFill="1" applyBorder="1" applyAlignment="1">
      <alignment vertical="top"/>
    </xf>
    <xf numFmtId="206" fontId="141" fillId="0" borderId="10" xfId="9" applyNumberFormat="1" applyFont="1" applyFill="1" applyBorder="1" applyAlignment="1">
      <alignment vertical="top"/>
    </xf>
    <xf numFmtId="205" fontId="141" fillId="0" borderId="10" xfId="9" applyNumberFormat="1" applyFont="1" applyFill="1" applyBorder="1" applyAlignment="1">
      <alignment vertical="top"/>
    </xf>
    <xf numFmtId="196" fontId="42" fillId="0" borderId="3" xfId="9" applyNumberFormat="1" applyFont="1" applyFill="1" applyBorder="1" applyAlignment="1"/>
    <xf numFmtId="204" fontId="42" fillId="0" borderId="15" xfId="9" applyNumberFormat="1" applyFont="1" applyFill="1" applyBorder="1" applyAlignment="1" applyProtection="1">
      <alignment horizontal="left" vertical="center"/>
    </xf>
    <xf numFmtId="0" fontId="42" fillId="0" borderId="0" xfId="9" quotePrefix="1" applyFont="1" applyFill="1"/>
    <xf numFmtId="0" fontId="42" fillId="0" borderId="0" xfId="9" applyFont="1" applyFill="1" applyAlignment="1">
      <alignment horizontal="left"/>
    </xf>
    <xf numFmtId="0" fontId="104" fillId="0" borderId="0" xfId="9" applyFont="1" applyFill="1" applyAlignment="1">
      <alignment horizontal="centerContinuous" vertical="center"/>
    </xf>
    <xf numFmtId="0" fontId="34" fillId="0" borderId="0" xfId="9" applyFont="1" applyFill="1" applyAlignment="1">
      <alignment horizontal="centerContinuous" vertical="center"/>
    </xf>
    <xf numFmtId="0" fontId="34" fillId="0" borderId="0" xfId="9" applyFont="1" applyFill="1" applyAlignment="1">
      <alignment vertical="center"/>
    </xf>
    <xf numFmtId="204" fontId="79" fillId="0" borderId="0" xfId="9" applyNumberFormat="1" applyFont="1" applyFill="1" applyAlignment="1">
      <alignment horizontal="centerContinuous" vertical="center"/>
    </xf>
    <xf numFmtId="0" fontId="79" fillId="0" borderId="0" xfId="9" applyFont="1" applyFill="1" applyAlignment="1">
      <alignment horizontal="centerContinuous" vertical="center"/>
    </xf>
    <xf numFmtId="0" fontId="79" fillId="0" borderId="0" xfId="9" applyFont="1" applyFill="1" applyAlignment="1">
      <alignment vertical="center"/>
    </xf>
    <xf numFmtId="204" fontId="79" fillId="0" borderId="0" xfId="9" applyNumberFormat="1" applyFont="1" applyFill="1" applyAlignment="1">
      <alignment horizontal="centerContinuous" vertical="top"/>
    </xf>
    <xf numFmtId="0" fontId="79" fillId="0" borderId="0" xfId="9" applyFont="1" applyFill="1" applyAlignment="1">
      <alignment horizontal="centerContinuous" vertical="top"/>
    </xf>
    <xf numFmtId="0" fontId="79" fillId="0" borderId="0" xfId="9" applyFont="1" applyFill="1" applyAlignment="1">
      <alignment vertical="top"/>
    </xf>
    <xf numFmtId="0" fontId="104" fillId="0" borderId="0" xfId="17" applyFont="1" applyFill="1" applyBorder="1" applyAlignment="1" applyProtection="1">
      <alignment horizontal="centerContinuous" vertical="center"/>
    </xf>
    <xf numFmtId="0" fontId="79" fillId="0" borderId="0" xfId="17" applyFont="1" applyFill="1" applyBorder="1" applyAlignment="1" applyProtection="1">
      <alignment horizontal="centerContinuous" vertical="center"/>
    </xf>
    <xf numFmtId="0" fontId="79" fillId="0" borderId="0" xfId="2" applyFont="1" applyFill="1"/>
    <xf numFmtId="171" fontId="79" fillId="0" borderId="0" xfId="2" applyNumberFormat="1" applyFont="1" applyFill="1"/>
    <xf numFmtId="0" fontId="166" fillId="0" borderId="0" xfId="17" applyFont="1" applyFill="1" applyBorder="1" applyAlignment="1" applyProtection="1">
      <alignment horizontal="centerContinuous" vertical="center"/>
    </xf>
    <xf numFmtId="0" fontId="79" fillId="0" borderId="0" xfId="2" applyFont="1" applyFill="1" applyAlignment="1">
      <alignment vertical="center"/>
    </xf>
    <xf numFmtId="171" fontId="79" fillId="0" borderId="0" xfId="2" applyNumberFormat="1" applyFont="1" applyFill="1" applyAlignment="1">
      <alignment vertical="center"/>
    </xf>
    <xf numFmtId="0" fontId="167" fillId="0" borderId="0" xfId="0" applyFont="1"/>
    <xf numFmtId="217" fontId="167" fillId="0" borderId="0" xfId="0" applyNumberFormat="1" applyFont="1"/>
    <xf numFmtId="0" fontId="168" fillId="0" borderId="0" xfId="31" applyFont="1" applyFill="1" applyBorder="1" applyAlignment="1">
      <alignment horizontal="centerContinuous" vertical="center" wrapText="1"/>
    </xf>
    <xf numFmtId="0" fontId="168" fillId="0" borderId="0" xfId="32" applyFont="1" applyFill="1" applyBorder="1" applyAlignment="1">
      <alignment horizontal="centerContinuous" vertical="center" wrapText="1"/>
    </xf>
    <xf numFmtId="0" fontId="164" fillId="0" borderId="0" xfId="0" applyFont="1"/>
    <xf numFmtId="0" fontId="170" fillId="0" borderId="0" xfId="31" applyFont="1" applyFill="1" applyBorder="1" applyAlignment="1">
      <alignment horizontal="centerContinuous" vertical="center" wrapText="1"/>
    </xf>
    <xf numFmtId="0" fontId="170" fillId="0" borderId="0" xfId="32" applyFont="1" applyFill="1" applyBorder="1" applyAlignment="1">
      <alignment horizontal="centerContinuous" vertical="center" wrapText="1"/>
    </xf>
    <xf numFmtId="0" fontId="135" fillId="0" borderId="30" xfId="33" applyFont="1" applyFill="1" applyBorder="1" applyAlignment="1">
      <alignment vertical="center" wrapText="1"/>
    </xf>
    <xf numFmtId="0" fontId="135" fillId="0" borderId="97" xfId="34" applyFont="1" applyFill="1" applyBorder="1" applyAlignment="1">
      <alignment horizontal="centerContinuous" vertical="center" wrapText="1"/>
    </xf>
    <xf numFmtId="0" fontId="135" fillId="0" borderId="98" xfId="34" applyFont="1" applyFill="1" applyBorder="1" applyAlignment="1">
      <alignment horizontal="centerContinuous" vertical="center" wrapText="1"/>
    </xf>
    <xf numFmtId="0" fontId="135" fillId="0" borderId="99" xfId="35" applyFont="1" applyFill="1" applyBorder="1" applyAlignment="1">
      <alignment horizontal="centerContinuous" vertical="center" wrapText="1"/>
    </xf>
    <xf numFmtId="0" fontId="135" fillId="0" borderId="34" xfId="36" applyFont="1" applyFill="1" applyBorder="1" applyAlignment="1">
      <alignment horizontal="center" wrapText="1"/>
    </xf>
    <xf numFmtId="0" fontId="135" fillId="0" borderId="100" xfId="37" applyFont="1" applyFill="1" applyBorder="1" applyAlignment="1">
      <alignment vertical="center" wrapText="1"/>
    </xf>
    <xf numFmtId="0" fontId="135" fillId="0" borderId="100" xfId="37" applyFont="1" applyFill="1" applyBorder="1" applyAlignment="1">
      <alignment horizontal="centerContinuous" vertical="center" wrapText="1"/>
    </xf>
    <xf numFmtId="0" fontId="135" fillId="0" borderId="101" xfId="38" applyFont="1" applyFill="1" applyBorder="1" applyAlignment="1">
      <alignment horizontal="centerContinuous" vertical="center" wrapText="1"/>
    </xf>
    <xf numFmtId="0" fontId="135" fillId="0" borderId="39" xfId="39" applyFont="1" applyFill="1" applyBorder="1" applyAlignment="1">
      <alignment vertical="center" wrapText="1"/>
    </xf>
    <xf numFmtId="0" fontId="135" fillId="0" borderId="42" xfId="40" applyFont="1" applyFill="1" applyBorder="1" applyAlignment="1">
      <alignment horizontal="center" vertical="top" wrapText="1"/>
    </xf>
    <xf numFmtId="0" fontId="135" fillId="0" borderId="42" xfId="40" applyFont="1" applyFill="1" applyBorder="1" applyAlignment="1">
      <alignment horizontal="center" vertical="center" wrapText="1"/>
    </xf>
    <xf numFmtId="0" fontId="135" fillId="0" borderId="34" xfId="42" applyFont="1" applyFill="1" applyBorder="1" applyAlignment="1">
      <alignment horizontal="left" vertical="center" wrapText="1"/>
    </xf>
    <xf numFmtId="217" fontId="169" fillId="0" borderId="13" xfId="43" applyNumberFormat="1" applyFont="1" applyFill="1" applyBorder="1" applyAlignment="1">
      <alignment horizontal="center" vertical="center"/>
    </xf>
    <xf numFmtId="217" fontId="172" fillId="0" borderId="13" xfId="44" applyNumberFormat="1" applyFont="1" applyFill="1" applyBorder="1" applyAlignment="1">
      <alignment horizontal="center" vertical="center" wrapText="1"/>
    </xf>
    <xf numFmtId="217" fontId="169" fillId="0" borderId="12" xfId="45" applyNumberFormat="1" applyFont="1" applyFill="1" applyBorder="1" applyAlignment="1">
      <alignment horizontal="center" vertical="center"/>
    </xf>
    <xf numFmtId="0" fontId="135" fillId="0" borderId="34" xfId="46" applyFont="1" applyFill="1" applyBorder="1" applyAlignment="1">
      <alignment horizontal="left" vertical="center" wrapText="1"/>
    </xf>
    <xf numFmtId="217" fontId="169" fillId="0" borderId="13" xfId="47" applyNumberFormat="1" applyFont="1" applyFill="1" applyBorder="1" applyAlignment="1">
      <alignment horizontal="center" vertical="center"/>
    </xf>
    <xf numFmtId="217" fontId="172" fillId="0" borderId="13" xfId="48" applyNumberFormat="1" applyFont="1" applyFill="1" applyBorder="1" applyAlignment="1">
      <alignment horizontal="center" vertical="center" wrapText="1"/>
    </xf>
    <xf numFmtId="250" fontId="169" fillId="0" borderId="13" xfId="47" applyNumberFormat="1" applyFont="1" applyFill="1" applyBorder="1" applyAlignment="1">
      <alignment horizontal="center" vertical="center"/>
    </xf>
    <xf numFmtId="217" fontId="169" fillId="0" borderId="12" xfId="49" applyNumberFormat="1" applyFont="1" applyFill="1" applyBorder="1" applyAlignment="1">
      <alignment horizontal="center" vertical="center"/>
    </xf>
    <xf numFmtId="0" fontId="135" fillId="0" borderId="39" xfId="46" applyFont="1" applyFill="1" applyBorder="1" applyAlignment="1">
      <alignment horizontal="left" vertical="center" wrapText="1"/>
    </xf>
    <xf numFmtId="217" fontId="169" fillId="0" borderId="29" xfId="47" applyNumberFormat="1" applyFont="1" applyFill="1" applyBorder="1" applyAlignment="1">
      <alignment horizontal="center" vertical="center"/>
    </xf>
    <xf numFmtId="217" fontId="172" fillId="0" borderId="13" xfId="47" applyNumberFormat="1" applyFont="1" applyFill="1" applyBorder="1" applyAlignment="1">
      <alignment horizontal="center" vertical="center"/>
    </xf>
    <xf numFmtId="217" fontId="172" fillId="0" borderId="29" xfId="48" applyNumberFormat="1" applyFont="1" applyFill="1" applyBorder="1" applyAlignment="1">
      <alignment horizontal="center" vertical="center" wrapText="1"/>
    </xf>
    <xf numFmtId="217" fontId="169" fillId="0" borderId="40" xfId="49" applyNumberFormat="1" applyFont="1" applyFill="1" applyBorder="1" applyAlignment="1">
      <alignment horizontal="center" vertical="center"/>
    </xf>
    <xf numFmtId="0" fontId="161" fillId="0" borderId="77" xfId="50" applyFont="1" applyFill="1" applyBorder="1" applyAlignment="1">
      <alignment horizontal="left" vertical="center" wrapText="1"/>
    </xf>
    <xf numFmtId="217" fontId="172" fillId="0" borderId="102" xfId="51" applyNumberFormat="1" applyFont="1" applyFill="1" applyBorder="1" applyAlignment="1">
      <alignment horizontal="center" vertical="center"/>
    </xf>
    <xf numFmtId="250" fontId="172" fillId="0" borderId="102" xfId="51" applyNumberFormat="1" applyFont="1" applyFill="1" applyBorder="1" applyAlignment="1">
      <alignment horizontal="center" vertical="center"/>
    </xf>
    <xf numFmtId="217" fontId="172" fillId="0" borderId="103" xfId="52" applyNumberFormat="1" applyFont="1" applyFill="1" applyBorder="1" applyAlignment="1">
      <alignment horizontal="center" vertical="center"/>
    </xf>
    <xf numFmtId="0" fontId="169" fillId="0" borderId="0" xfId="54" applyFont="1" applyFill="1" applyBorder="1" applyAlignment="1">
      <alignment vertical="top" wrapText="1"/>
    </xf>
    <xf numFmtId="0" fontId="169" fillId="0" borderId="0" xfId="55" applyFont="1" applyFill="1" applyBorder="1" applyAlignment="1">
      <alignment vertical="top" wrapText="1"/>
    </xf>
    <xf numFmtId="0" fontId="146" fillId="0" borderId="0" xfId="0" applyFont="1" applyAlignment="1">
      <alignment horizontal="right"/>
    </xf>
    <xf numFmtId="217" fontId="146" fillId="0" borderId="0" xfId="0" applyNumberFormat="1" applyFont="1"/>
    <xf numFmtId="0" fontId="173" fillId="0" borderId="0" xfId="30" applyFont="1" applyFill="1" applyBorder="1" applyAlignment="1">
      <alignment horizontal="centerContinuous" vertical="center" wrapText="1"/>
    </xf>
    <xf numFmtId="0" fontId="174" fillId="0" borderId="0" xfId="30" applyFont="1" applyFill="1" applyBorder="1" applyAlignment="1">
      <alignment horizontal="centerContinuous" vertical="center"/>
    </xf>
    <xf numFmtId="0" fontId="171" fillId="0" borderId="0" xfId="31" applyFont="1" applyFill="1" applyBorder="1" applyAlignment="1">
      <alignment horizontal="centerContinuous" vertical="center"/>
    </xf>
    <xf numFmtId="0" fontId="171" fillId="0" borderId="0" xfId="32" applyFont="1" applyFill="1" applyBorder="1" applyAlignment="1">
      <alignment horizontal="centerContinuous" vertical="center"/>
    </xf>
    <xf numFmtId="0" fontId="135" fillId="0" borderId="48" xfId="40" applyFont="1" applyFill="1" applyBorder="1" applyAlignment="1">
      <alignment horizontal="center" vertical="center" wrapText="1"/>
    </xf>
    <xf numFmtId="0" fontId="135" fillId="0" borderId="104" xfId="37" applyFont="1" applyFill="1" applyBorder="1" applyAlignment="1">
      <alignment vertical="center" wrapText="1"/>
    </xf>
    <xf numFmtId="0" fontId="135" fillId="0" borderId="43" xfId="40" applyFont="1" applyFill="1" applyBorder="1" applyAlignment="1">
      <alignment horizontal="center" vertical="top" wrapText="1"/>
    </xf>
    <xf numFmtId="217" fontId="169" fillId="0" borderId="14" xfId="43" applyNumberFormat="1" applyFont="1" applyFill="1" applyBorder="1" applyAlignment="1">
      <alignment horizontal="center" vertical="center"/>
    </xf>
    <xf numFmtId="217" fontId="169" fillId="0" borderId="14" xfId="47" applyNumberFormat="1" applyFont="1" applyFill="1" applyBorder="1" applyAlignment="1">
      <alignment horizontal="center" vertical="center"/>
    </xf>
    <xf numFmtId="217" fontId="169" fillId="0" borderId="36" xfId="47" applyNumberFormat="1" applyFont="1" applyFill="1" applyBorder="1" applyAlignment="1">
      <alignment horizontal="center" vertical="center"/>
    </xf>
    <xf numFmtId="217" fontId="172" fillId="0" borderId="105" xfId="51" applyNumberFormat="1" applyFont="1" applyFill="1" applyBorder="1" applyAlignment="1">
      <alignment horizontal="center" vertical="center"/>
    </xf>
    <xf numFmtId="0" fontId="135" fillId="0" borderId="106" xfId="35" applyFont="1" applyFill="1" applyBorder="1" applyAlignment="1">
      <alignment horizontal="centerContinuous" vertical="center" wrapText="1"/>
    </xf>
    <xf numFmtId="0" fontId="135" fillId="0" borderId="100" xfId="38" applyFont="1" applyFill="1" applyBorder="1" applyAlignment="1">
      <alignment horizontal="centerContinuous" vertical="center" wrapText="1"/>
    </xf>
    <xf numFmtId="217" fontId="169" fillId="0" borderId="13" xfId="45" applyNumberFormat="1" applyFont="1" applyFill="1" applyBorder="1" applyAlignment="1">
      <alignment horizontal="center" vertical="center"/>
    </xf>
    <xf numFmtId="217" fontId="169" fillId="0" borderId="13" xfId="49" applyNumberFormat="1" applyFont="1" applyFill="1" applyBorder="1" applyAlignment="1">
      <alignment horizontal="center" vertical="center"/>
    </xf>
    <xf numFmtId="217" fontId="169" fillId="0" borderId="29" xfId="49" applyNumberFormat="1" applyFont="1" applyFill="1" applyBorder="1" applyAlignment="1">
      <alignment horizontal="center" vertical="center"/>
    </xf>
    <xf numFmtId="217" fontId="172" fillId="0" borderId="102" xfId="52" applyNumberFormat="1" applyFont="1" applyFill="1" applyBorder="1" applyAlignment="1">
      <alignment horizontal="center" vertical="center"/>
    </xf>
    <xf numFmtId="0" fontId="41" fillId="0" borderId="0" xfId="56" applyFont="1" applyFill="1" applyAlignment="1">
      <alignment horizontal="centerContinuous" vertical="center"/>
    </xf>
    <xf numFmtId="0" fontId="43" fillId="0" borderId="0" xfId="56" applyFont="1" applyFill="1" applyAlignment="1" applyProtection="1">
      <alignment horizontal="centerContinuous" vertical="center"/>
    </xf>
    <xf numFmtId="0" fontId="41" fillId="0" borderId="0" xfId="56" applyFont="1" applyAlignment="1">
      <alignment horizontal="centerContinuous" vertical="center"/>
    </xf>
    <xf numFmtId="0" fontId="41" fillId="0" borderId="0" xfId="56" applyFont="1" applyAlignment="1">
      <alignment horizontal="center" vertical="center"/>
    </xf>
    <xf numFmtId="0" fontId="41" fillId="0" borderId="0" xfId="56" applyFont="1" applyAlignment="1">
      <alignment vertical="center"/>
    </xf>
    <xf numFmtId="0" fontId="42" fillId="0" borderId="0" xfId="56" applyFont="1" applyFill="1" applyAlignment="1">
      <alignment horizontal="centerContinuous" vertical="center"/>
    </xf>
    <xf numFmtId="0" fontId="42" fillId="0" borderId="0" xfId="56" applyFont="1" applyAlignment="1">
      <alignment horizontal="centerContinuous" vertical="center"/>
    </xf>
    <xf numFmtId="14" fontId="42" fillId="0" borderId="0" xfId="56" applyNumberFormat="1" applyFont="1" applyAlignment="1">
      <alignment horizontal="centerContinuous" vertical="center"/>
    </xf>
    <xf numFmtId="0" fontId="41" fillId="0" borderId="0" xfId="9" applyFont="1" applyAlignment="1">
      <alignment horizontal="center" vertical="center"/>
    </xf>
    <xf numFmtId="0" fontId="42" fillId="0" borderId="0" xfId="56" applyFont="1" applyAlignment="1">
      <alignment vertical="center"/>
    </xf>
    <xf numFmtId="0" fontId="42" fillId="0" borderId="0" xfId="56" applyFont="1" applyAlignment="1">
      <alignment horizontal="center" vertical="center"/>
    </xf>
    <xf numFmtId="0" fontId="42" fillId="0" borderId="0" xfId="56" applyFont="1" applyAlignment="1">
      <alignment horizontal="centerContinuous" vertical="top"/>
    </xf>
    <xf numFmtId="0" fontId="42" fillId="0" borderId="0" xfId="56" applyFont="1" applyAlignment="1">
      <alignment vertical="top"/>
    </xf>
    <xf numFmtId="0" fontId="37" fillId="0" borderId="0" xfId="56" applyFont="1"/>
    <xf numFmtId="252" fontId="37" fillId="0" borderId="0" xfId="56" applyNumberFormat="1" applyFont="1" applyFill="1" applyBorder="1" applyAlignment="1">
      <alignment horizontal="right" vertical="center"/>
    </xf>
    <xf numFmtId="252" fontId="37" fillId="0" borderId="0" xfId="56" applyNumberFormat="1" applyFont="1" applyFill="1" applyBorder="1" applyAlignment="1" applyProtection="1">
      <alignment horizontal="right" vertical="center"/>
    </xf>
    <xf numFmtId="0" fontId="37" fillId="0" borderId="0" xfId="56" applyFont="1" applyBorder="1"/>
    <xf numFmtId="173" fontId="37" fillId="0" borderId="0" xfId="56" applyNumberFormat="1" applyFont="1" applyFill="1" applyBorder="1" applyAlignment="1">
      <alignment horizontal="right" vertical="center"/>
    </xf>
    <xf numFmtId="196" fontId="37" fillId="0" borderId="0" xfId="56" applyNumberFormat="1" applyFont="1" applyFill="1" applyBorder="1" applyAlignment="1">
      <alignment horizontal="right" vertical="center"/>
    </xf>
    <xf numFmtId="177" fontId="37" fillId="0" borderId="0" xfId="56" applyNumberFormat="1" applyFont="1" applyFill="1" applyBorder="1" applyAlignment="1" applyProtection="1">
      <alignment horizontal="left" vertical="center"/>
    </xf>
    <xf numFmtId="256" fontId="163" fillId="0" borderId="0" xfId="56" applyNumberFormat="1" applyFont="1" applyFill="1" applyBorder="1" applyAlignment="1">
      <alignment vertical="center"/>
    </xf>
    <xf numFmtId="253" fontId="163" fillId="0" borderId="0" xfId="56" applyNumberFormat="1" applyFont="1" applyFill="1" applyBorder="1" applyAlignment="1">
      <alignment vertical="center"/>
    </xf>
    <xf numFmtId="253" fontId="37" fillId="0" borderId="0" xfId="56" applyNumberFormat="1" applyFont="1" applyFill="1" applyBorder="1" applyAlignment="1">
      <alignment horizontal="right" vertical="center"/>
    </xf>
    <xf numFmtId="0" fontId="37" fillId="0" borderId="0" xfId="56" applyFont="1" applyFill="1"/>
    <xf numFmtId="0" fontId="41" fillId="0" borderId="0" xfId="56" applyFont="1" applyFill="1" applyBorder="1"/>
    <xf numFmtId="0" fontId="37" fillId="0" borderId="0" xfId="56" applyFont="1" applyFill="1" applyBorder="1"/>
    <xf numFmtId="0" fontId="37" fillId="0" borderId="0" xfId="56" applyFont="1" applyFill="1" applyBorder="1" applyAlignment="1" applyProtection="1">
      <alignment horizontal="center" vertical="center"/>
    </xf>
    <xf numFmtId="0" fontId="37" fillId="0" borderId="0" xfId="56" applyFont="1" applyFill="1" applyBorder="1" applyAlignment="1">
      <alignment horizontal="center" vertical="center"/>
    </xf>
    <xf numFmtId="0" fontId="37" fillId="0" borderId="0" xfId="9" applyFont="1" applyFill="1" applyBorder="1" applyAlignment="1">
      <alignment horizontal="center" vertical="center"/>
    </xf>
    <xf numFmtId="0" fontId="109" fillId="0" borderId="0" xfId="9" applyFont="1" applyFill="1" applyBorder="1" applyAlignment="1">
      <alignment horizontal="center" vertical="center"/>
    </xf>
    <xf numFmtId="0" fontId="41" fillId="0" borderId="0" xfId="9" applyFont="1" applyFill="1" applyBorder="1" applyAlignment="1">
      <alignment horizontal="center" vertical="center"/>
    </xf>
    <xf numFmtId="0" fontId="37" fillId="0" borderId="0" xfId="9" applyFont="1" applyFill="1" applyBorder="1" applyAlignment="1">
      <alignment horizontal="center" vertical="center" wrapText="1"/>
    </xf>
    <xf numFmtId="0" fontId="41" fillId="0" borderId="0" xfId="9" applyFont="1" applyFill="1" applyBorder="1" applyAlignment="1">
      <alignment horizontal="center" vertical="center" wrapText="1"/>
    </xf>
    <xf numFmtId="0" fontId="37" fillId="0" borderId="0" xfId="9" applyFont="1" applyFill="1" applyBorder="1" applyAlignment="1">
      <alignment horizontal="centerContinuous" vertical="center" wrapText="1"/>
    </xf>
    <xf numFmtId="0" fontId="37" fillId="0" borderId="0" xfId="56" applyFont="1" applyFill="1" applyBorder="1" applyAlignment="1" applyProtection="1">
      <alignment horizontal="left" vertical="center"/>
    </xf>
    <xf numFmtId="0" fontId="37" fillId="0" borderId="0" xfId="9" applyNumberFormat="1" applyFont="1" applyFill="1" applyBorder="1" applyAlignment="1" applyProtection="1">
      <alignment horizontal="center" vertical="center"/>
    </xf>
    <xf numFmtId="251" fontId="163" fillId="0" borderId="0" xfId="56" applyNumberFormat="1" applyFont="1" applyFill="1" applyBorder="1" applyAlignment="1">
      <alignment vertical="center"/>
    </xf>
    <xf numFmtId="173" fontId="37" fillId="0" borderId="0" xfId="56" applyNumberFormat="1" applyFont="1" applyFill="1" applyBorder="1"/>
    <xf numFmtId="0" fontId="37" fillId="0" borderId="0" xfId="56" applyFont="1" applyFill="1" applyBorder="1" applyAlignment="1">
      <alignment horizontal="right" vertical="center"/>
    </xf>
    <xf numFmtId="253" fontId="163" fillId="0" borderId="0" xfId="56" applyNumberFormat="1" applyFont="1" applyFill="1" applyBorder="1" applyAlignment="1">
      <alignment horizontal="center" vertical="center"/>
    </xf>
    <xf numFmtId="257" fontId="163" fillId="0" borderId="0" xfId="9" applyNumberFormat="1" applyFont="1" applyFill="1" applyBorder="1" applyAlignment="1">
      <alignment horizontal="right" vertical="center"/>
    </xf>
    <xf numFmtId="257" fontId="163" fillId="0" borderId="0" xfId="56" applyNumberFormat="1" applyFont="1" applyFill="1" applyBorder="1" applyAlignment="1">
      <alignment horizontal="right" vertical="center"/>
    </xf>
    <xf numFmtId="177" fontId="37" fillId="0" borderId="0" xfId="56" applyNumberFormat="1" applyFont="1" applyFill="1" applyBorder="1" applyAlignment="1" applyProtection="1">
      <alignment horizontal="left"/>
    </xf>
    <xf numFmtId="254" fontId="163" fillId="0" borderId="0" xfId="56" applyNumberFormat="1" applyFont="1" applyFill="1" applyBorder="1" applyAlignment="1"/>
    <xf numFmtId="252" fontId="37" fillId="0" borderId="0" xfId="56" applyNumberFormat="1" applyFont="1" applyFill="1" applyBorder="1" applyAlignment="1">
      <alignment horizontal="right"/>
    </xf>
    <xf numFmtId="196" fontId="37" fillId="0" borderId="0" xfId="56" applyNumberFormat="1" applyFont="1" applyFill="1" applyBorder="1" applyAlignment="1">
      <alignment horizontal="right"/>
    </xf>
    <xf numFmtId="253" fontId="163" fillId="0" borderId="0" xfId="56" applyNumberFormat="1" applyFont="1" applyFill="1" applyBorder="1" applyAlignment="1">
      <alignment horizontal="center"/>
    </xf>
    <xf numFmtId="257" fontId="163" fillId="0" borderId="0" xfId="9" applyNumberFormat="1" applyFont="1" applyFill="1" applyBorder="1" applyAlignment="1">
      <alignment horizontal="right"/>
    </xf>
    <xf numFmtId="257" fontId="163" fillId="0" borderId="0" xfId="56" applyNumberFormat="1" applyFont="1" applyFill="1" applyBorder="1" applyAlignment="1">
      <alignment horizontal="right"/>
    </xf>
    <xf numFmtId="254" fontId="163" fillId="0" borderId="0" xfId="56" applyNumberFormat="1" applyFont="1" applyFill="1" applyBorder="1" applyAlignment="1">
      <alignment vertical="center"/>
    </xf>
    <xf numFmtId="196" fontId="37" fillId="0" borderId="0" xfId="56" applyNumberFormat="1" applyFont="1" applyFill="1" applyBorder="1"/>
    <xf numFmtId="173" fontId="37" fillId="0" borderId="0" xfId="57" applyNumberFormat="1" applyFont="1" applyFill="1" applyBorder="1" applyAlignment="1" applyProtection="1">
      <alignment horizontal="left"/>
    </xf>
    <xf numFmtId="257" fontId="163" fillId="0" borderId="0" xfId="56" applyNumberFormat="1" applyFont="1" applyFill="1" applyBorder="1"/>
    <xf numFmtId="0" fontId="37" fillId="0" borderId="0" xfId="56" applyFont="1" applyFill="1" applyBorder="1" applyAlignment="1"/>
    <xf numFmtId="0" fontId="37" fillId="0" borderId="0" xfId="56" applyFont="1" applyAlignment="1"/>
    <xf numFmtId="0" fontId="37" fillId="0" borderId="0" xfId="56" applyFont="1" applyFill="1" applyBorder="1" applyAlignment="1">
      <alignment vertical="center"/>
    </xf>
    <xf numFmtId="0" fontId="37" fillId="0" borderId="0" xfId="56" applyFont="1" applyAlignment="1">
      <alignment vertical="center"/>
    </xf>
    <xf numFmtId="0" fontId="163" fillId="0" borderId="0" xfId="56" applyFont="1" applyFill="1" applyBorder="1"/>
    <xf numFmtId="0" fontId="114" fillId="0" borderId="0" xfId="56" applyFont="1" applyFill="1" applyBorder="1"/>
    <xf numFmtId="0" fontId="41" fillId="0" borderId="0" xfId="56" applyFont="1"/>
    <xf numFmtId="255" fontId="163" fillId="0" borderId="0" xfId="56" applyNumberFormat="1" applyFont="1" applyFill="1" applyBorder="1" applyAlignment="1">
      <alignment horizontal="center" vertical="center"/>
    </xf>
    <xf numFmtId="2" fontId="41" fillId="0" borderId="0" xfId="56" applyNumberFormat="1" applyFont="1"/>
    <xf numFmtId="257" fontId="41" fillId="0" borderId="0" xfId="56" applyNumberFormat="1" applyFont="1"/>
    <xf numFmtId="0" fontId="42" fillId="0" borderId="21" xfId="56" applyFont="1" applyFill="1" applyBorder="1" applyAlignment="1" applyProtection="1">
      <alignment horizontal="center" vertical="center"/>
    </xf>
    <xf numFmtId="0" fontId="42" fillId="0" borderId="43" xfId="56" applyFont="1" applyFill="1" applyBorder="1" applyAlignment="1" applyProtection="1">
      <alignment horizontal="center" vertical="center"/>
    </xf>
    <xf numFmtId="0" fontId="42" fillId="0" borderId="28" xfId="9" applyFont="1" applyBorder="1" applyAlignment="1">
      <alignment horizontal="centerContinuous" vertical="center" wrapText="1"/>
    </xf>
    <xf numFmtId="0" fontId="42" fillId="0" borderId="23" xfId="9" applyFont="1" applyBorder="1" applyAlignment="1">
      <alignment horizontal="centerContinuous" vertical="center" wrapText="1"/>
    </xf>
    <xf numFmtId="0" fontId="42" fillId="0" borderId="41" xfId="9" applyFont="1" applyBorder="1" applyAlignment="1">
      <alignment horizontal="centerContinuous" vertical="center" wrapText="1"/>
    </xf>
    <xf numFmtId="177" fontId="42" fillId="0" borderId="15" xfId="56" applyNumberFormat="1" applyFont="1" applyFill="1" applyBorder="1" applyAlignment="1" applyProtection="1">
      <alignment horizontal="left" vertical="center"/>
    </xf>
    <xf numFmtId="252" fontId="42" fillId="0" borderId="13" xfId="56" applyNumberFormat="1" applyFont="1" applyFill="1" applyBorder="1" applyAlignment="1">
      <alignment horizontal="right" vertical="center"/>
    </xf>
    <xf numFmtId="252" fontId="42" fillId="0" borderId="0" xfId="56" applyNumberFormat="1" applyFont="1" applyFill="1" applyBorder="1" applyAlignment="1">
      <alignment horizontal="right" vertical="center"/>
    </xf>
    <xf numFmtId="173" fontId="42" fillId="0" borderId="0" xfId="56" applyNumberFormat="1" applyFont="1" applyBorder="1" applyAlignment="1">
      <alignment horizontal="right" vertical="center"/>
    </xf>
    <xf numFmtId="253" fontId="141" fillId="0" borderId="46" xfId="9" applyNumberFormat="1" applyFont="1" applyFill="1" applyBorder="1" applyAlignment="1">
      <alignment horizontal="right" vertical="center"/>
    </xf>
    <xf numFmtId="253" fontId="42" fillId="0" borderId="0" xfId="56" applyNumberFormat="1" applyFont="1" applyBorder="1" applyAlignment="1">
      <alignment horizontal="right" vertical="center"/>
    </xf>
    <xf numFmtId="253" fontId="141" fillId="0" borderId="48" xfId="9" applyNumberFormat="1" applyFont="1" applyFill="1" applyBorder="1" applyAlignment="1">
      <alignment horizontal="right" vertical="center"/>
    </xf>
    <xf numFmtId="177" fontId="42" fillId="0" borderId="26" xfId="56" applyNumberFormat="1" applyFont="1" applyFill="1" applyBorder="1" applyAlignment="1" applyProtection="1">
      <alignment horizontal="left"/>
    </xf>
    <xf numFmtId="254" fontId="141" fillId="0" borderId="75" xfId="56" applyNumberFormat="1" applyFont="1" applyFill="1" applyBorder="1" applyAlignment="1"/>
    <xf numFmtId="252" fontId="42" fillId="0" borderId="75" xfId="56" applyNumberFormat="1" applyFont="1" applyFill="1" applyBorder="1" applyAlignment="1">
      <alignment horizontal="right"/>
    </xf>
    <xf numFmtId="196" fontId="42" fillId="0" borderId="0" xfId="56" applyNumberFormat="1" applyFont="1" applyBorder="1" applyAlignment="1">
      <alignment horizontal="right"/>
    </xf>
    <xf numFmtId="253" fontId="141" fillId="0" borderId="0" xfId="9" applyNumberFormat="1" applyFont="1" applyFill="1" applyBorder="1" applyAlignment="1">
      <alignment horizontal="right"/>
    </xf>
    <xf numFmtId="253" fontId="141" fillId="0" borderId="0" xfId="56" applyNumberFormat="1" applyFont="1" applyBorder="1" applyAlignment="1">
      <alignment horizontal="right"/>
    </xf>
    <xf numFmtId="253" fontId="141" fillId="0" borderId="12" xfId="9" applyNumberFormat="1" applyFont="1" applyFill="1" applyBorder="1" applyAlignment="1">
      <alignment horizontal="right" vertical="center"/>
    </xf>
    <xf numFmtId="254" fontId="141" fillId="0" borderId="13" xfId="56" applyNumberFormat="1" applyFont="1" applyFill="1" applyBorder="1" applyAlignment="1">
      <alignment vertical="center"/>
    </xf>
    <xf numFmtId="196" fontId="42" fillId="0" borderId="0" xfId="56" applyNumberFormat="1" applyFont="1" applyBorder="1" applyAlignment="1">
      <alignment horizontal="right" vertical="center"/>
    </xf>
    <xf numFmtId="253" fontId="141" fillId="0" borderId="0" xfId="9" applyNumberFormat="1" applyFont="1" applyFill="1" applyBorder="1" applyAlignment="1">
      <alignment horizontal="right" vertical="center"/>
    </xf>
    <xf numFmtId="173" fontId="42" fillId="0" borderId="15" xfId="57" applyNumberFormat="1" applyFont="1" applyBorder="1" applyAlignment="1" applyProtection="1">
      <alignment horizontal="left"/>
    </xf>
    <xf numFmtId="0" fontId="42" fillId="0" borderId="0" xfId="56" applyFont="1" applyBorder="1" applyAlignment="1">
      <alignment horizontal="right"/>
    </xf>
    <xf numFmtId="173" fontId="42" fillId="0" borderId="0" xfId="56" applyNumberFormat="1" applyFont="1" applyFill="1" applyBorder="1" applyAlignment="1">
      <alignment horizontal="right" vertical="center"/>
    </xf>
    <xf numFmtId="196" fontId="42" fillId="0" borderId="0" xfId="56" applyNumberFormat="1" applyFont="1" applyFill="1" applyBorder="1" applyAlignment="1">
      <alignment horizontal="right" vertical="center"/>
    </xf>
    <xf numFmtId="173" fontId="42" fillId="0" borderId="11" xfId="57" applyNumberFormat="1" applyFont="1" applyBorder="1" applyAlignment="1" applyProtection="1">
      <alignment horizontal="left"/>
    </xf>
    <xf numFmtId="254" fontId="141" fillId="0" borderId="8" xfId="56" applyNumberFormat="1" applyFont="1" applyFill="1" applyBorder="1" applyAlignment="1">
      <alignment vertical="center"/>
    </xf>
    <xf numFmtId="252" fontId="42" fillId="0" borderId="8" xfId="56" applyNumberFormat="1" applyFont="1" applyFill="1" applyBorder="1" applyAlignment="1">
      <alignment horizontal="right" vertical="center"/>
    </xf>
    <xf numFmtId="252" fontId="42" fillId="0" borderId="10" xfId="56" applyNumberFormat="1" applyFont="1" applyFill="1" applyBorder="1" applyAlignment="1">
      <alignment horizontal="right" vertical="center"/>
    </xf>
    <xf numFmtId="0" fontId="42" fillId="0" borderId="10" xfId="56" applyFont="1" applyBorder="1" applyAlignment="1">
      <alignment horizontal="right"/>
    </xf>
    <xf numFmtId="196" fontId="42" fillId="0" borderId="10" xfId="56" applyNumberFormat="1" applyFont="1" applyBorder="1" applyAlignment="1">
      <alignment horizontal="right" vertical="center"/>
    </xf>
    <xf numFmtId="173" fontId="42" fillId="0" borderId="10" xfId="56" applyNumberFormat="1" applyFont="1" applyFill="1" applyBorder="1" applyAlignment="1">
      <alignment horizontal="right" vertical="center"/>
    </xf>
    <xf numFmtId="253" fontId="141" fillId="0" borderId="10" xfId="9" applyNumberFormat="1" applyFont="1" applyFill="1" applyBorder="1" applyAlignment="1">
      <alignment horizontal="right" vertical="center"/>
    </xf>
    <xf numFmtId="253" fontId="141" fillId="0" borderId="10" xfId="56" applyNumberFormat="1" applyFont="1" applyBorder="1" applyAlignment="1">
      <alignment horizontal="right"/>
    </xf>
    <xf numFmtId="253" fontId="42" fillId="0" borderId="10" xfId="56" applyNumberFormat="1" applyFont="1" applyBorder="1" applyAlignment="1">
      <alignment horizontal="right" vertical="center"/>
    </xf>
    <xf numFmtId="253" fontId="141" fillId="0" borderId="7" xfId="9" applyNumberFormat="1" applyFont="1" applyFill="1" applyBorder="1" applyAlignment="1">
      <alignment horizontal="right" vertical="center"/>
    </xf>
    <xf numFmtId="177" fontId="42" fillId="0" borderId="0" xfId="56" applyNumberFormat="1" applyFont="1" applyFill="1" applyBorder="1" applyAlignment="1" applyProtection="1">
      <alignment horizontal="left" vertical="center"/>
    </xf>
    <xf numFmtId="256" fontId="141" fillId="0" borderId="0" xfId="56" applyNumberFormat="1" applyFont="1" applyFill="1" applyBorder="1" applyAlignment="1">
      <alignment vertical="center"/>
    </xf>
    <xf numFmtId="253" fontId="141" fillId="0" borderId="0" xfId="56" applyNumberFormat="1" applyFont="1" applyFill="1" applyBorder="1" applyAlignment="1">
      <alignment vertical="center"/>
    </xf>
    <xf numFmtId="253" fontId="42" fillId="0" borderId="0" xfId="56" applyNumberFormat="1" applyFont="1" applyFill="1" applyBorder="1" applyAlignment="1">
      <alignment horizontal="right" vertical="center"/>
    </xf>
    <xf numFmtId="0" fontId="104" fillId="0" borderId="0" xfId="56" applyFont="1" applyFill="1" applyAlignment="1">
      <alignment horizontal="centerContinuous" vertical="center"/>
    </xf>
    <xf numFmtId="0" fontId="79" fillId="0" borderId="0" xfId="56" applyFont="1" applyFill="1" applyAlignment="1">
      <alignment horizontal="centerContinuous" vertical="center"/>
    </xf>
    <xf numFmtId="0" fontId="79" fillId="0" borderId="0" xfId="56" applyFont="1" applyAlignment="1">
      <alignment horizontal="centerContinuous" vertical="top"/>
    </xf>
    <xf numFmtId="173" fontId="42" fillId="0" borderId="15" xfId="57" applyNumberFormat="1" applyFont="1" applyBorder="1" applyAlignment="1" applyProtection="1">
      <alignment horizontal="left" wrapText="1"/>
    </xf>
    <xf numFmtId="0" fontId="42" fillId="0" borderId="12" xfId="9" applyNumberFormat="1" applyFont="1" applyFill="1" applyBorder="1" applyAlignment="1" applyProtection="1">
      <alignment vertical="center" wrapText="1"/>
    </xf>
    <xf numFmtId="0" fontId="42" fillId="0" borderId="25" xfId="9" applyNumberFormat="1" applyFont="1" applyFill="1" applyBorder="1" applyAlignment="1" applyProtection="1">
      <alignment horizontal="centerContinuous" vertical="center"/>
    </xf>
    <xf numFmtId="0" fontId="42" fillId="0" borderId="52" xfId="9" applyNumberFormat="1" applyFont="1" applyFill="1" applyBorder="1" applyAlignment="1" applyProtection="1">
      <alignment horizontal="centerContinuous" vertical="center"/>
    </xf>
    <xf numFmtId="0" fontId="42" fillId="0" borderId="38" xfId="9" applyNumberFormat="1" applyFont="1" applyFill="1" applyBorder="1" applyAlignment="1" applyProtection="1">
      <alignment horizontal="centerContinuous" vertical="center" wrapText="1"/>
    </xf>
    <xf numFmtId="0" fontId="42" fillId="0" borderId="21" xfId="56" applyFont="1" applyFill="1" applyBorder="1" applyAlignment="1" applyProtection="1">
      <alignment horizontal="center" vertical="center" wrapText="1"/>
    </xf>
    <xf numFmtId="0" fontId="37" fillId="0" borderId="0" xfId="9" applyFont="1" applyFill="1" applyBorder="1" applyAlignment="1" applyProtection="1">
      <alignment horizontal="center" vertical="center" wrapText="1"/>
    </xf>
    <xf numFmtId="177" fontId="42" fillId="0" borderId="15" xfId="56" applyNumberFormat="1" applyFont="1" applyFill="1" applyBorder="1" applyAlignment="1" applyProtection="1">
      <alignment horizontal="left"/>
    </xf>
    <xf numFmtId="254" fontId="141" fillId="0" borderId="13" xfId="56" applyNumberFormat="1" applyFont="1" applyFill="1" applyBorder="1" applyAlignment="1"/>
    <xf numFmtId="252" fontId="42" fillId="0" borderId="13" xfId="56" applyNumberFormat="1" applyFont="1" applyFill="1" applyBorder="1" applyAlignment="1">
      <alignment horizontal="right"/>
    </xf>
    <xf numFmtId="252" fontId="42" fillId="0" borderId="0" xfId="56" applyNumberFormat="1" applyFont="1" applyFill="1" applyBorder="1" applyAlignment="1">
      <alignment horizontal="right"/>
    </xf>
    <xf numFmtId="196" fontId="42" fillId="0" borderId="25" xfId="56" applyNumberFormat="1" applyFont="1" applyBorder="1" applyAlignment="1">
      <alignment horizontal="right" vertical="center"/>
    </xf>
    <xf numFmtId="253" fontId="141" fillId="0" borderId="25" xfId="9" applyNumberFormat="1" applyFont="1" applyFill="1" applyBorder="1" applyAlignment="1">
      <alignment horizontal="right" vertical="center"/>
    </xf>
    <xf numFmtId="253" fontId="141" fillId="0" borderId="25" xfId="56" applyNumberFormat="1" applyFont="1" applyBorder="1" applyAlignment="1">
      <alignment horizontal="right" vertical="center"/>
    </xf>
    <xf numFmtId="253" fontId="141" fillId="0" borderId="52" xfId="56" applyNumberFormat="1" applyFont="1" applyBorder="1" applyAlignment="1">
      <alignment horizontal="right" vertical="center"/>
    </xf>
    <xf numFmtId="253" fontId="141" fillId="0" borderId="38" xfId="9" applyNumberFormat="1" applyFont="1" applyFill="1" applyBorder="1" applyAlignment="1">
      <alignment horizontal="right" vertical="center"/>
    </xf>
    <xf numFmtId="177" fontId="42" fillId="0" borderId="26" xfId="56" applyNumberFormat="1" applyFont="1" applyFill="1" applyBorder="1" applyAlignment="1" applyProtection="1">
      <alignment horizontal="left" vertical="center"/>
    </xf>
    <xf numFmtId="252" fontId="42" fillId="0" borderId="75" xfId="56" applyNumberFormat="1" applyFont="1" applyFill="1" applyBorder="1" applyAlignment="1">
      <alignment horizontal="right" vertical="center"/>
    </xf>
    <xf numFmtId="252" fontId="42" fillId="0" borderId="25" xfId="56" applyNumberFormat="1" applyFont="1" applyFill="1" applyBorder="1" applyAlignment="1">
      <alignment horizontal="right" vertical="center"/>
    </xf>
    <xf numFmtId="173" fontId="42" fillId="0" borderId="25" xfId="56" applyNumberFormat="1" applyFont="1" applyBorder="1" applyAlignment="1">
      <alignment horizontal="right" vertical="center"/>
    </xf>
    <xf numFmtId="253" fontId="42" fillId="0" borderId="25" xfId="56" applyNumberFormat="1" applyFont="1" applyBorder="1" applyAlignment="1">
      <alignment horizontal="right" vertical="center"/>
    </xf>
    <xf numFmtId="0" fontId="42" fillId="0" borderId="0" xfId="56" applyFont="1" applyBorder="1" applyAlignment="1">
      <alignment horizontal="right" vertical="center"/>
    </xf>
    <xf numFmtId="254" fontId="141" fillId="0" borderId="13" xfId="56" applyNumberFormat="1" applyFont="1" applyFill="1" applyBorder="1" applyAlignment="1">
      <alignment horizontal="right" vertical="center"/>
    </xf>
    <xf numFmtId="253" fontId="141" fillId="0" borderId="13" xfId="56" applyNumberFormat="1" applyFont="1" applyFill="1" applyBorder="1" applyAlignment="1">
      <alignment horizontal="right" vertical="center"/>
    </xf>
    <xf numFmtId="253" fontId="141" fillId="0" borderId="0" xfId="56" applyNumberFormat="1" applyFont="1" applyBorder="1" applyAlignment="1">
      <alignment horizontal="right" vertical="center"/>
    </xf>
    <xf numFmtId="251" fontId="141" fillId="0" borderId="75" xfId="56" applyNumberFormat="1" applyFont="1" applyFill="1" applyBorder="1" applyAlignment="1">
      <alignment horizontal="right" vertical="center"/>
    </xf>
    <xf numFmtId="253" fontId="141" fillId="0" borderId="75" xfId="56" applyNumberFormat="1" applyFont="1" applyFill="1" applyBorder="1" applyAlignment="1">
      <alignment horizontal="right" vertical="center"/>
    </xf>
    <xf numFmtId="254" fontId="141" fillId="0" borderId="13" xfId="56" applyNumberFormat="1" applyFont="1" applyFill="1" applyBorder="1" applyAlignment="1">
      <alignment horizontal="right"/>
    </xf>
    <xf numFmtId="253" fontId="141" fillId="0" borderId="13" xfId="56" applyNumberFormat="1" applyFont="1" applyFill="1" applyBorder="1" applyAlignment="1">
      <alignment horizontal="right"/>
    </xf>
    <xf numFmtId="254" fontId="141" fillId="0" borderId="8" xfId="56" applyNumberFormat="1" applyFont="1" applyFill="1" applyBorder="1" applyAlignment="1">
      <alignment horizontal="right" vertical="center"/>
    </xf>
    <xf numFmtId="253" fontId="141" fillId="0" borderId="8" xfId="56" applyNumberFormat="1" applyFont="1" applyFill="1" applyBorder="1" applyAlignment="1">
      <alignment horizontal="right" vertical="center"/>
    </xf>
    <xf numFmtId="0" fontId="37" fillId="0" borderId="0" xfId="9" applyNumberFormat="1" applyFont="1" applyFill="1" applyBorder="1" applyAlignment="1" applyProtection="1">
      <alignment horizontal="center" vertical="center" wrapText="1"/>
    </xf>
    <xf numFmtId="0" fontId="37" fillId="0" borderId="0" xfId="9" applyFont="1" applyBorder="1" applyAlignment="1">
      <alignment horizontal="center" vertical="center" wrapText="1"/>
    </xf>
    <xf numFmtId="0" fontId="42" fillId="0" borderId="0" xfId="56" applyFont="1" applyFill="1"/>
    <xf numFmtId="0" fontId="42" fillId="0" borderId="0" xfId="56" applyFont="1"/>
    <xf numFmtId="0" fontId="37" fillId="0" borderId="0" xfId="9" applyFont="1" applyFill="1" applyBorder="1" applyAlignment="1">
      <alignment horizontal="centerContinuous" vertical="center"/>
    </xf>
    <xf numFmtId="177" fontId="37" fillId="0" borderId="0" xfId="56" applyNumberFormat="1" applyFont="1" applyFill="1" applyBorder="1" applyAlignment="1" applyProtection="1">
      <alignment horizontal="left" vertical="top"/>
    </xf>
    <xf numFmtId="257" fontId="163" fillId="0" borderId="0" xfId="9" applyNumberFormat="1" applyFont="1" applyFill="1" applyBorder="1" applyAlignment="1">
      <alignment horizontal="right" vertical="top"/>
    </xf>
    <xf numFmtId="258" fontId="37" fillId="0" borderId="0" xfId="56" applyNumberFormat="1" applyFont="1" applyFill="1" applyBorder="1" applyAlignment="1" applyProtection="1">
      <alignment horizontal="left" vertical="center"/>
    </xf>
    <xf numFmtId="177" fontId="37" fillId="0" borderId="0" xfId="56" applyNumberFormat="1" applyFont="1" applyFill="1" applyBorder="1" applyAlignment="1">
      <alignment horizontal="left" vertical="center"/>
    </xf>
    <xf numFmtId="177" fontId="37" fillId="0" borderId="0" xfId="56" applyNumberFormat="1" applyFont="1" applyFill="1" applyBorder="1" applyAlignment="1">
      <alignment vertical="center"/>
    </xf>
    <xf numFmtId="177" fontId="37" fillId="0" borderId="0" xfId="56" applyNumberFormat="1" applyFont="1" applyFill="1" applyBorder="1" applyAlignment="1">
      <alignment vertical="top"/>
    </xf>
    <xf numFmtId="254" fontId="163" fillId="0" borderId="0" xfId="56" applyNumberFormat="1" applyFont="1" applyFill="1" applyBorder="1" applyAlignment="1">
      <alignment vertical="top"/>
    </xf>
    <xf numFmtId="177" fontId="37" fillId="0" borderId="0" xfId="56" applyNumberFormat="1" applyFont="1" applyFill="1" applyBorder="1" applyAlignment="1">
      <alignment horizontal="left"/>
    </xf>
    <xf numFmtId="254" fontId="163" fillId="0" borderId="0" xfId="56" applyNumberFormat="1" applyFont="1" applyFill="1" applyBorder="1" applyAlignment="1" applyProtection="1">
      <alignment vertical="center"/>
    </xf>
    <xf numFmtId="0" fontId="34" fillId="0" borderId="0" xfId="56" applyFont="1"/>
    <xf numFmtId="0" fontId="79" fillId="0" borderId="0" xfId="56" applyFont="1" applyFill="1" applyAlignment="1" applyProtection="1">
      <alignment horizontal="centerContinuous" vertical="center"/>
    </xf>
    <xf numFmtId="0" fontId="79" fillId="0" borderId="0" xfId="56" applyFont="1" applyAlignment="1">
      <alignment horizontal="centerContinuous" vertical="center"/>
    </xf>
    <xf numFmtId="0" fontId="42" fillId="0" borderId="75" xfId="56" applyFont="1" applyFill="1" applyBorder="1" applyAlignment="1" applyProtection="1">
      <alignment horizontal="center" vertical="center"/>
    </xf>
    <xf numFmtId="0" fontId="42" fillId="0" borderId="49" xfId="9" applyFont="1" applyBorder="1" applyAlignment="1">
      <alignment horizontal="centerContinuous" vertical="center" wrapText="1"/>
    </xf>
    <xf numFmtId="0" fontId="42" fillId="0" borderId="46" xfId="9" applyFont="1" applyBorder="1" applyAlignment="1">
      <alignment horizontal="centerContinuous" vertical="center" wrapText="1"/>
    </xf>
    <xf numFmtId="0" fontId="42" fillId="0" borderId="45" xfId="9" applyFont="1" applyBorder="1" applyAlignment="1">
      <alignment horizontal="centerContinuous" vertical="center" wrapText="1"/>
    </xf>
    <xf numFmtId="0" fontId="42" fillId="0" borderId="17" xfId="9" applyNumberFormat="1" applyFont="1" applyFill="1" applyBorder="1" applyAlignment="1" applyProtection="1">
      <alignment horizontal="centerContinuous" vertical="center"/>
    </xf>
    <xf numFmtId="0" fontId="42" fillId="0" borderId="0" xfId="9" applyNumberFormat="1" applyFont="1" applyFill="1" applyBorder="1" applyAlignment="1" applyProtection="1">
      <alignment horizontal="centerContinuous" vertical="center"/>
    </xf>
    <xf numFmtId="0" fontId="42" fillId="0" borderId="14" xfId="9" applyNumberFormat="1" applyFont="1" applyFill="1" applyBorder="1" applyAlignment="1" applyProtection="1">
      <alignment horizontal="centerContinuous" vertical="center"/>
    </xf>
    <xf numFmtId="252" fontId="42" fillId="0" borderId="46" xfId="56" applyNumberFormat="1" applyFont="1" applyFill="1" applyBorder="1" applyAlignment="1">
      <alignment horizontal="right" vertical="center"/>
    </xf>
    <xf numFmtId="252" fontId="42" fillId="0" borderId="43" xfId="56" applyNumberFormat="1" applyFont="1" applyFill="1" applyBorder="1" applyAlignment="1">
      <alignment horizontal="right" vertical="center"/>
    </xf>
    <xf numFmtId="254" fontId="141" fillId="0" borderId="75" xfId="56" applyNumberFormat="1" applyFont="1" applyFill="1" applyBorder="1" applyAlignment="1">
      <alignment vertical="center"/>
    </xf>
    <xf numFmtId="177" fontId="42" fillId="0" borderId="44" xfId="56" applyNumberFormat="1" applyFont="1" applyFill="1" applyBorder="1" applyAlignment="1" applyProtection="1">
      <alignment horizontal="left" vertical="top"/>
    </xf>
    <xf numFmtId="254" fontId="141" fillId="0" borderId="29" xfId="56" applyNumberFormat="1" applyFont="1" applyFill="1" applyBorder="1" applyAlignment="1">
      <alignment vertical="center"/>
    </xf>
    <xf numFmtId="252" fontId="42" fillId="0" borderId="29" xfId="56" applyNumberFormat="1" applyFont="1" applyFill="1" applyBorder="1" applyAlignment="1">
      <alignment horizontal="right" vertical="center"/>
    </xf>
    <xf numFmtId="252" fontId="42" fillId="0" borderId="23" xfId="56" applyNumberFormat="1" applyFont="1" applyFill="1" applyBorder="1" applyAlignment="1">
      <alignment horizontal="right" vertical="center"/>
    </xf>
    <xf numFmtId="258" fontId="42" fillId="0" borderId="15" xfId="56" applyNumberFormat="1" applyFont="1" applyFill="1" applyBorder="1" applyAlignment="1" applyProtection="1">
      <alignment horizontal="left" vertical="center"/>
    </xf>
    <xf numFmtId="177" fontId="42" fillId="0" borderId="15" xfId="56" applyNumberFormat="1" applyFont="1" applyFill="1" applyBorder="1" applyAlignment="1">
      <alignment horizontal="left" vertical="center"/>
    </xf>
    <xf numFmtId="0" fontId="42" fillId="0" borderId="34" xfId="56" applyFont="1" applyFill="1" applyBorder="1"/>
    <xf numFmtId="177" fontId="42" fillId="0" borderId="15" xfId="56" applyNumberFormat="1" applyFont="1" applyFill="1" applyBorder="1" applyAlignment="1">
      <alignment vertical="center"/>
    </xf>
    <xf numFmtId="177" fontId="42" fillId="0" borderId="44" xfId="56" applyNumberFormat="1" applyFont="1" applyFill="1" applyBorder="1" applyAlignment="1">
      <alignment vertical="top"/>
    </xf>
    <xf numFmtId="177" fontId="42" fillId="0" borderId="26" xfId="56" applyNumberFormat="1" applyFont="1" applyFill="1" applyBorder="1" applyAlignment="1">
      <alignment horizontal="left" vertical="center"/>
    </xf>
    <xf numFmtId="254" fontId="141" fillId="0" borderId="75" xfId="56" applyNumberFormat="1" applyFont="1" applyFill="1" applyBorder="1" applyAlignment="1">
      <alignment vertical="top"/>
    </xf>
    <xf numFmtId="177" fontId="42" fillId="0" borderId="15" xfId="56" applyNumberFormat="1" applyFont="1" applyFill="1" applyBorder="1" applyAlignment="1">
      <alignment horizontal="left"/>
    </xf>
    <xf numFmtId="254" fontId="141" fillId="0" borderId="13" xfId="56" applyNumberFormat="1" applyFont="1" applyFill="1" applyBorder="1" applyAlignment="1" applyProtection="1">
      <alignment vertical="center"/>
    </xf>
    <xf numFmtId="0" fontId="42" fillId="0" borderId="15" xfId="56" applyFont="1" applyFill="1" applyBorder="1" applyAlignment="1" applyProtection="1">
      <alignment horizontal="left" vertical="center"/>
    </xf>
    <xf numFmtId="177" fontId="42" fillId="0" borderId="15" xfId="56" applyNumberFormat="1" applyFont="1" applyFill="1" applyBorder="1" applyAlignment="1" applyProtection="1">
      <alignment horizontal="left" vertical="top"/>
    </xf>
    <xf numFmtId="0" fontId="104" fillId="0" borderId="0" xfId="56" applyFont="1" applyFill="1" applyAlignment="1" applyProtection="1">
      <alignment horizontal="centerContinuous" vertical="center"/>
    </xf>
    <xf numFmtId="0" fontId="34" fillId="0" borderId="0" xfId="56" applyFont="1" applyFill="1" applyAlignment="1">
      <alignment horizontal="centerContinuous" vertical="center"/>
    </xf>
    <xf numFmtId="0" fontId="34" fillId="0" borderId="0" xfId="56" applyFont="1" applyAlignment="1">
      <alignment horizontal="centerContinuous" vertical="center"/>
    </xf>
    <xf numFmtId="253" fontId="141" fillId="0" borderId="42" xfId="9" applyNumberFormat="1" applyFont="1" applyFill="1" applyBorder="1" applyAlignment="1">
      <alignment horizontal="right" vertical="center"/>
    </xf>
    <xf numFmtId="253" fontId="141" fillId="0" borderId="13" xfId="9" applyNumberFormat="1" applyFont="1" applyFill="1" applyBorder="1" applyAlignment="1">
      <alignment horizontal="right" vertical="center"/>
    </xf>
    <xf numFmtId="253" fontId="141" fillId="0" borderId="29" xfId="9" applyNumberFormat="1" applyFont="1" applyFill="1" applyBorder="1" applyAlignment="1">
      <alignment horizontal="right" vertical="top"/>
    </xf>
    <xf numFmtId="253" fontId="141" fillId="0" borderId="23" xfId="9" applyNumberFormat="1" applyFont="1" applyFill="1" applyBorder="1" applyAlignment="1">
      <alignment horizontal="right" vertical="top"/>
    </xf>
    <xf numFmtId="253" fontId="141" fillId="0" borderId="40" xfId="9" applyNumberFormat="1" applyFont="1" applyFill="1" applyBorder="1" applyAlignment="1">
      <alignment horizontal="right" vertical="top"/>
    </xf>
    <xf numFmtId="253" fontId="141" fillId="0" borderId="23" xfId="9" applyNumberFormat="1" applyFont="1" applyFill="1" applyBorder="1" applyAlignment="1">
      <alignment horizontal="right" vertical="center"/>
    </xf>
    <xf numFmtId="253" fontId="141" fillId="0" borderId="40" xfId="9" applyNumberFormat="1" applyFont="1" applyFill="1" applyBorder="1" applyAlignment="1">
      <alignment horizontal="right" vertical="center"/>
    </xf>
    <xf numFmtId="253" fontId="141" fillId="0" borderId="29" xfId="9" applyNumberFormat="1" applyFont="1" applyFill="1" applyBorder="1" applyAlignment="1">
      <alignment horizontal="right" vertical="center"/>
    </xf>
    <xf numFmtId="177" fontId="42" fillId="0" borderId="15" xfId="56" applyNumberFormat="1" applyFont="1" applyFill="1" applyBorder="1" applyAlignment="1" applyProtection="1">
      <alignment horizontal="left" vertical="center" wrapText="1"/>
    </xf>
    <xf numFmtId="254" fontId="141" fillId="0" borderId="13" xfId="56" applyNumberFormat="1" applyFont="1" applyFill="1" applyBorder="1" applyAlignment="1">
      <alignment vertical="center" wrapText="1"/>
    </xf>
    <xf numFmtId="252" fontId="42" fillId="0" borderId="13" xfId="56" applyNumberFormat="1" applyFont="1" applyFill="1" applyBorder="1" applyAlignment="1">
      <alignment horizontal="right" vertical="center" wrapText="1"/>
    </xf>
    <xf numFmtId="252" fontId="42" fillId="0" borderId="0" xfId="56" applyNumberFormat="1" applyFont="1" applyFill="1" applyBorder="1" applyAlignment="1">
      <alignment horizontal="right" vertical="center" wrapText="1"/>
    </xf>
    <xf numFmtId="253" fontId="141" fillId="0" borderId="13" xfId="9" applyNumberFormat="1" applyFont="1" applyFill="1" applyBorder="1" applyAlignment="1">
      <alignment horizontal="right" vertical="center" wrapText="1"/>
    </xf>
    <xf numFmtId="253" fontId="141" fillId="0" borderId="0" xfId="9" applyNumberFormat="1" applyFont="1" applyFill="1" applyBorder="1" applyAlignment="1">
      <alignment horizontal="right" vertical="center" wrapText="1"/>
    </xf>
    <xf numFmtId="253" fontId="141" fillId="0" borderId="12" xfId="9" applyNumberFormat="1" applyFont="1" applyFill="1" applyBorder="1" applyAlignment="1">
      <alignment horizontal="right" vertical="center" wrapText="1"/>
    </xf>
    <xf numFmtId="0" fontId="37" fillId="0" borderId="0" xfId="56" applyFont="1" applyAlignment="1">
      <alignment wrapText="1"/>
    </xf>
    <xf numFmtId="0" fontId="37" fillId="0" borderId="0" xfId="56" applyFont="1" applyFill="1" applyAlignment="1">
      <alignment wrapText="1"/>
    </xf>
    <xf numFmtId="253" fontId="42" fillId="0" borderId="0" xfId="56" applyNumberFormat="1" applyFont="1" applyBorder="1"/>
    <xf numFmtId="177" fontId="42" fillId="0" borderId="11" xfId="56" applyNumberFormat="1" applyFont="1" applyFill="1" applyBorder="1" applyAlignment="1" applyProtection="1">
      <alignment horizontal="left" vertical="center"/>
    </xf>
    <xf numFmtId="253" fontId="141" fillId="0" borderId="8" xfId="9" applyNumberFormat="1" applyFont="1" applyFill="1" applyBorder="1" applyAlignment="1">
      <alignment horizontal="right" vertical="center"/>
    </xf>
    <xf numFmtId="177" fontId="42" fillId="0" borderId="47" xfId="56" applyNumberFormat="1" applyFont="1" applyFill="1" applyBorder="1" applyAlignment="1" applyProtection="1">
      <alignment horizontal="left" vertical="center"/>
    </xf>
    <xf numFmtId="251" fontId="141" fillId="0" borderId="42" xfId="56" applyNumberFormat="1" applyFont="1" applyFill="1" applyBorder="1" applyAlignment="1">
      <alignment vertical="center"/>
    </xf>
    <xf numFmtId="252" fontId="42" fillId="0" borderId="42" xfId="56" applyNumberFormat="1" applyFont="1" applyFill="1" applyBorder="1" applyAlignment="1">
      <alignment horizontal="right" vertical="center"/>
    </xf>
    <xf numFmtId="258" fontId="42" fillId="0" borderId="15" xfId="56" applyNumberFormat="1" applyFont="1" applyFill="1" applyBorder="1" applyAlignment="1" applyProtection="1">
      <alignment horizontal="left" vertical="center" wrapText="1"/>
    </xf>
    <xf numFmtId="0" fontId="104" fillId="0" borderId="0" xfId="2" applyNumberFormat="1" applyFont="1" applyFill="1" applyBorder="1" applyAlignment="1">
      <alignment horizontal="centerContinuous" vertical="center" wrapText="1"/>
    </xf>
    <xf numFmtId="0" fontId="37" fillId="0" borderId="0" xfId="2" applyNumberFormat="1" applyFont="1" applyFill="1" applyBorder="1" applyAlignment="1">
      <alignment horizontal="centerContinuous" vertical="center"/>
    </xf>
    <xf numFmtId="0" fontId="42" fillId="0" borderId="0" xfId="2" applyNumberFormat="1" applyFont="1" applyFill="1" applyBorder="1" applyAlignment="1">
      <alignment horizontal="centerContinuous" vertical="center"/>
    </xf>
    <xf numFmtId="0" fontId="42" fillId="0" borderId="15" xfId="2" applyNumberFormat="1" applyFont="1" applyFill="1" applyBorder="1" applyAlignment="1">
      <alignment horizontal="centerContinuous" vertical="center"/>
    </xf>
    <xf numFmtId="0" fontId="42" fillId="0" borderId="16" xfId="2" applyNumberFormat="1" applyFont="1" applyFill="1" applyBorder="1" applyAlignment="1">
      <alignment horizontal="centerContinuous" vertical="center"/>
    </xf>
    <xf numFmtId="0" fontId="37" fillId="0" borderId="0" xfId="2" applyNumberFormat="1" applyFont="1" applyFill="1" applyBorder="1" applyAlignment="1">
      <alignment vertical="center"/>
    </xf>
    <xf numFmtId="0" fontId="37" fillId="0" borderId="0" xfId="2" applyNumberFormat="1" applyFont="1" applyFill="1" applyAlignment="1">
      <alignment vertical="center"/>
    </xf>
    <xf numFmtId="0" fontId="37" fillId="0" borderId="0" xfId="2" applyNumberFormat="1" applyFont="1" applyFill="1" applyBorder="1" applyAlignment="1">
      <alignment horizontal="left"/>
    </xf>
    <xf numFmtId="0" fontId="41" fillId="0" borderId="0" xfId="2" applyNumberFormat="1" applyFont="1" applyFill="1"/>
    <xf numFmtId="0" fontId="79" fillId="0" borderId="0" xfId="2" applyNumberFormat="1" applyFont="1" applyFill="1" applyBorder="1" applyAlignment="1">
      <alignment horizontal="centerContinuous" vertical="center"/>
    </xf>
    <xf numFmtId="0" fontId="79" fillId="0" borderId="0" xfId="2" applyFont="1" applyFill="1" applyAlignment="1">
      <alignment horizontal="centerContinuous" vertical="center"/>
    </xf>
    <xf numFmtId="0" fontId="42" fillId="0" borderId="34" xfId="2" applyNumberFormat="1" applyFont="1" applyFill="1" applyBorder="1" applyAlignment="1">
      <alignment vertical="center"/>
    </xf>
    <xf numFmtId="173" fontId="42" fillId="0" borderId="0" xfId="2" applyNumberFormat="1" applyFont="1" applyFill="1" applyBorder="1" applyAlignment="1">
      <alignment horizontal="center"/>
    </xf>
    <xf numFmtId="173" fontId="42" fillId="0" borderId="16" xfId="2" applyNumberFormat="1" applyFont="1" applyFill="1" applyBorder="1" applyAlignment="1">
      <alignment horizontal="center"/>
    </xf>
    <xf numFmtId="174" fontId="42" fillId="0" borderId="0" xfId="2" applyNumberFormat="1" applyFont="1" applyFill="1" applyBorder="1" applyAlignment="1">
      <alignment horizontal="right" vertical="center"/>
    </xf>
    <xf numFmtId="174" fontId="42" fillId="0" borderId="0" xfId="2" applyNumberFormat="1" applyFont="1" applyFill="1" applyBorder="1" applyAlignment="1">
      <alignment horizontal="left" vertical="center"/>
    </xf>
    <xf numFmtId="0" fontId="42" fillId="0" borderId="35" xfId="2" applyNumberFormat="1" applyFont="1" applyFill="1" applyBorder="1" applyAlignment="1">
      <alignment vertical="center"/>
    </xf>
    <xf numFmtId="173" fontId="42" fillId="0" borderId="10" xfId="2" applyNumberFormat="1" applyFont="1" applyFill="1" applyBorder="1" applyAlignment="1">
      <alignment horizontal="center"/>
    </xf>
    <xf numFmtId="173" fontId="42" fillId="0" borderId="18" xfId="2" applyNumberFormat="1" applyFont="1" applyFill="1" applyBorder="1" applyAlignment="1">
      <alignment horizontal="center"/>
    </xf>
    <xf numFmtId="173" fontId="42" fillId="0" borderId="0" xfId="2" applyNumberFormat="1" applyFont="1" applyFill="1"/>
    <xf numFmtId="173" fontId="37" fillId="0" borderId="0" xfId="2" applyNumberFormat="1" applyFont="1" applyFill="1"/>
    <xf numFmtId="166" fontId="37" fillId="0" borderId="0" xfId="2" applyNumberFormat="1" applyFont="1" applyFill="1" applyBorder="1" applyAlignment="1">
      <alignment horizontal="center" vertical="center"/>
    </xf>
    <xf numFmtId="180" fontId="37" fillId="0" borderId="0" xfId="2" applyNumberFormat="1" applyFont="1" applyFill="1"/>
    <xf numFmtId="0" fontId="108" fillId="0" borderId="16" xfId="2" applyFont="1" applyFill="1" applyBorder="1" applyAlignment="1">
      <alignment horizontal="centerContinuous" vertical="center"/>
    </xf>
    <xf numFmtId="0" fontId="108" fillId="0" borderId="0" xfId="2" applyFont="1" applyFill="1" applyBorder="1" applyAlignment="1">
      <alignment horizontal="centerContinuous" vertical="center"/>
    </xf>
    <xf numFmtId="0" fontId="108" fillId="0" borderId="15" xfId="2" applyNumberFormat="1" applyFont="1" applyFill="1" applyBorder="1" applyAlignment="1">
      <alignment horizontal="centerContinuous" vertical="center"/>
    </xf>
    <xf numFmtId="0" fontId="41" fillId="0" borderId="0" xfId="2" applyFont="1" applyFill="1" applyAlignment="1"/>
    <xf numFmtId="0" fontId="42" fillId="0" borderId="0" xfId="2" applyFont="1" applyFill="1" applyAlignment="1"/>
    <xf numFmtId="0" fontId="41" fillId="0" borderId="33" xfId="2" applyFont="1" applyFill="1" applyBorder="1" applyAlignment="1">
      <alignment horizontal="centerContinuous" vertical="center"/>
    </xf>
    <xf numFmtId="0" fontId="37" fillId="0" borderId="31" xfId="2" applyFont="1" applyFill="1" applyBorder="1" applyAlignment="1">
      <alignment horizontal="centerContinuous" vertical="center"/>
    </xf>
    <xf numFmtId="0" fontId="41" fillId="0" borderId="22" xfId="2" applyFont="1" applyFill="1" applyBorder="1" applyAlignment="1">
      <alignment horizontal="centerContinuous" vertical="center"/>
    </xf>
    <xf numFmtId="0" fontId="37" fillId="0" borderId="31" xfId="2" applyFont="1" applyFill="1" applyBorder="1" applyAlignment="1">
      <alignment horizontal="centerContinuous" vertical="center" wrapText="1"/>
    </xf>
    <xf numFmtId="49" fontId="42" fillId="0" borderId="0" xfId="2" applyNumberFormat="1" applyFont="1" applyFill="1" applyAlignment="1">
      <alignment horizontal="centerContinuous" vertical="center"/>
    </xf>
    <xf numFmtId="0" fontId="37" fillId="0" borderId="0" xfId="2" applyFont="1" applyFill="1" applyAlignment="1">
      <alignment horizontal="centerContinuous"/>
    </xf>
    <xf numFmtId="49" fontId="43" fillId="0" borderId="0" xfId="2" applyNumberFormat="1" applyFont="1" applyFill="1" applyAlignment="1">
      <alignment horizontal="centerContinuous" wrapText="1"/>
    </xf>
    <xf numFmtId="0" fontId="42" fillId="0" borderId="34" xfId="2" applyNumberFormat="1" applyFont="1" applyFill="1" applyBorder="1" applyAlignment="1">
      <alignment horizontal="left" vertical="center"/>
    </xf>
    <xf numFmtId="166" fontId="42" fillId="0" borderId="0" xfId="2" applyNumberFormat="1" applyFont="1" applyFill="1" applyBorder="1" applyAlignment="1">
      <alignment horizontal="center" vertical="center"/>
    </xf>
    <xf numFmtId="174" fontId="141" fillId="0" borderId="0" xfId="2" applyNumberFormat="1" applyFont="1" applyFill="1" applyBorder="1" applyAlignment="1">
      <alignment horizontal="center" vertical="center"/>
    </xf>
    <xf numFmtId="259" fontId="42" fillId="0" borderId="0" xfId="2" applyNumberFormat="1" applyFont="1" applyFill="1" applyBorder="1" applyAlignment="1" applyProtection="1">
      <alignment horizontal="right"/>
    </xf>
    <xf numFmtId="259" fontId="42" fillId="0" borderId="0" xfId="2" applyNumberFormat="1" applyFont="1" applyFill="1" applyBorder="1" applyProtection="1">
      <protection locked="0"/>
    </xf>
    <xf numFmtId="259" fontId="42" fillId="0" borderId="0" xfId="2" applyNumberFormat="1" applyFont="1" applyFill="1" applyProtection="1">
      <protection locked="0"/>
    </xf>
    <xf numFmtId="180" fontId="42" fillId="0" borderId="0" xfId="2" applyNumberFormat="1" applyFont="1" applyFill="1" applyBorder="1" applyAlignment="1">
      <alignment horizontal="center"/>
    </xf>
    <xf numFmtId="180" fontId="42" fillId="0" borderId="0" xfId="2" applyNumberFormat="1" applyFont="1" applyFill="1"/>
    <xf numFmtId="0" fontId="42" fillId="0" borderId="39" xfId="2" applyNumberFormat="1" applyFont="1" applyFill="1" applyBorder="1" applyAlignment="1">
      <alignment horizontal="left" vertical="center"/>
    </xf>
    <xf numFmtId="0" fontId="42" fillId="0" borderId="74" xfId="2" applyNumberFormat="1" applyFont="1" applyFill="1" applyBorder="1" applyAlignment="1">
      <alignment horizontal="left" vertical="center"/>
    </xf>
    <xf numFmtId="180" fontId="42" fillId="0" borderId="15" xfId="2" applyNumberFormat="1" applyFont="1" applyFill="1" applyBorder="1" applyAlignment="1">
      <alignment horizontal="center" vertical="center"/>
    </xf>
    <xf numFmtId="180" fontId="42" fillId="0" borderId="0" xfId="2" applyNumberFormat="1" applyFont="1" applyFill="1" applyBorder="1" applyAlignment="1">
      <alignment horizontal="center" vertical="center"/>
    </xf>
    <xf numFmtId="176" fontId="42" fillId="0" borderId="0" xfId="2" applyNumberFormat="1" applyFont="1" applyFill="1" applyBorder="1" applyAlignment="1">
      <alignment horizontal="center" vertical="center"/>
    </xf>
    <xf numFmtId="166" fontId="108" fillId="0" borderId="0" xfId="2" applyNumberFormat="1" applyFont="1" applyFill="1" applyBorder="1" applyAlignment="1">
      <alignment horizontal="center" vertical="center"/>
    </xf>
    <xf numFmtId="0" fontId="42" fillId="0" borderId="35" xfId="2" applyNumberFormat="1" applyFont="1" applyFill="1" applyBorder="1" applyAlignment="1">
      <alignment horizontal="left" vertical="center"/>
    </xf>
    <xf numFmtId="166" fontId="42" fillId="0" borderId="0" xfId="2" applyNumberFormat="1" applyFont="1" applyFill="1"/>
    <xf numFmtId="0" fontId="135" fillId="0" borderId="0" xfId="0" applyFont="1" applyAlignment="1">
      <alignment horizontal="left" vertical="center" readingOrder="1"/>
    </xf>
    <xf numFmtId="166" fontId="42" fillId="0" borderId="0" xfId="2" applyNumberFormat="1" applyFont="1" applyFill="1" applyAlignment="1">
      <alignment horizontal="center" vertical="center"/>
    </xf>
    <xf numFmtId="166" fontId="42" fillId="0" borderId="0" xfId="2" applyNumberFormat="1" applyFont="1" applyFill="1" applyAlignment="1">
      <alignment horizontal="center"/>
    </xf>
    <xf numFmtId="0" fontId="42" fillId="0" borderId="0" xfId="2" applyFont="1" applyFill="1" applyAlignment="1">
      <alignment horizontal="right"/>
    </xf>
    <xf numFmtId="0" fontId="135" fillId="0" borderId="0" xfId="0" quotePrefix="1" applyFont="1" applyAlignment="1">
      <alignment horizontal="left" vertical="center" readingOrder="1"/>
    </xf>
    <xf numFmtId="166" fontId="42" fillId="0" borderId="0" xfId="2" applyNumberFormat="1" applyFont="1" applyFill="1" applyBorder="1" applyAlignment="1">
      <alignment horizontal="right" vertical="center"/>
    </xf>
    <xf numFmtId="174" fontId="141" fillId="0" borderId="0" xfId="2" applyNumberFormat="1" applyFont="1" applyFill="1" applyBorder="1" applyAlignment="1">
      <alignment horizontal="right" vertical="center"/>
    </xf>
    <xf numFmtId="174" fontId="141" fillId="0" borderId="16" xfId="2" applyNumberFormat="1" applyFont="1" applyFill="1" applyBorder="1" applyAlignment="1">
      <alignment horizontal="right" vertical="center"/>
    </xf>
    <xf numFmtId="166" fontId="42" fillId="0" borderId="23" xfId="2" applyNumberFormat="1" applyFont="1" applyFill="1" applyBorder="1" applyAlignment="1">
      <alignment horizontal="right" vertical="center"/>
    </xf>
    <xf numFmtId="166" fontId="108" fillId="0" borderId="23" xfId="2" applyNumberFormat="1" applyFont="1" applyFill="1" applyBorder="1" applyAlignment="1">
      <alignment horizontal="right" vertical="center"/>
    </xf>
    <xf numFmtId="174" fontId="140" fillId="0" borderId="41" xfId="2" applyNumberFormat="1" applyFont="1" applyFill="1" applyBorder="1" applyAlignment="1">
      <alignment horizontal="right" vertical="center"/>
    </xf>
    <xf numFmtId="166" fontId="42" fillId="0" borderId="46" xfId="2" applyNumberFormat="1" applyFont="1" applyFill="1" applyBorder="1" applyAlignment="1">
      <alignment horizontal="right" vertical="center"/>
    </xf>
    <xf numFmtId="166" fontId="108" fillId="0" borderId="46" xfId="2" applyNumberFormat="1" applyFont="1" applyFill="1" applyBorder="1" applyAlignment="1">
      <alignment horizontal="right" vertical="center"/>
    </xf>
    <xf numFmtId="174" fontId="141" fillId="0" borderId="46" xfId="2" applyNumberFormat="1" applyFont="1" applyFill="1" applyBorder="1" applyAlignment="1">
      <alignment horizontal="right" vertical="center"/>
    </xf>
    <xf numFmtId="173" fontId="42" fillId="0" borderId="10" xfId="2" applyNumberFormat="1" applyFont="1" applyFill="1" applyBorder="1" applyAlignment="1">
      <alignment horizontal="right" vertical="center"/>
    </xf>
    <xf numFmtId="166" fontId="108" fillId="0" borderId="10" xfId="2" applyNumberFormat="1" applyFont="1" applyFill="1" applyBorder="1" applyAlignment="1">
      <alignment horizontal="right" vertical="center"/>
    </xf>
    <xf numFmtId="166" fontId="42" fillId="0" borderId="10" xfId="2" applyNumberFormat="1" applyFont="1" applyFill="1" applyBorder="1" applyAlignment="1">
      <alignment horizontal="right" vertical="center"/>
    </xf>
    <xf numFmtId="174" fontId="141" fillId="0" borderId="10" xfId="2" applyNumberFormat="1" applyFont="1" applyFill="1" applyBorder="1" applyAlignment="1">
      <alignment horizontal="right" vertical="center"/>
    </xf>
    <xf numFmtId="174" fontId="140" fillId="0" borderId="73" xfId="2" applyNumberFormat="1" applyFont="1" applyFill="1" applyBorder="1" applyAlignment="1">
      <alignment horizontal="right" vertical="center"/>
    </xf>
    <xf numFmtId="173" fontId="42" fillId="0" borderId="0" xfId="2" applyNumberFormat="1" applyFont="1" applyFill="1" applyBorder="1" applyAlignment="1">
      <alignment horizontal="right" vertical="center"/>
    </xf>
    <xf numFmtId="173" fontId="141" fillId="0" borderId="0" xfId="2" applyNumberFormat="1" applyFont="1" applyFill="1" applyBorder="1" applyAlignment="1">
      <alignment horizontal="right" vertical="center"/>
    </xf>
    <xf numFmtId="173" fontId="141" fillId="0" borderId="16" xfId="2" applyNumberFormat="1" applyFont="1" applyFill="1" applyBorder="1" applyAlignment="1">
      <alignment horizontal="right" vertical="center"/>
    </xf>
    <xf numFmtId="173" fontId="42" fillId="0" borderId="23" xfId="2" applyNumberFormat="1" applyFont="1" applyFill="1" applyBorder="1" applyAlignment="1">
      <alignment horizontal="right" vertical="center"/>
    </xf>
    <xf numFmtId="173" fontId="141" fillId="0" borderId="23" xfId="2" applyNumberFormat="1" applyFont="1" applyFill="1" applyBorder="1" applyAlignment="1">
      <alignment horizontal="right" vertical="center"/>
    </xf>
    <xf numFmtId="173" fontId="141" fillId="0" borderId="41" xfId="2" applyNumberFormat="1" applyFont="1" applyFill="1" applyBorder="1" applyAlignment="1">
      <alignment horizontal="right" vertical="center"/>
    </xf>
    <xf numFmtId="174" fontId="141" fillId="0" borderId="45" xfId="2" applyNumberFormat="1" applyFont="1" applyFill="1" applyBorder="1" applyAlignment="1">
      <alignment horizontal="right" vertical="center"/>
    </xf>
    <xf numFmtId="174" fontId="141" fillId="0" borderId="23" xfId="2" applyNumberFormat="1" applyFont="1" applyFill="1" applyBorder="1" applyAlignment="1">
      <alignment horizontal="right" vertical="center"/>
    </xf>
    <xf numFmtId="174" fontId="141" fillId="0" borderId="41" xfId="2" applyNumberFormat="1" applyFont="1" applyFill="1" applyBorder="1" applyAlignment="1">
      <alignment horizontal="right" vertical="center"/>
    </xf>
    <xf numFmtId="0" fontId="43" fillId="0" borderId="0" xfId="2" applyFont="1" applyFill="1" applyAlignment="1">
      <alignment horizontal="centerContinuous" wrapText="1"/>
    </xf>
    <xf numFmtId="0" fontId="42" fillId="0" borderId="15" xfId="2" applyFont="1" applyFill="1" applyBorder="1" applyAlignment="1">
      <alignment horizontal="centerContinuous" vertical="center"/>
    </xf>
    <xf numFmtId="0" fontId="108" fillId="0" borderId="15" xfId="2" applyFont="1" applyFill="1" applyBorder="1" applyAlignment="1">
      <alignment horizontal="centerContinuous" vertical="center"/>
    </xf>
    <xf numFmtId="166" fontId="42" fillId="0" borderId="0" xfId="2" applyNumberFormat="1" applyFont="1" applyFill="1" applyBorder="1" applyAlignment="1">
      <alignment horizontal="right"/>
    </xf>
    <xf numFmtId="166" fontId="42" fillId="0" borderId="16" xfId="2" applyNumberFormat="1" applyFont="1" applyFill="1" applyBorder="1" applyAlignment="1">
      <alignment horizontal="right"/>
    </xf>
    <xf numFmtId="0" fontId="42" fillId="0" borderId="39" xfId="2" applyNumberFormat="1" applyFont="1" applyFill="1" applyBorder="1" applyAlignment="1">
      <alignment vertical="center"/>
    </xf>
    <xf numFmtId="166" fontId="42" fillId="0" borderId="23" xfId="2" applyNumberFormat="1" applyFont="1" applyFill="1" applyBorder="1" applyAlignment="1">
      <alignment horizontal="right"/>
    </xf>
    <xf numFmtId="166" fontId="42" fillId="0" borderId="41" xfId="2" applyNumberFormat="1" applyFont="1" applyFill="1" applyBorder="1" applyAlignment="1">
      <alignment horizontal="right"/>
    </xf>
    <xf numFmtId="175" fontId="42" fillId="0" borderId="74" xfId="2" applyNumberFormat="1" applyFont="1" applyFill="1" applyBorder="1" applyAlignment="1">
      <alignment vertical="center"/>
    </xf>
    <xf numFmtId="166" fontId="108" fillId="0" borderId="45" xfId="2" applyNumberFormat="1" applyFont="1" applyFill="1" applyBorder="1" applyAlignment="1">
      <alignment horizontal="right" vertical="center"/>
    </xf>
    <xf numFmtId="175" fontId="42" fillId="0" borderId="34" xfId="2" applyNumberFormat="1" applyFont="1" applyFill="1" applyBorder="1" applyAlignment="1">
      <alignment vertical="center"/>
    </xf>
    <xf numFmtId="166" fontId="42" fillId="0" borderId="16" xfId="2" applyNumberFormat="1" applyFont="1" applyFill="1" applyBorder="1" applyAlignment="1">
      <alignment horizontal="right" vertical="center"/>
    </xf>
    <xf numFmtId="166" fontId="108" fillId="0" borderId="41" xfId="2" applyNumberFormat="1" applyFont="1" applyFill="1" applyBorder="1" applyAlignment="1">
      <alignment horizontal="right" vertical="center"/>
    </xf>
    <xf numFmtId="175" fontId="42" fillId="0" borderId="35" xfId="2" applyNumberFormat="1" applyFont="1" applyFill="1" applyBorder="1" applyAlignment="1">
      <alignment vertical="center"/>
    </xf>
    <xf numFmtId="166" fontId="108" fillId="0" borderId="18" xfId="2" applyNumberFormat="1" applyFont="1" applyFill="1" applyBorder="1" applyAlignment="1">
      <alignment horizontal="right" vertical="center"/>
    </xf>
    <xf numFmtId="173" fontId="42" fillId="0" borderId="0" xfId="2" applyNumberFormat="1" applyFont="1" applyFill="1" applyAlignment="1">
      <alignment vertical="center"/>
    </xf>
    <xf numFmtId="0" fontId="14" fillId="0" borderId="0" xfId="0" applyFont="1" applyFill="1"/>
    <xf numFmtId="0" fontId="14" fillId="0" borderId="0" xfId="0" quotePrefix="1" applyFont="1" applyFill="1" applyAlignment="1"/>
    <xf numFmtId="0" fontId="14" fillId="0" borderId="0" xfId="2" applyFont="1" applyFill="1" applyAlignment="1">
      <alignment vertical="center"/>
    </xf>
    <xf numFmtId="166" fontId="14" fillId="0" borderId="0" xfId="2" applyNumberFormat="1" applyFont="1" applyFill="1"/>
    <xf numFmtId="0" fontId="44" fillId="0" borderId="0" xfId="2" applyFont="1" applyFill="1" applyAlignment="1">
      <alignment horizontal="centerContinuous" vertical="center" wrapText="1"/>
    </xf>
    <xf numFmtId="0" fontId="56" fillId="0" borderId="0" xfId="2" applyFont="1" applyFill="1" applyAlignment="1">
      <alignment horizontal="centerContinuous" vertical="center" wrapText="1"/>
    </xf>
    <xf numFmtId="0" fontId="56" fillId="0" borderId="0" xfId="2" applyFont="1" applyFill="1" applyAlignment="1">
      <alignment horizontal="centerContinuous" vertical="center"/>
    </xf>
    <xf numFmtId="0" fontId="56" fillId="0" borderId="0" xfId="2" applyFont="1" applyFill="1"/>
    <xf numFmtId="0" fontId="56" fillId="0" borderId="0" xfId="2" applyFont="1"/>
    <xf numFmtId="0" fontId="56" fillId="0" borderId="0" xfId="2" applyFont="1" applyAlignment="1">
      <alignment horizontal="centerContinuous" vertical="center"/>
    </xf>
    <xf numFmtId="0" fontId="37" fillId="0" borderId="0" xfId="2" applyFont="1" applyAlignment="1">
      <alignment horizontal="centerContinuous"/>
    </xf>
    <xf numFmtId="0" fontId="79" fillId="0" borderId="0" xfId="2" applyFont="1" applyAlignment="1">
      <alignment horizontal="center" vertical="center"/>
    </xf>
    <xf numFmtId="0" fontId="42" fillId="0" borderId="1" xfId="2" applyFont="1" applyBorder="1" applyAlignment="1">
      <alignment horizontal="center" vertical="center"/>
    </xf>
    <xf numFmtId="0" fontId="42" fillId="0" borderId="22" xfId="2" applyFont="1" applyBorder="1" applyAlignment="1">
      <alignment horizontal="center" vertical="center"/>
    </xf>
    <xf numFmtId="0" fontId="42" fillId="0" borderId="15" xfId="2" applyFont="1" applyBorder="1" applyAlignment="1">
      <alignment horizontal="centerContinuous" vertical="center"/>
    </xf>
    <xf numFmtId="0" fontId="42" fillId="0" borderId="23" xfId="2" applyFont="1" applyFill="1" applyBorder="1" applyAlignment="1">
      <alignment horizontal="centerContinuous" vertical="center"/>
    </xf>
    <xf numFmtId="0" fontId="42" fillId="0" borderId="43" xfId="2" applyFont="1" applyFill="1" applyBorder="1" applyAlignment="1">
      <alignment horizontal="centerContinuous" vertical="center"/>
    </xf>
    <xf numFmtId="0" fontId="42" fillId="0" borderId="41" xfId="2" applyFont="1" applyFill="1" applyBorder="1" applyAlignment="1">
      <alignment horizontal="centerContinuous" vertical="center"/>
    </xf>
    <xf numFmtId="0" fontId="42" fillId="0" borderId="44" xfId="2" applyFont="1" applyBorder="1" applyAlignment="1">
      <alignment horizontal="center" vertical="center"/>
    </xf>
    <xf numFmtId="0" fontId="42" fillId="0" borderId="42" xfId="2" applyFont="1" applyFill="1" applyBorder="1" applyAlignment="1">
      <alignment horizontal="center" vertical="center"/>
    </xf>
    <xf numFmtId="0" fontId="42" fillId="0" borderId="45" xfId="2" applyFont="1" applyFill="1" applyBorder="1" applyAlignment="1">
      <alignment horizontal="center" vertical="center"/>
    </xf>
    <xf numFmtId="175" fontId="42" fillId="0" borderId="15" xfId="2" applyNumberFormat="1" applyFont="1" applyBorder="1" applyAlignment="1">
      <alignment vertical="center"/>
    </xf>
    <xf numFmtId="175" fontId="42" fillId="0" borderId="14" xfId="2" applyNumberFormat="1" applyFont="1" applyBorder="1" applyAlignment="1">
      <alignment vertical="center"/>
    </xf>
    <xf numFmtId="166" fontId="42" fillId="0" borderId="13" xfId="2" applyNumberFormat="1" applyFont="1" applyFill="1" applyBorder="1" applyAlignment="1">
      <alignment horizontal="center" vertical="center"/>
    </xf>
    <xf numFmtId="166" fontId="42" fillId="0" borderId="12" xfId="2" applyNumberFormat="1" applyFont="1" applyFill="1" applyBorder="1" applyAlignment="1">
      <alignment horizontal="center" vertical="center"/>
    </xf>
    <xf numFmtId="173" fontId="42" fillId="0" borderId="13" xfId="2" applyNumberFormat="1" applyFont="1" applyFill="1" applyBorder="1" applyAlignment="1">
      <alignment horizontal="center" vertical="center"/>
    </xf>
    <xf numFmtId="173" fontId="42" fillId="0" borderId="12" xfId="2" applyNumberFormat="1" applyFont="1" applyFill="1" applyBorder="1" applyAlignment="1">
      <alignment horizontal="center" vertical="center"/>
    </xf>
    <xf numFmtId="237" fontId="42" fillId="0" borderId="15" xfId="2" applyNumberFormat="1" applyFont="1" applyBorder="1" applyAlignment="1">
      <alignment vertical="center"/>
    </xf>
    <xf numFmtId="237" fontId="42" fillId="0" borderId="14" xfId="2" applyNumberFormat="1" applyFont="1" applyBorder="1" applyAlignment="1">
      <alignment vertical="center"/>
    </xf>
    <xf numFmtId="49" fontId="42" fillId="0" borderId="15" xfId="2" applyNumberFormat="1" applyFont="1" applyBorder="1" applyAlignment="1">
      <alignment horizontal="left" vertical="center" indent="1"/>
    </xf>
    <xf numFmtId="175" fontId="42" fillId="0" borderId="14" xfId="2" applyNumberFormat="1" applyFont="1" applyBorder="1" applyAlignment="1">
      <alignment horizontal="right" vertical="center"/>
    </xf>
    <xf numFmtId="166" fontId="42" fillId="0" borderId="29" xfId="2" applyNumberFormat="1" applyFont="1" applyFill="1" applyBorder="1" applyAlignment="1">
      <alignment horizontal="center" vertical="center"/>
    </xf>
    <xf numFmtId="166" fontId="42" fillId="0" borderId="40" xfId="2" applyNumberFormat="1" applyFont="1" applyFill="1" applyBorder="1" applyAlignment="1">
      <alignment horizontal="center" vertical="center"/>
    </xf>
    <xf numFmtId="175" fontId="42" fillId="0" borderId="79" xfId="2" applyNumberFormat="1" applyFont="1" applyBorder="1" applyAlignment="1">
      <alignment vertical="center"/>
    </xf>
    <xf numFmtId="175" fontId="42" fillId="0" borderId="105" xfId="2" applyNumberFormat="1" applyFont="1" applyBorder="1" applyAlignment="1">
      <alignment horizontal="right" vertical="center"/>
    </xf>
    <xf numFmtId="166" fontId="42" fillId="0" borderId="102" xfId="2" applyNumberFormat="1" applyFont="1" applyFill="1" applyBorder="1" applyAlignment="1">
      <alignment horizontal="center" vertical="center"/>
    </xf>
    <xf numFmtId="166" fontId="42" fillId="0" borderId="103" xfId="2" applyNumberFormat="1" applyFont="1" applyFill="1" applyBorder="1" applyAlignment="1">
      <alignment horizontal="center" vertical="center"/>
    </xf>
    <xf numFmtId="173" fontId="42" fillId="0" borderId="0" xfId="2" applyNumberFormat="1" applyFont="1" applyAlignment="1">
      <alignment vertical="center"/>
    </xf>
    <xf numFmtId="0" fontId="42" fillId="0" borderId="0" xfId="2" applyFont="1" applyAlignment="1">
      <alignment horizontal="right" vertical="center"/>
    </xf>
    <xf numFmtId="0" fontId="42" fillId="0" borderId="0" xfId="2" applyFont="1" applyFill="1" applyBorder="1" applyAlignment="1">
      <alignment horizontal="centerContinuous" vertical="center"/>
    </xf>
    <xf numFmtId="0" fontId="42" fillId="0" borderId="23" xfId="2" applyFont="1" applyFill="1" applyBorder="1" applyAlignment="1">
      <alignment horizontal="center" vertical="center" wrapText="1"/>
    </xf>
    <xf numFmtId="0" fontId="42" fillId="0" borderId="42" xfId="2" applyFont="1" applyFill="1" applyBorder="1" applyAlignment="1">
      <alignment horizontal="center" vertical="center" wrapText="1"/>
    </xf>
    <xf numFmtId="0" fontId="42" fillId="0" borderId="29" xfId="2" applyFont="1" applyFill="1" applyBorder="1" applyAlignment="1">
      <alignment horizontal="center" vertical="center" wrapText="1"/>
    </xf>
    <xf numFmtId="0" fontId="42" fillId="0" borderId="36" xfId="2" applyFont="1" applyFill="1" applyBorder="1" applyAlignment="1">
      <alignment horizontal="center" vertical="center" wrapText="1"/>
    </xf>
    <xf numFmtId="0" fontId="42" fillId="0" borderId="40" xfId="2" applyFont="1" applyFill="1" applyBorder="1" applyAlignment="1">
      <alignment horizontal="center" vertical="center" wrapText="1"/>
    </xf>
    <xf numFmtId="1" fontId="42" fillId="0" borderId="0" xfId="2" applyNumberFormat="1" applyFont="1" applyFill="1" applyBorder="1" applyAlignment="1">
      <alignment horizontal="center" vertical="center"/>
    </xf>
    <xf numFmtId="186" fontId="42" fillId="0" borderId="17" xfId="2" applyNumberFormat="1" applyFont="1" applyFill="1" applyBorder="1" applyAlignment="1">
      <alignment horizontal="center" vertical="center"/>
    </xf>
    <xf numFmtId="186" fontId="42" fillId="0" borderId="13" xfId="2" applyNumberFormat="1" applyFont="1" applyFill="1" applyBorder="1" applyAlignment="1">
      <alignment horizontal="center" vertical="center"/>
    </xf>
    <xf numFmtId="186" fontId="42" fillId="0" borderId="12" xfId="2" applyNumberFormat="1" applyFont="1" applyFill="1" applyBorder="1" applyAlignment="1">
      <alignment horizontal="center" vertical="center"/>
    </xf>
    <xf numFmtId="189" fontId="141" fillId="0" borderId="17" xfId="2" applyNumberFormat="1" applyFont="1" applyFill="1" applyBorder="1" applyAlignment="1">
      <alignment horizontal="center" vertical="center"/>
    </xf>
    <xf numFmtId="189" fontId="141" fillId="0" borderId="13" xfId="2" applyNumberFormat="1" applyFont="1" applyFill="1" applyBorder="1" applyAlignment="1">
      <alignment horizontal="center" vertical="center"/>
    </xf>
    <xf numFmtId="0" fontId="135" fillId="0" borderId="0" xfId="0" applyFont="1" applyAlignment="1">
      <alignment vertical="center" readingOrder="1"/>
    </xf>
    <xf numFmtId="0" fontId="42" fillId="0" borderId="0" xfId="2" applyFont="1" applyFill="1" applyAlignment="1">
      <alignment horizontal="left" vertical="center"/>
    </xf>
    <xf numFmtId="167" fontId="42" fillId="0" borderId="0" xfId="2" applyNumberFormat="1" applyFont="1" applyFill="1"/>
    <xf numFmtId="0" fontId="104" fillId="0" borderId="0" xfId="2" applyFont="1" applyFill="1" applyAlignment="1">
      <alignment horizontal="centerContinuous" wrapText="1"/>
    </xf>
    <xf numFmtId="0" fontId="79" fillId="0" borderId="0" xfId="2" applyFont="1" applyFill="1" applyBorder="1" applyAlignment="1">
      <alignment horizontal="centerContinuous" vertical="center"/>
    </xf>
    <xf numFmtId="174" fontId="42" fillId="0" borderId="0" xfId="2" applyNumberFormat="1" applyFont="1" applyFill="1" applyBorder="1" applyAlignment="1">
      <alignment horizontal="center" vertical="center"/>
    </xf>
    <xf numFmtId="174" fontId="42" fillId="0" borderId="0" xfId="2" applyNumberFormat="1" applyFont="1" applyBorder="1" applyAlignment="1">
      <alignment horizontal="center" vertical="center"/>
    </xf>
    <xf numFmtId="174" fontId="42" fillId="0" borderId="0" xfId="2" applyNumberFormat="1" applyFont="1" applyBorder="1" applyAlignment="1">
      <alignment horizontal="right" vertical="center"/>
    </xf>
    <xf numFmtId="177" fontId="42" fillId="0" borderId="0" xfId="2" applyNumberFormat="1" applyFont="1" applyBorder="1" applyAlignment="1">
      <alignment vertical="center"/>
    </xf>
    <xf numFmtId="0" fontId="42" fillId="0" borderId="0" xfId="2" applyNumberFormat="1" applyFont="1" applyBorder="1" applyAlignment="1">
      <alignment vertical="center"/>
    </xf>
    <xf numFmtId="0" fontId="42" fillId="0" borderId="0" xfId="2" applyNumberFormat="1" applyFont="1" applyAlignment="1">
      <alignment vertical="center"/>
    </xf>
    <xf numFmtId="0" fontId="147" fillId="0" borderId="0" xfId="2" applyFont="1"/>
    <xf numFmtId="177" fontId="42" fillId="0" borderId="34" xfId="2" applyNumberFormat="1" applyFont="1" applyBorder="1" applyAlignment="1">
      <alignment vertical="center"/>
    </xf>
    <xf numFmtId="183" fontId="42" fillId="0" borderId="17" xfId="8" applyNumberFormat="1" applyFont="1" applyFill="1" applyBorder="1" applyAlignment="1">
      <alignment horizontal="center" vertical="center"/>
    </xf>
    <xf numFmtId="183" fontId="42" fillId="0" borderId="12" xfId="8" applyNumberFormat="1" applyFont="1" applyFill="1" applyBorder="1" applyAlignment="1">
      <alignment horizontal="center" vertical="center"/>
    </xf>
    <xf numFmtId="174" fontId="42" fillId="0" borderId="0" xfId="2" applyNumberFormat="1" applyFont="1" applyBorder="1" applyAlignment="1">
      <alignment horizontal="left" vertical="center"/>
    </xf>
    <xf numFmtId="177" fontId="42" fillId="0" borderId="35" xfId="2" applyNumberFormat="1" applyFont="1" applyBorder="1" applyAlignment="1">
      <alignment vertical="center"/>
    </xf>
    <xf numFmtId="183" fontId="42" fillId="0" borderId="19" xfId="8" applyNumberFormat="1" applyFont="1" applyFill="1" applyBorder="1" applyAlignment="1">
      <alignment horizontal="center" vertical="center"/>
    </xf>
    <xf numFmtId="183" fontId="42" fillId="0" borderId="7" xfId="8" applyNumberFormat="1" applyFont="1" applyFill="1" applyBorder="1" applyAlignment="1">
      <alignment horizontal="center" vertical="center"/>
    </xf>
    <xf numFmtId="0" fontId="42" fillId="0" borderId="72" xfId="2" applyNumberFormat="1" applyFont="1" applyBorder="1" applyAlignment="1">
      <alignment horizontal="centerContinuous" vertical="center" wrapText="1"/>
    </xf>
    <xf numFmtId="0" fontId="42" fillId="0" borderId="21" xfId="8" applyFont="1" applyBorder="1" applyAlignment="1">
      <alignment horizontal="center" vertical="center"/>
    </xf>
    <xf numFmtId="0" fontId="42" fillId="0" borderId="54" xfId="8" applyFont="1" applyBorder="1" applyAlignment="1">
      <alignment horizontal="center" vertical="center"/>
    </xf>
    <xf numFmtId="0" fontId="42" fillId="0" borderId="20" xfId="8" applyFont="1" applyBorder="1" applyAlignment="1">
      <alignment horizontal="center" vertical="center"/>
    </xf>
    <xf numFmtId="0" fontId="104" fillId="0" borderId="0" xfId="2" applyNumberFormat="1" applyFont="1" applyBorder="1" applyAlignment="1">
      <alignment horizontal="centerContinuous" vertical="center" wrapText="1"/>
    </xf>
    <xf numFmtId="0" fontId="42" fillId="0" borderId="0" xfId="24" applyFont="1" applyFill="1" applyAlignment="1">
      <alignment horizontal="right"/>
    </xf>
    <xf numFmtId="179" fontId="42" fillId="0" borderId="0" xfId="24" applyNumberFormat="1" applyFont="1" applyFill="1"/>
    <xf numFmtId="0" fontId="146" fillId="0" borderId="0" xfId="4" applyFont="1"/>
    <xf numFmtId="0" fontId="14" fillId="0" borderId="10" xfId="13" applyFont="1" applyFill="1" applyBorder="1" applyAlignment="1">
      <alignment horizontal="centerContinuous" vertical="center"/>
    </xf>
    <xf numFmtId="0" fontId="50" fillId="0" borderId="0" xfId="13" applyFont="1" applyFill="1" applyBorder="1" applyAlignment="1"/>
    <xf numFmtId="0" fontId="14" fillId="0" borderId="0" xfId="13" applyFont="1" applyFill="1" applyBorder="1" applyAlignment="1">
      <alignment vertical="top"/>
    </xf>
    <xf numFmtId="0" fontId="14" fillId="0" borderId="0" xfId="13" applyFont="1" applyFill="1" applyBorder="1" applyAlignment="1"/>
    <xf numFmtId="0" fontId="14" fillId="0" borderId="0" xfId="12" applyNumberFormat="1" applyFont="1" applyFill="1" applyAlignment="1">
      <alignment horizontal="left"/>
    </xf>
    <xf numFmtId="191" fontId="17" fillId="0" borderId="0" xfId="12" applyNumberFormat="1" applyFont="1" applyFill="1" applyBorder="1" applyAlignment="1" applyProtection="1">
      <alignment horizontal="right" vertical="center"/>
    </xf>
    <xf numFmtId="191" fontId="14" fillId="0" borderId="0" xfId="12" applyNumberFormat="1" applyFont="1" applyFill="1" applyBorder="1" applyAlignment="1" applyProtection="1">
      <alignment horizontal="right" vertical="center"/>
    </xf>
    <xf numFmtId="0" fontId="14" fillId="0" borderId="0" xfId="12" applyNumberFormat="1" applyFont="1" applyBorder="1" applyAlignment="1"/>
    <xf numFmtId="164" fontId="14" fillId="0" borderId="0" xfId="12" applyFont="1" applyFill="1" applyAlignment="1">
      <alignment horizontal="left"/>
    </xf>
    <xf numFmtId="0" fontId="14" fillId="0" borderId="0" xfId="12" applyNumberFormat="1" applyFont="1" applyAlignment="1"/>
    <xf numFmtId="191" fontId="14" fillId="0" borderId="0" xfId="12" applyNumberFormat="1" applyFont="1" applyFill="1" applyBorder="1" applyAlignment="1">
      <alignment horizontal="center" vertical="center"/>
    </xf>
    <xf numFmtId="0" fontId="20" fillId="0" borderId="14" xfId="0" applyNumberFormat="1" applyFont="1" applyFill="1" applyBorder="1" applyAlignment="1">
      <alignment horizontal="center" vertical="center" wrapText="1"/>
    </xf>
    <xf numFmtId="0" fontId="20" fillId="0" borderId="38" xfId="0" applyNumberFormat="1" applyFont="1" applyFill="1" applyBorder="1" applyAlignment="1">
      <alignment horizontal="center" vertical="center" wrapText="1"/>
    </xf>
    <xf numFmtId="0" fontId="20" fillId="0" borderId="40" xfId="0" applyNumberFormat="1" applyFont="1" applyFill="1" applyBorder="1" applyAlignment="1">
      <alignment horizontal="center" vertical="center" wrapText="1"/>
    </xf>
    <xf numFmtId="49" fontId="42" fillId="0" borderId="81" xfId="9" applyNumberFormat="1" applyFont="1" applyFill="1" applyBorder="1" applyAlignment="1">
      <alignment horizontal="center" vertical="center"/>
    </xf>
    <xf numFmtId="0" fontId="42" fillId="0" borderId="22" xfId="9" applyFont="1" applyBorder="1" applyAlignment="1">
      <alignment horizontal="center" vertical="center" wrapText="1"/>
    </xf>
    <xf numFmtId="49" fontId="42" fillId="0" borderId="81" xfId="9" applyNumberFormat="1" applyFont="1" applyFill="1" applyBorder="1" applyAlignment="1">
      <alignment horizontal="center" vertical="center" wrapText="1"/>
    </xf>
    <xf numFmtId="0" fontId="42" fillId="0" borderId="81" xfId="9" applyNumberFormat="1" applyFont="1" applyFill="1" applyBorder="1" applyAlignment="1">
      <alignment horizontal="center" vertical="center"/>
    </xf>
    <xf numFmtId="49" fontId="42" fillId="0" borderId="78" xfId="9" applyNumberFormat="1" applyFont="1" applyFill="1" applyBorder="1" applyAlignment="1">
      <alignment horizontal="center" vertical="center" wrapText="1"/>
    </xf>
    <xf numFmtId="0" fontId="3" fillId="0" borderId="0" xfId="9" applyFont="1"/>
    <xf numFmtId="0" fontId="42" fillId="0" borderId="48" xfId="9" applyNumberFormat="1" applyFont="1" applyFill="1" applyBorder="1" applyAlignment="1">
      <alignment horizontal="center" vertical="center"/>
    </xf>
    <xf numFmtId="0" fontId="42" fillId="0" borderId="42" xfId="9" applyFont="1" applyBorder="1" applyAlignment="1">
      <alignment horizontal="center" vertical="center"/>
    </xf>
    <xf numFmtId="0" fontId="108" fillId="0" borderId="0" xfId="9" applyFont="1" applyFill="1" applyBorder="1" applyAlignment="1">
      <alignment horizontal="left" vertical="center" wrapText="1"/>
    </xf>
    <xf numFmtId="260" fontId="108" fillId="0" borderId="17" xfId="9" applyNumberFormat="1" applyFont="1" applyFill="1" applyBorder="1" applyAlignment="1">
      <alignment horizontal="right" vertical="center"/>
    </xf>
    <xf numFmtId="260" fontId="108" fillId="0" borderId="0" xfId="9" applyNumberFormat="1" applyFont="1" applyFill="1" applyBorder="1" applyAlignment="1">
      <alignment horizontal="right" vertical="center"/>
    </xf>
    <xf numFmtId="260" fontId="108" fillId="0" borderId="14" xfId="9" applyNumberFormat="1" applyFont="1" applyFill="1" applyBorder="1" applyAlignment="1">
      <alignment horizontal="right" vertical="center"/>
    </xf>
    <xf numFmtId="261" fontId="140" fillId="0" borderId="0" xfId="9" applyNumberFormat="1" applyFont="1" applyFill="1" applyBorder="1" applyAlignment="1">
      <alignment horizontal="right" vertical="center"/>
    </xf>
    <xf numFmtId="261" fontId="140" fillId="0" borderId="16" xfId="9" applyNumberFormat="1" applyFont="1" applyFill="1" applyBorder="1" applyAlignment="1">
      <alignment horizontal="right" vertical="center"/>
    </xf>
    <xf numFmtId="0" fontId="3" fillId="0" borderId="0" xfId="9" applyFont="1" applyAlignment="1">
      <alignment vertical="center"/>
    </xf>
    <xf numFmtId="0" fontId="42" fillId="0" borderId="0" xfId="9" applyFont="1" applyFill="1" applyBorder="1" applyAlignment="1">
      <alignment vertical="center"/>
    </xf>
    <xf numFmtId="260" fontId="42" fillId="0" borderId="17" xfId="9" applyNumberFormat="1" applyFont="1" applyFill="1" applyBorder="1" applyAlignment="1">
      <alignment horizontal="right" vertical="center"/>
    </xf>
    <xf numFmtId="260" fontId="42" fillId="0" borderId="0" xfId="9" applyNumberFormat="1" applyFont="1" applyFill="1" applyBorder="1" applyAlignment="1">
      <alignment horizontal="right" vertical="center"/>
    </xf>
    <xf numFmtId="260" fontId="42" fillId="0" borderId="14" xfId="9" applyNumberFormat="1" applyFont="1" applyFill="1" applyBorder="1" applyAlignment="1">
      <alignment horizontal="right" vertical="center"/>
    </xf>
    <xf numFmtId="261" fontId="141" fillId="0" borderId="0" xfId="9" applyNumberFormat="1" applyFont="1" applyFill="1" applyBorder="1" applyAlignment="1">
      <alignment horizontal="right" vertical="center"/>
    </xf>
    <xf numFmtId="261" fontId="141" fillId="0" borderId="16" xfId="9" applyNumberFormat="1" applyFont="1" applyFill="1" applyBorder="1" applyAlignment="1">
      <alignment horizontal="right" vertical="center"/>
    </xf>
    <xf numFmtId="0" fontId="20" fillId="0" borderId="0" xfId="9" applyFont="1"/>
    <xf numFmtId="0" fontId="42" fillId="0" borderId="0" xfId="9" applyFont="1" applyFill="1" applyBorder="1" applyAlignment="1">
      <alignment horizontal="left" vertical="center"/>
    </xf>
    <xf numFmtId="0" fontId="42" fillId="0" borderId="0" xfId="9" applyFont="1" applyFill="1" applyBorder="1" applyAlignment="1">
      <alignment vertical="top" wrapText="1"/>
    </xf>
    <xf numFmtId="260" fontId="42" fillId="0" borderId="17" xfId="9" applyNumberFormat="1" applyFont="1" applyFill="1" applyBorder="1" applyAlignment="1">
      <alignment horizontal="right"/>
    </xf>
    <xf numFmtId="260" fontId="42" fillId="0" borderId="0" xfId="9" applyNumberFormat="1" applyFont="1" applyFill="1" applyBorder="1" applyAlignment="1">
      <alignment horizontal="right"/>
    </xf>
    <xf numFmtId="260" fontId="42" fillId="0" borderId="14" xfId="9" applyNumberFormat="1" applyFont="1" applyFill="1" applyBorder="1" applyAlignment="1">
      <alignment horizontal="right"/>
    </xf>
    <xf numFmtId="261" fontId="141" fillId="0" borderId="0" xfId="9" applyNumberFormat="1" applyFont="1" applyFill="1" applyBorder="1" applyAlignment="1">
      <alignment horizontal="right"/>
    </xf>
    <xf numFmtId="261" fontId="141" fillId="0" borderId="16" xfId="9" applyNumberFormat="1" applyFont="1" applyFill="1" applyBorder="1" applyAlignment="1">
      <alignment horizontal="right"/>
    </xf>
    <xf numFmtId="0" fontId="3" fillId="0" borderId="0" xfId="9" applyFont="1" applyBorder="1"/>
    <xf numFmtId="0" fontId="42" fillId="0" borderId="0" xfId="9" applyFont="1" applyFill="1" applyBorder="1" applyAlignment="1">
      <alignment vertical="center" wrapText="1"/>
    </xf>
    <xf numFmtId="0" fontId="20" fillId="0" borderId="0" xfId="9" applyFont="1" applyFill="1" applyBorder="1" applyAlignment="1">
      <alignment horizontal="left" vertical="center"/>
    </xf>
    <xf numFmtId="0" fontId="6" fillId="0" borderId="0" xfId="9" applyBorder="1" applyAlignment="1"/>
    <xf numFmtId="0" fontId="108" fillId="0" borderId="0" xfId="9" applyFont="1" applyFill="1" applyBorder="1" applyAlignment="1"/>
    <xf numFmtId="260" fontId="108" fillId="0" borderId="17" xfId="9" applyNumberFormat="1" applyFont="1" applyFill="1" applyBorder="1" applyAlignment="1">
      <alignment horizontal="right"/>
    </xf>
    <xf numFmtId="260" fontId="108" fillId="0" borderId="0" xfId="9" applyNumberFormat="1" applyFont="1" applyFill="1" applyBorder="1" applyAlignment="1">
      <alignment horizontal="right"/>
    </xf>
    <xf numFmtId="260" fontId="108" fillId="0" borderId="14" xfId="9" applyNumberFormat="1" applyFont="1" applyFill="1" applyBorder="1" applyAlignment="1">
      <alignment horizontal="right"/>
    </xf>
    <xf numFmtId="261" fontId="140" fillId="0" borderId="0" xfId="9" applyNumberFormat="1" applyFont="1" applyFill="1" applyBorder="1" applyAlignment="1">
      <alignment horizontal="right"/>
    </xf>
    <xf numFmtId="261" fontId="140" fillId="0" borderId="16" xfId="9" applyNumberFormat="1" applyFont="1" applyFill="1" applyBorder="1" applyAlignment="1">
      <alignment horizontal="right"/>
    </xf>
    <xf numFmtId="196" fontId="42" fillId="0" borderId="17" xfId="9" applyNumberFormat="1" applyFont="1" applyFill="1" applyBorder="1" applyAlignment="1">
      <alignment horizontal="right" vertical="center"/>
    </xf>
    <xf numFmtId="196" fontId="42" fillId="0" borderId="0" xfId="9" applyNumberFormat="1" applyFont="1" applyFill="1" applyBorder="1" applyAlignment="1">
      <alignment horizontal="right" vertical="center"/>
    </xf>
    <xf numFmtId="196" fontId="42" fillId="0" borderId="14" xfId="9" applyNumberFormat="1" applyFont="1" applyFill="1" applyBorder="1" applyAlignment="1">
      <alignment horizontal="right" vertical="center"/>
    </xf>
    <xf numFmtId="261" fontId="141" fillId="0" borderId="17" xfId="9" applyNumberFormat="1" applyFont="1" applyFill="1" applyBorder="1" applyAlignment="1">
      <alignment horizontal="right" vertical="center"/>
    </xf>
    <xf numFmtId="0" fontId="108" fillId="0" borderId="10" xfId="9" applyFont="1" applyFill="1" applyBorder="1" applyAlignment="1">
      <alignment vertical="center" wrapText="1"/>
    </xf>
    <xf numFmtId="260" fontId="108" fillId="0" borderId="19" xfId="9" applyNumberFormat="1" applyFont="1" applyFill="1" applyBorder="1" applyAlignment="1">
      <alignment horizontal="right" vertical="center"/>
    </xf>
    <xf numFmtId="260" fontId="108" fillId="0" borderId="10" xfId="9" applyNumberFormat="1" applyFont="1" applyFill="1" applyBorder="1" applyAlignment="1">
      <alignment horizontal="right" vertical="center"/>
    </xf>
    <xf numFmtId="261" fontId="140" fillId="0" borderId="19" xfId="9" applyNumberFormat="1" applyFont="1" applyFill="1" applyBorder="1" applyAlignment="1">
      <alignment horizontal="right" vertical="center"/>
    </xf>
    <xf numFmtId="261" fontId="140" fillId="0" borderId="10" xfId="9" applyNumberFormat="1" applyFont="1" applyFill="1" applyBorder="1" applyAlignment="1">
      <alignment horizontal="right" vertical="center"/>
    </xf>
    <xf numFmtId="261" fontId="140" fillId="0" borderId="18" xfId="9" applyNumberFormat="1" applyFont="1" applyFill="1" applyBorder="1" applyAlignment="1">
      <alignment horizontal="right" vertical="center"/>
    </xf>
    <xf numFmtId="0" fontId="42" fillId="0" borderId="0" xfId="9" applyFont="1" applyFill="1" applyAlignment="1">
      <alignment vertical="center"/>
    </xf>
    <xf numFmtId="0" fontId="42" fillId="0" borderId="0" xfId="9" applyFont="1" applyFill="1" applyAlignment="1">
      <alignment horizontal="right" vertical="center"/>
    </xf>
    <xf numFmtId="14" fontId="42" fillId="0" borderId="0" xfId="9" applyNumberFormat="1" applyFont="1" applyFill="1" applyAlignment="1">
      <alignment horizontal="left" vertical="center"/>
    </xf>
    <xf numFmtId="0" fontId="42" fillId="0" borderId="0" xfId="9" applyFont="1" applyBorder="1" applyAlignment="1">
      <alignment horizontal="left"/>
    </xf>
    <xf numFmtId="0" fontId="108" fillId="0" borderId="0" xfId="9" applyFont="1" applyBorder="1" applyAlignment="1">
      <alignment horizontal="centerContinuous"/>
    </xf>
    <xf numFmtId="0" fontId="42" fillId="0" borderId="0" xfId="9" applyFont="1" applyBorder="1"/>
    <xf numFmtId="0" fontId="108" fillId="0" borderId="0" xfId="9" applyFont="1" applyBorder="1"/>
    <xf numFmtId="0" fontId="42" fillId="0" borderId="0" xfId="9" applyFont="1" applyBorder="1" applyAlignment="1">
      <alignment horizontal="right"/>
    </xf>
    <xf numFmtId="0" fontId="20" fillId="0" borderId="0" xfId="9" applyFont="1" applyBorder="1" applyAlignment="1">
      <alignment vertical="top"/>
    </xf>
    <xf numFmtId="0" fontId="104" fillId="0" borderId="0" xfId="9" applyFont="1" applyFill="1" applyAlignment="1">
      <alignment horizontal="centerContinuous"/>
    </xf>
    <xf numFmtId="0" fontId="34" fillId="0" borderId="0" xfId="9" applyFont="1" applyFill="1" applyAlignment="1">
      <alignment horizontal="centerContinuous"/>
    </xf>
    <xf numFmtId="0" fontId="34" fillId="0" borderId="0" xfId="9" applyFont="1"/>
    <xf numFmtId="0" fontId="79" fillId="0" borderId="0" xfId="9" applyFont="1" applyFill="1" applyBorder="1" applyAlignment="1">
      <alignment horizontal="centerContinuous" vertical="top"/>
    </xf>
    <xf numFmtId="0" fontId="79" fillId="0" borderId="0" xfId="9" applyFont="1" applyAlignment="1">
      <alignment vertical="center"/>
    </xf>
    <xf numFmtId="0" fontId="20" fillId="0" borderId="43" xfId="0" applyFont="1" applyBorder="1" applyAlignment="1">
      <alignment horizontal="centerContinuous" vertical="center"/>
    </xf>
    <xf numFmtId="0" fontId="20" fillId="0" borderId="52" xfId="0" applyNumberFormat="1" applyFont="1" applyBorder="1" applyAlignment="1">
      <alignment horizontal="center" vertical="center" wrapText="1"/>
    </xf>
    <xf numFmtId="0" fontId="20" fillId="0" borderId="75" xfId="0" applyNumberFormat="1" applyFont="1" applyBorder="1" applyAlignment="1">
      <alignment horizontal="center" vertical="center" wrapText="1"/>
    </xf>
    <xf numFmtId="0" fontId="20" fillId="0" borderId="38" xfId="0" applyNumberFormat="1" applyFont="1" applyBorder="1" applyAlignment="1">
      <alignment horizontal="center" vertical="center" wrapText="1"/>
    </xf>
    <xf numFmtId="0" fontId="20" fillId="0" borderId="49" xfId="0" applyNumberFormat="1" applyFont="1" applyBorder="1" applyAlignment="1">
      <alignment horizontal="center" vertical="center" wrapText="1"/>
    </xf>
    <xf numFmtId="0" fontId="20" fillId="0" borderId="42" xfId="0" applyNumberFormat="1" applyFont="1" applyBorder="1" applyAlignment="1">
      <alignment horizontal="center" vertical="center" wrapText="1"/>
    </xf>
    <xf numFmtId="0" fontId="20" fillId="0" borderId="48" xfId="0" applyNumberFormat="1" applyFont="1" applyBorder="1" applyAlignment="1">
      <alignment horizontal="center" vertical="center" wrapText="1"/>
    </xf>
    <xf numFmtId="0" fontId="20" fillId="0" borderId="42" xfId="0" applyFont="1" applyBorder="1" applyAlignment="1">
      <alignment horizontal="center" vertical="center"/>
    </xf>
    <xf numFmtId="0" fontId="20" fillId="0" borderId="48" xfId="0" applyFont="1" applyBorder="1" applyAlignment="1">
      <alignment horizontal="center" vertical="center"/>
    </xf>
    <xf numFmtId="0" fontId="176" fillId="0" borderId="0" xfId="0" applyFont="1" applyAlignment="1"/>
    <xf numFmtId="0" fontId="42" fillId="0" borderId="85" xfId="27" applyFont="1" applyBorder="1" applyAlignment="1">
      <alignment horizontal="center" vertical="center" wrapText="1"/>
    </xf>
    <xf numFmtId="0" fontId="42" fillId="0" borderId="87" xfId="27" applyFont="1" applyBorder="1" applyAlignment="1">
      <alignment horizontal="center" vertical="center" wrapText="1"/>
    </xf>
    <xf numFmtId="0" fontId="122" fillId="0" borderId="31" xfId="27" applyFont="1" applyBorder="1" applyAlignment="1">
      <alignment horizontal="center" vertical="center"/>
    </xf>
    <xf numFmtId="0" fontId="122" fillId="0" borderId="33" xfId="27" applyFont="1" applyBorder="1" applyAlignment="1">
      <alignment horizontal="center" vertical="center"/>
    </xf>
    <xf numFmtId="0" fontId="42" fillId="0" borderId="80" xfId="2" applyNumberFormat="1" applyFont="1" applyFill="1" applyBorder="1" applyAlignment="1">
      <alignment horizontal="center" vertical="center" wrapText="1"/>
    </xf>
    <xf numFmtId="0" fontId="42" fillId="0" borderId="20" xfId="2" applyNumberFormat="1" applyFont="1" applyFill="1" applyBorder="1" applyAlignment="1">
      <alignment horizontal="center" vertical="center" wrapText="1"/>
    </xf>
    <xf numFmtId="0" fontId="42" fillId="0" borderId="37" xfId="2" applyNumberFormat="1" applyFont="1" applyFill="1" applyBorder="1" applyAlignment="1">
      <alignment horizontal="center" vertical="center" wrapText="1"/>
    </xf>
    <xf numFmtId="0" fontId="42" fillId="0" borderId="28" xfId="2" applyNumberFormat="1" applyFont="1" applyFill="1" applyBorder="1" applyAlignment="1">
      <alignment horizontal="center" vertical="center" wrapText="1"/>
    </xf>
    <xf numFmtId="0" fontId="42" fillId="0" borderId="28" xfId="2" applyFont="1" applyFill="1" applyBorder="1" applyAlignment="1">
      <alignment horizontal="center" vertical="center" wrapText="1"/>
    </xf>
    <xf numFmtId="0" fontId="42" fillId="0" borderId="38" xfId="2" applyNumberFormat="1" applyFont="1" applyFill="1" applyBorder="1" applyAlignment="1">
      <alignment horizontal="center" vertical="center" wrapText="1"/>
    </xf>
    <xf numFmtId="0" fontId="42" fillId="0" borderId="40"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33" xfId="2" applyNumberFormat="1" applyFont="1" applyFill="1" applyBorder="1" applyAlignment="1">
      <alignment horizontal="center" vertical="center" wrapText="1"/>
    </xf>
    <xf numFmtId="0" fontId="42" fillId="0" borderId="30" xfId="2" applyNumberFormat="1" applyFont="1" applyFill="1" applyBorder="1" applyAlignment="1">
      <alignment horizontal="center" vertical="center"/>
    </xf>
    <xf numFmtId="0" fontId="42" fillId="0" borderId="34" xfId="2" applyNumberFormat="1" applyFont="1" applyFill="1" applyBorder="1" applyAlignment="1">
      <alignment horizontal="center" vertical="center"/>
    </xf>
    <xf numFmtId="0" fontId="42" fillId="0" borderId="39" xfId="2" applyNumberFormat="1" applyFont="1" applyFill="1" applyBorder="1" applyAlignment="1">
      <alignment horizontal="center" vertical="center"/>
    </xf>
    <xf numFmtId="0" fontId="42" fillId="0" borderId="67" xfId="0" applyFont="1" applyFill="1" applyBorder="1" applyAlignment="1">
      <alignment horizontal="center" vertical="center"/>
    </xf>
    <xf numFmtId="0" fontId="42" fillId="0" borderId="63" xfId="0" applyFont="1" applyFill="1" applyBorder="1" applyAlignment="1">
      <alignment horizontal="center" vertical="center"/>
    </xf>
    <xf numFmtId="0" fontId="42" fillId="0" borderId="68" xfId="0" applyFont="1" applyFill="1" applyBorder="1" applyAlignment="1">
      <alignment horizontal="center" vertical="center"/>
    </xf>
    <xf numFmtId="0" fontId="42" fillId="0" borderId="65" xfId="0" applyFont="1" applyFill="1" applyBorder="1" applyAlignment="1">
      <alignment horizontal="center" vertical="center"/>
    </xf>
    <xf numFmtId="0" fontId="42" fillId="0" borderId="1" xfId="2" applyFont="1" applyBorder="1" applyAlignment="1">
      <alignment horizontal="center" vertical="center" wrapText="1"/>
    </xf>
    <xf numFmtId="0" fontId="42" fillId="0" borderId="44" xfId="2" applyFont="1" applyBorder="1" applyAlignment="1">
      <alignment horizontal="center" vertical="center" wrapText="1"/>
    </xf>
    <xf numFmtId="0" fontId="42" fillId="0" borderId="30" xfId="2" applyFont="1" applyBorder="1" applyAlignment="1">
      <alignment horizontal="center" vertical="center"/>
    </xf>
    <xf numFmtId="0" fontId="42" fillId="0" borderId="39" xfId="2" applyFont="1" applyBorder="1" applyAlignment="1">
      <alignment horizontal="center" vertical="center"/>
    </xf>
    <xf numFmtId="0" fontId="37" fillId="0" borderId="75" xfId="2" applyFont="1" applyFill="1" applyBorder="1" applyAlignment="1">
      <alignment horizontal="center" vertical="center" wrapText="1"/>
    </xf>
    <xf numFmtId="0" fontId="37" fillId="0" borderId="29" xfId="2" applyFont="1" applyFill="1" applyBorder="1" applyAlignment="1">
      <alignment horizontal="center" vertical="center" wrapText="1"/>
    </xf>
    <xf numFmtId="49" fontId="37" fillId="0" borderId="30" xfId="2" applyNumberFormat="1" applyFont="1" applyFill="1" applyBorder="1" applyAlignment="1">
      <alignment horizontal="center" vertical="center"/>
    </xf>
    <xf numFmtId="49" fontId="37" fillId="0" borderId="34" xfId="2" applyNumberFormat="1" applyFont="1" applyFill="1" applyBorder="1" applyAlignment="1">
      <alignment horizontal="center" vertical="center"/>
    </xf>
    <xf numFmtId="49" fontId="37" fillId="0" borderId="39" xfId="2" applyNumberFormat="1" applyFont="1" applyFill="1" applyBorder="1" applyAlignment="1">
      <alignment horizontal="center" vertical="center"/>
    </xf>
    <xf numFmtId="0" fontId="37" fillId="0" borderId="38" xfId="2" applyFont="1" applyFill="1" applyBorder="1" applyAlignment="1">
      <alignment horizontal="center" vertical="center" wrapText="1"/>
    </xf>
    <xf numFmtId="0" fontId="41" fillId="0" borderId="40" xfId="2" applyFont="1" applyFill="1" applyBorder="1" applyAlignment="1">
      <alignment horizontal="center" vertical="center" wrapText="1"/>
    </xf>
    <xf numFmtId="0" fontId="41" fillId="0" borderId="29" xfId="2" applyFont="1" applyFill="1" applyBorder="1" applyAlignment="1">
      <alignment horizontal="center" vertical="center" wrapText="1"/>
    </xf>
    <xf numFmtId="0" fontId="42" fillId="0" borderId="7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33" xfId="2" applyFont="1" applyFill="1" applyBorder="1" applyAlignment="1">
      <alignment horizontal="center" vertical="center" wrapText="1"/>
    </xf>
    <xf numFmtId="0" fontId="42" fillId="0" borderId="30" xfId="2" applyFont="1" applyFill="1" applyBorder="1" applyAlignment="1">
      <alignment horizontal="center" vertical="center"/>
    </xf>
    <xf numFmtId="0" fontId="42" fillId="0" borderId="34" xfId="2" applyFont="1" applyFill="1" applyBorder="1" applyAlignment="1">
      <alignment horizontal="center" vertical="center"/>
    </xf>
    <xf numFmtId="0" fontId="42" fillId="0" borderId="39" xfId="2" applyFont="1" applyFill="1" applyBorder="1" applyAlignment="1">
      <alignment horizontal="center" vertical="center"/>
    </xf>
    <xf numFmtId="0" fontId="42" fillId="0" borderId="75" xfId="2" applyFont="1" applyFill="1" applyBorder="1" applyAlignment="1">
      <alignment horizontal="center" vertical="center" wrapText="1"/>
    </xf>
    <xf numFmtId="0" fontId="42" fillId="0" borderId="29" xfId="2" applyFont="1" applyFill="1" applyBorder="1" applyAlignment="1">
      <alignment horizontal="center" vertical="center" wrapText="1"/>
    </xf>
    <xf numFmtId="0" fontId="42" fillId="0" borderId="38" xfId="2" applyFont="1" applyFill="1" applyBorder="1" applyAlignment="1">
      <alignment horizontal="center" vertical="center" wrapText="1"/>
    </xf>
    <xf numFmtId="0" fontId="20" fillId="0" borderId="72" xfId="2" applyFont="1" applyFill="1" applyBorder="1" applyAlignment="1">
      <alignment horizontal="center" vertical="center" wrapText="1"/>
    </xf>
    <xf numFmtId="0" fontId="3" fillId="0" borderId="31" xfId="2" applyFont="1" applyFill="1" applyBorder="1" applyAlignment="1">
      <alignment horizontal="center" vertical="center" wrapText="1"/>
    </xf>
    <xf numFmtId="0" fontId="3" fillId="0" borderId="28" xfId="2" applyFont="1" applyFill="1" applyBorder="1" applyAlignment="1">
      <alignment horizontal="center" vertical="center" wrapText="1"/>
    </xf>
    <xf numFmtId="0" fontId="3" fillId="0" borderId="23" xfId="2" applyFont="1" applyFill="1" applyBorder="1" applyAlignment="1">
      <alignment horizontal="center" vertical="center" wrapText="1"/>
    </xf>
    <xf numFmtId="0" fontId="20" fillId="0" borderId="31" xfId="2" applyFont="1" applyFill="1" applyBorder="1" applyAlignment="1">
      <alignment horizontal="center" vertical="center" wrapText="1"/>
    </xf>
    <xf numFmtId="0" fontId="20" fillId="0" borderId="28" xfId="2" applyFont="1" applyFill="1" applyBorder="1" applyAlignment="1">
      <alignment horizontal="center" vertical="center" wrapText="1"/>
    </xf>
    <xf numFmtId="0" fontId="20" fillId="0" borderId="23" xfId="2" applyFont="1" applyFill="1" applyBorder="1" applyAlignment="1">
      <alignment horizontal="center" vertical="center" wrapText="1"/>
    </xf>
    <xf numFmtId="0" fontId="20" fillId="0" borderId="22" xfId="2" applyFont="1" applyFill="1" applyBorder="1" applyAlignment="1">
      <alignment horizontal="center" vertical="center" wrapText="1"/>
    </xf>
    <xf numFmtId="0" fontId="20" fillId="0" borderId="36" xfId="2" applyFont="1" applyFill="1" applyBorder="1" applyAlignment="1">
      <alignment horizontal="center" vertical="center" wrapText="1"/>
    </xf>
    <xf numFmtId="0" fontId="20" fillId="0" borderId="33" xfId="2" applyFont="1" applyFill="1" applyBorder="1" applyAlignment="1">
      <alignment horizontal="center" vertical="center" wrapText="1"/>
    </xf>
    <xf numFmtId="0" fontId="20" fillId="0" borderId="41" xfId="2" applyFont="1" applyFill="1" applyBorder="1" applyAlignment="1">
      <alignment horizontal="center" vertical="center" wrapText="1"/>
    </xf>
    <xf numFmtId="0" fontId="49" fillId="0" borderId="30" xfId="2" applyFont="1" applyFill="1" applyBorder="1" applyAlignment="1">
      <alignment horizontal="center" vertical="center"/>
    </xf>
    <xf numFmtId="0" fontId="49" fillId="0" borderId="34" xfId="2" applyFont="1" applyFill="1" applyBorder="1" applyAlignment="1">
      <alignment horizontal="center" vertical="center"/>
    </xf>
    <xf numFmtId="0" fontId="42" fillId="0" borderId="34" xfId="2" applyFont="1" applyBorder="1" applyAlignment="1">
      <alignment horizontal="center" vertical="center"/>
    </xf>
    <xf numFmtId="0" fontId="42" fillId="0" borderId="72" xfId="2" applyFont="1" applyBorder="1" applyAlignment="1">
      <alignment horizontal="center" vertical="center" wrapText="1"/>
    </xf>
    <xf numFmtId="0" fontId="42" fillId="0" borderId="22" xfId="2" applyFont="1" applyBorder="1" applyAlignment="1">
      <alignment horizontal="center" vertical="center" wrapText="1"/>
    </xf>
    <xf numFmtId="0" fontId="42" fillId="0" borderId="28" xfId="2" applyFont="1" applyBorder="1" applyAlignment="1">
      <alignment horizontal="center" vertical="center" wrapText="1"/>
    </xf>
    <xf numFmtId="0" fontId="42" fillId="0" borderId="36" xfId="2" applyFont="1" applyBorder="1" applyAlignment="1">
      <alignment horizontal="center" vertical="center" wrapText="1"/>
    </xf>
    <xf numFmtId="0" fontId="42" fillId="0" borderId="72" xfId="2" applyFont="1" applyBorder="1" applyAlignment="1">
      <alignment horizontal="center" vertical="center"/>
    </xf>
    <xf numFmtId="0" fontId="42" fillId="0" borderId="33" xfId="2" applyFont="1" applyBorder="1" applyAlignment="1">
      <alignment horizontal="center" vertical="center"/>
    </xf>
    <xf numFmtId="0" fontId="42" fillId="0" borderId="28" xfId="2" applyFont="1" applyBorder="1" applyAlignment="1">
      <alignment horizontal="center" vertical="center"/>
    </xf>
    <xf numFmtId="0" fontId="42" fillId="0" borderId="41" xfId="2" applyFont="1" applyBorder="1" applyAlignment="1">
      <alignment horizontal="center" vertical="center"/>
    </xf>
    <xf numFmtId="0" fontId="42" fillId="0" borderId="32" xfId="2" applyFont="1" applyBorder="1" applyAlignment="1">
      <alignment horizontal="center" vertical="center"/>
    </xf>
    <xf numFmtId="0" fontId="42" fillId="0" borderId="51" xfId="2" applyFont="1" applyBorder="1" applyAlignment="1">
      <alignment horizontal="center" vertical="center"/>
    </xf>
    <xf numFmtId="0" fontId="42" fillId="0" borderId="20" xfId="2" applyFont="1" applyBorder="1" applyAlignment="1">
      <alignment horizontal="center" vertical="center"/>
    </xf>
    <xf numFmtId="0" fontId="42" fillId="0" borderId="30" xfId="19" applyNumberFormat="1" applyFont="1" applyFill="1" applyBorder="1" applyAlignment="1" applyProtection="1">
      <alignment horizontal="center" vertical="center"/>
      <protection hidden="1"/>
    </xf>
    <xf numFmtId="0" fontId="42" fillId="0" borderId="39" xfId="19" applyNumberFormat="1" applyFont="1" applyFill="1" applyBorder="1" applyAlignment="1" applyProtection="1">
      <alignment horizontal="center" vertical="center"/>
      <protection hidden="1"/>
    </xf>
    <xf numFmtId="1" fontId="42" fillId="0" borderId="32" xfId="22" quotePrefix="1" applyNumberFormat="1" applyFont="1" applyFill="1" applyBorder="1" applyAlignment="1" applyProtection="1">
      <alignment horizontal="center" vertical="center" wrapText="1"/>
      <protection hidden="1"/>
    </xf>
    <xf numFmtId="1" fontId="42" fillId="0" borderId="54" xfId="22" applyNumberFormat="1" applyFont="1" applyFill="1" applyBorder="1" applyAlignment="1" applyProtection="1">
      <alignment horizontal="center" vertical="center" wrapText="1"/>
      <protection hidden="1"/>
    </xf>
    <xf numFmtId="0" fontId="42" fillId="0" borderId="2" xfId="23" applyFont="1" applyBorder="1" applyAlignment="1">
      <alignment horizontal="center" vertical="center"/>
    </xf>
    <xf numFmtId="0" fontId="42" fillId="0" borderId="3" xfId="23" applyFont="1" applyBorder="1" applyAlignment="1">
      <alignment horizontal="center" vertical="center"/>
    </xf>
    <xf numFmtId="229" fontId="42" fillId="0" borderId="30" xfId="9" applyNumberFormat="1" applyFont="1" applyBorder="1" applyAlignment="1">
      <alignment horizontal="center" vertical="center"/>
    </xf>
    <xf numFmtId="229" fontId="42" fillId="0" borderId="39" xfId="9" applyNumberFormat="1" applyFont="1" applyBorder="1" applyAlignment="1">
      <alignment horizontal="center" vertical="center"/>
    </xf>
    <xf numFmtId="0" fontId="20" fillId="0" borderId="14" xfId="2" applyFont="1" applyFill="1" applyBorder="1" applyAlignment="1">
      <alignment horizontal="center" vertical="center" wrapText="1"/>
    </xf>
    <xf numFmtId="0" fontId="3" fillId="0" borderId="36" xfId="2" applyFont="1" applyFill="1" applyBorder="1" applyAlignment="1">
      <alignment horizontal="center" vertical="center" wrapText="1"/>
    </xf>
    <xf numFmtId="0" fontId="20" fillId="0" borderId="0" xfId="2" applyFont="1" applyBorder="1" applyAlignment="1">
      <alignment horizontal="left" vertical="top" wrapText="1"/>
    </xf>
    <xf numFmtId="0" fontId="20" fillId="0" borderId="1" xfId="2" applyFont="1" applyFill="1" applyBorder="1" applyAlignment="1">
      <alignment horizontal="center" vertical="center" wrapText="1"/>
    </xf>
    <xf numFmtId="0" fontId="20" fillId="0" borderId="15" xfId="2" applyFont="1" applyFill="1" applyBorder="1" applyAlignment="1">
      <alignment horizontal="center" vertical="center" wrapText="1"/>
    </xf>
    <xf numFmtId="0" fontId="20" fillId="0" borderId="44" xfId="2" applyFont="1" applyFill="1" applyBorder="1" applyAlignment="1">
      <alignment horizontal="center" vertical="center" wrapText="1"/>
    </xf>
    <xf numFmtId="0" fontId="20" fillId="0" borderId="78" xfId="2" applyFont="1" applyFill="1" applyBorder="1" applyAlignment="1">
      <alignment horizontal="center" vertical="center" wrapText="1"/>
    </xf>
    <xf numFmtId="0" fontId="3" fillId="0" borderId="12" xfId="2" applyFont="1" applyFill="1" applyBorder="1" applyAlignment="1">
      <alignment horizontal="center" vertical="center" wrapText="1"/>
    </xf>
    <xf numFmtId="0" fontId="3" fillId="0" borderId="40" xfId="2" applyFont="1" applyFill="1" applyBorder="1" applyAlignment="1">
      <alignment horizontal="center" vertical="center" wrapText="1"/>
    </xf>
    <xf numFmtId="0" fontId="20" fillId="0" borderId="75" xfId="2" applyFont="1" applyFill="1" applyBorder="1" applyAlignment="1">
      <alignment horizontal="center" vertical="center" wrapText="1"/>
    </xf>
    <xf numFmtId="0" fontId="3" fillId="0" borderId="29" xfId="2" applyFont="1" applyFill="1" applyBorder="1" applyAlignment="1">
      <alignment horizontal="center" vertical="center" wrapText="1"/>
    </xf>
    <xf numFmtId="0" fontId="3" fillId="0" borderId="0" xfId="0" applyFont="1" applyFill="1" applyAlignment="1">
      <alignment horizontal="center"/>
    </xf>
    <xf numFmtId="0" fontId="50" fillId="0" borderId="0" xfId="12" applyNumberFormat="1" applyFont="1" applyBorder="1" applyAlignment="1">
      <alignment horizontal="center"/>
    </xf>
    <xf numFmtId="0" fontId="42" fillId="0" borderId="30" xfId="2" applyNumberFormat="1" applyFont="1" applyBorder="1" applyAlignment="1">
      <alignment horizontal="center" vertical="center"/>
    </xf>
    <xf numFmtId="0" fontId="42" fillId="0" borderId="39" xfId="2" applyNumberFormat="1" applyFont="1" applyBorder="1" applyAlignment="1">
      <alignment horizontal="center" vertical="center"/>
    </xf>
    <xf numFmtId="0" fontId="50" fillId="0" borderId="0" xfId="12" applyNumberFormat="1" applyFont="1" applyAlignment="1">
      <alignment horizontal="center"/>
    </xf>
    <xf numFmtId="49" fontId="42" fillId="0" borderId="81" xfId="9" applyNumberFormat="1" applyFont="1" applyFill="1" applyBorder="1" applyAlignment="1">
      <alignment horizontal="center" vertical="center" wrapText="1"/>
    </xf>
    <xf numFmtId="0" fontId="42" fillId="0" borderId="29" xfId="9" applyNumberFormat="1" applyFont="1" applyFill="1" applyBorder="1" applyAlignment="1">
      <alignment horizontal="center" vertical="center" wrapText="1"/>
    </xf>
    <xf numFmtId="0" fontId="42" fillId="0" borderId="49" xfId="9" applyNumberFormat="1" applyFont="1" applyFill="1" applyBorder="1" applyAlignment="1">
      <alignment horizontal="center" vertical="center"/>
    </xf>
    <xf numFmtId="0" fontId="42" fillId="0" borderId="46" xfId="9" applyNumberFormat="1" applyFont="1" applyFill="1" applyBorder="1" applyAlignment="1">
      <alignment horizontal="center" vertical="center"/>
    </xf>
    <xf numFmtId="0" fontId="42" fillId="0" borderId="49" xfId="9" applyFont="1" applyBorder="1" applyAlignment="1">
      <alignment horizontal="center" vertical="center"/>
    </xf>
    <xf numFmtId="0" fontId="42" fillId="0" borderId="46" xfId="9" applyFont="1" applyBorder="1" applyAlignment="1">
      <alignment horizontal="center" vertical="center"/>
    </xf>
    <xf numFmtId="49" fontId="42" fillId="0" borderId="49" xfId="9" applyNumberFormat="1" applyFont="1" applyFill="1" applyBorder="1" applyAlignment="1">
      <alignment horizontal="center" vertical="center"/>
    </xf>
    <xf numFmtId="49" fontId="42" fillId="0" borderId="46" xfId="9" applyNumberFormat="1" applyFont="1" applyFill="1" applyBorder="1" applyAlignment="1">
      <alignment horizontal="center" vertical="center"/>
    </xf>
    <xf numFmtId="49" fontId="42" fillId="0" borderId="45" xfId="9" applyNumberFormat="1" applyFont="1" applyFill="1" applyBorder="1" applyAlignment="1">
      <alignment horizontal="center" vertical="center"/>
    </xf>
    <xf numFmtId="0" fontId="42" fillId="0" borderId="31" xfId="9" applyFont="1" applyBorder="1" applyAlignment="1">
      <alignment horizontal="center" vertical="center" wrapText="1"/>
    </xf>
    <xf numFmtId="0" fontId="42" fillId="0" borderId="0" xfId="9" applyFont="1" applyBorder="1" applyAlignment="1">
      <alignment horizontal="center" vertical="center" wrapText="1"/>
    </xf>
    <xf numFmtId="0" fontId="42" fillId="0" borderId="23" xfId="9" applyFont="1" applyBorder="1" applyAlignment="1">
      <alignment horizontal="center" vertical="center" wrapText="1"/>
    </xf>
    <xf numFmtId="49" fontId="42" fillId="0" borderId="72" xfId="9" applyNumberFormat="1" applyFont="1" applyFill="1" applyBorder="1" applyAlignment="1">
      <alignment horizontal="center" vertical="center"/>
    </xf>
    <xf numFmtId="49" fontId="42" fillId="0" borderId="28" xfId="9" applyNumberFormat="1" applyFont="1" applyFill="1" applyBorder="1" applyAlignment="1">
      <alignment horizontal="center" vertical="center"/>
    </xf>
    <xf numFmtId="49" fontId="42" fillId="0" borderId="81" xfId="9" applyNumberFormat="1" applyFont="1" applyFill="1" applyBorder="1" applyAlignment="1">
      <alignment horizontal="center" vertical="center"/>
    </xf>
    <xf numFmtId="49" fontId="42" fillId="0" borderId="29" xfId="9" applyNumberFormat="1" applyFont="1" applyFill="1" applyBorder="1" applyAlignment="1">
      <alignment horizontal="center" vertical="center"/>
    </xf>
    <xf numFmtId="0" fontId="42" fillId="0" borderId="81" xfId="9" applyNumberFormat="1" applyFont="1" applyFill="1" applyBorder="1" applyAlignment="1">
      <alignment horizontal="center" vertical="center"/>
    </xf>
    <xf numFmtId="0" fontId="42" fillId="0" borderId="29" xfId="9" applyFont="1" applyBorder="1"/>
    <xf numFmtId="0" fontId="20" fillId="0" borderId="30" xfId="2" applyFont="1" applyBorder="1" applyAlignment="1">
      <alignment horizontal="center" vertical="center" wrapText="1"/>
    </xf>
    <xf numFmtId="0" fontId="20" fillId="0" borderId="34" xfId="2" applyFont="1" applyBorder="1" applyAlignment="1">
      <alignment horizontal="center" vertical="center" wrapText="1"/>
    </xf>
    <xf numFmtId="0" fontId="20" fillId="0" borderId="39" xfId="2" applyFont="1" applyBorder="1" applyAlignment="1">
      <alignment horizontal="center" vertical="center" wrapText="1"/>
    </xf>
    <xf numFmtId="0" fontId="20" fillId="0" borderId="72" xfId="2" applyNumberFormat="1" applyFont="1" applyBorder="1" applyAlignment="1">
      <alignment horizontal="center" vertical="center" wrapText="1"/>
    </xf>
    <xf numFmtId="0" fontId="20" fillId="0" borderId="22" xfId="2" applyNumberFormat="1" applyFont="1" applyBorder="1" applyAlignment="1">
      <alignment horizontal="center" vertical="center" wrapText="1"/>
    </xf>
    <xf numFmtId="0" fontId="20" fillId="0" borderId="28" xfId="2" applyNumberFormat="1" applyFont="1" applyBorder="1" applyAlignment="1">
      <alignment horizontal="center" vertical="center" wrapText="1"/>
    </xf>
    <xf numFmtId="0" fontId="20" fillId="0" borderId="36" xfId="2" applyNumberFormat="1" applyFont="1" applyBorder="1" applyAlignment="1">
      <alignment horizontal="center" vertical="center" wrapText="1"/>
    </xf>
    <xf numFmtId="0" fontId="20" fillId="0" borderId="33" xfId="2" applyNumberFormat="1" applyFont="1" applyBorder="1" applyAlignment="1">
      <alignment horizontal="center" vertical="center" wrapText="1"/>
    </xf>
    <xf numFmtId="0" fontId="20" fillId="0" borderId="41" xfId="2" applyNumberFormat="1" applyFont="1" applyBorder="1" applyAlignment="1">
      <alignment horizontal="center" vertical="center" wrapText="1"/>
    </xf>
    <xf numFmtId="0" fontId="20" fillId="0" borderId="30" xfId="2" applyNumberFormat="1" applyFont="1" applyBorder="1" applyAlignment="1">
      <alignment horizontal="center" vertical="center" wrapText="1"/>
    </xf>
    <xf numFmtId="0" fontId="20" fillId="0" borderId="34" xfId="2" applyNumberFormat="1" applyFont="1" applyBorder="1" applyAlignment="1">
      <alignment horizontal="center" vertical="center" wrapText="1"/>
    </xf>
    <xf numFmtId="0" fontId="20" fillId="0" borderId="39" xfId="2" applyNumberFormat="1" applyFont="1" applyBorder="1" applyAlignment="1">
      <alignment horizontal="center" vertical="center" wrapText="1"/>
    </xf>
    <xf numFmtId="0" fontId="20" fillId="0" borderId="21" xfId="2" applyNumberFormat="1" applyFont="1" applyBorder="1" applyAlignment="1">
      <alignment horizontal="center" vertical="center" wrapText="1"/>
    </xf>
    <xf numFmtId="0" fontId="3" fillId="0" borderId="21" xfId="2" applyBorder="1" applyAlignment="1">
      <alignment horizontal="center" vertical="center" wrapText="1"/>
    </xf>
    <xf numFmtId="0" fontId="3" fillId="0" borderId="75" xfId="2" applyBorder="1" applyAlignment="1">
      <alignment horizontal="center" vertical="center" wrapText="1"/>
    </xf>
    <xf numFmtId="0" fontId="3" fillId="0" borderId="42" xfId="2" applyBorder="1" applyAlignment="1">
      <alignment horizontal="center" vertical="center" wrapText="1"/>
    </xf>
    <xf numFmtId="0" fontId="3" fillId="0" borderId="22" xfId="2" applyBorder="1" applyAlignment="1">
      <alignment horizontal="center" vertical="center" wrapText="1"/>
    </xf>
    <xf numFmtId="0" fontId="3" fillId="0" borderId="28" xfId="2" applyBorder="1" applyAlignment="1">
      <alignment horizontal="center" vertical="center" wrapText="1"/>
    </xf>
    <xf numFmtId="0" fontId="3" fillId="0" borderId="36" xfId="2" applyBorder="1" applyAlignment="1">
      <alignment horizontal="center" vertical="center" wrapText="1"/>
    </xf>
    <xf numFmtId="0" fontId="20" fillId="0" borderId="31" xfId="2" applyNumberFormat="1" applyFont="1" applyBorder="1" applyAlignment="1">
      <alignment horizontal="center" vertical="center" wrapText="1"/>
    </xf>
    <xf numFmtId="0" fontId="3" fillId="0" borderId="23" xfId="2" applyBorder="1" applyAlignment="1">
      <alignment horizontal="center" vertical="center" wrapText="1"/>
    </xf>
    <xf numFmtId="0" fontId="3" fillId="0" borderId="33" xfId="2" applyBorder="1" applyAlignment="1">
      <alignment horizontal="center" vertical="center" wrapText="1"/>
    </xf>
    <xf numFmtId="0" fontId="3" fillId="0" borderId="41" xfId="2" applyBorder="1" applyAlignment="1">
      <alignment horizontal="center" vertical="center" wrapText="1"/>
    </xf>
    <xf numFmtId="0" fontId="20" fillId="0" borderId="49" xfId="2" applyNumberFormat="1" applyFont="1" applyBorder="1" applyAlignment="1">
      <alignment horizontal="center" vertical="center"/>
    </xf>
    <xf numFmtId="0" fontId="3" fillId="0" borderId="46" xfId="2" applyBorder="1" applyAlignment="1">
      <alignment horizontal="center" vertical="center"/>
    </xf>
    <xf numFmtId="0" fontId="3" fillId="0" borderId="43" xfId="2" applyBorder="1" applyAlignment="1">
      <alignment horizontal="center" vertical="center"/>
    </xf>
    <xf numFmtId="49" fontId="20" fillId="0" borderId="31" xfId="2" applyNumberFormat="1" applyFont="1" applyBorder="1" applyAlignment="1">
      <alignment horizontal="center" vertical="center" wrapText="1"/>
    </xf>
    <xf numFmtId="49" fontId="20" fillId="0" borderId="72" xfId="2" applyNumberFormat="1" applyFont="1" applyBorder="1" applyAlignment="1">
      <alignment horizontal="center" vertical="center" wrapText="1"/>
    </xf>
    <xf numFmtId="0" fontId="20" fillId="0" borderId="21" xfId="2" applyFont="1" applyBorder="1" applyAlignment="1">
      <alignment horizontal="center" vertical="center" wrapText="1"/>
    </xf>
    <xf numFmtId="0" fontId="20" fillId="0" borderId="42" xfId="2" applyFont="1" applyBorder="1" applyAlignment="1">
      <alignment horizontal="center" vertical="center" wrapText="1"/>
    </xf>
    <xf numFmtId="0" fontId="20" fillId="0" borderId="72"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81" xfId="2" applyFont="1" applyBorder="1" applyAlignment="1">
      <alignment horizontal="center" vertical="center" wrapText="1"/>
    </xf>
    <xf numFmtId="0" fontId="20" fillId="0" borderId="13" xfId="2" applyFont="1" applyBorder="1" applyAlignment="1">
      <alignment horizontal="center" vertical="center" wrapText="1"/>
    </xf>
    <xf numFmtId="0" fontId="20" fillId="0" borderId="31" xfId="2" applyFont="1" applyBorder="1" applyAlignment="1">
      <alignment horizontal="center" vertical="center" wrapText="1"/>
    </xf>
    <xf numFmtId="0" fontId="20" fillId="0" borderId="33" xfId="2" applyFont="1" applyBorder="1" applyAlignment="1">
      <alignment horizontal="center" vertical="center" wrapText="1"/>
    </xf>
    <xf numFmtId="0" fontId="14" fillId="0" borderId="30" xfId="0" applyFont="1" applyBorder="1" applyAlignment="1">
      <alignment horizontal="left" vertical="center" indent="1"/>
    </xf>
    <xf numFmtId="0" fontId="14" fillId="0" borderId="34" xfId="0" applyFont="1" applyBorder="1" applyAlignment="1">
      <alignment horizontal="left" vertical="center" indent="1"/>
    </xf>
    <xf numFmtId="0" fontId="14" fillId="0" borderId="39" xfId="0" applyFont="1" applyBorder="1" applyAlignment="1">
      <alignment horizontal="left" vertical="center" indent="1"/>
    </xf>
    <xf numFmtId="0" fontId="42" fillId="0" borderId="1" xfId="24" applyFont="1" applyFill="1" applyBorder="1" applyAlignment="1">
      <alignment horizontal="center" vertical="center" wrapText="1"/>
    </xf>
    <xf numFmtId="0" fontId="42" fillId="0" borderId="15" xfId="24" applyFont="1" applyFill="1" applyBorder="1" applyAlignment="1">
      <alignment horizontal="center" vertical="center" wrapText="1"/>
    </xf>
    <xf numFmtId="0" fontId="42" fillId="0" borderId="11" xfId="24"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42" fillId="0" borderId="15" xfId="2" applyFont="1" applyFill="1" applyBorder="1" applyAlignment="1">
      <alignment horizontal="center" vertical="center" wrapText="1"/>
    </xf>
    <xf numFmtId="0" fontId="42" fillId="0" borderId="11" xfId="2" applyFont="1" applyFill="1" applyBorder="1" applyAlignment="1">
      <alignment horizontal="center" vertical="center" wrapText="1"/>
    </xf>
    <xf numFmtId="0" fontId="108" fillId="0" borderId="15" xfId="2" applyFont="1" applyFill="1" applyBorder="1" applyAlignment="1">
      <alignment horizontal="center" vertical="center"/>
    </xf>
    <xf numFmtId="0" fontId="108" fillId="0" borderId="0" xfId="2" applyFont="1" applyFill="1" applyBorder="1" applyAlignment="1">
      <alignment horizontal="center" vertical="center"/>
    </xf>
    <xf numFmtId="0" fontId="108" fillId="0" borderId="16" xfId="2" applyFont="1" applyFill="1" applyBorder="1" applyAlignment="1">
      <alignment horizontal="center" vertical="center"/>
    </xf>
    <xf numFmtId="0" fontId="42" fillId="0" borderId="2" xfId="5" applyFont="1" applyFill="1" applyBorder="1" applyAlignment="1">
      <alignment horizontal="center" vertical="center" wrapText="1"/>
    </xf>
    <xf numFmtId="0" fontId="42" fillId="0" borderId="4" xfId="5" applyFont="1" applyFill="1" applyBorder="1" applyAlignment="1">
      <alignment horizontal="center" vertical="center" wrapText="1"/>
    </xf>
    <xf numFmtId="0" fontId="42" fillId="0" borderId="3" xfId="5" applyFont="1" applyFill="1" applyBorder="1" applyAlignment="1">
      <alignment horizontal="center" vertical="center" wrapText="1"/>
    </xf>
    <xf numFmtId="0" fontId="108" fillId="0" borderId="15" xfId="5" applyFont="1" applyFill="1" applyBorder="1" applyAlignment="1">
      <alignment horizontal="center" vertical="center"/>
    </xf>
    <xf numFmtId="0" fontId="108" fillId="0" borderId="0" xfId="5" applyFont="1" applyFill="1" applyBorder="1" applyAlignment="1">
      <alignment horizontal="center" vertical="center"/>
    </xf>
    <xf numFmtId="0" fontId="108" fillId="0" borderId="16" xfId="5" applyFont="1" applyFill="1" applyBorder="1" applyAlignment="1">
      <alignment horizontal="center" vertical="center"/>
    </xf>
    <xf numFmtId="0" fontId="20" fillId="0" borderId="1" xfId="13" applyFont="1" applyFill="1" applyBorder="1" applyAlignment="1">
      <alignment horizontal="center" vertical="center"/>
    </xf>
    <xf numFmtId="0" fontId="20" fillId="0" borderId="31" xfId="13" applyFont="1" applyFill="1" applyBorder="1" applyAlignment="1">
      <alignment horizontal="center" vertical="center"/>
    </xf>
    <xf numFmtId="0" fontId="20" fillId="0" borderId="33" xfId="13" applyFont="1" applyFill="1" applyBorder="1" applyAlignment="1">
      <alignment horizontal="center" vertical="center"/>
    </xf>
    <xf numFmtId="0" fontId="20" fillId="0" borderId="15" xfId="13" applyFont="1" applyFill="1" applyBorder="1" applyAlignment="1">
      <alignment horizontal="center" vertical="center"/>
    </xf>
    <xf numFmtId="0" fontId="20" fillId="0" borderId="0" xfId="13" applyFont="1" applyFill="1" applyBorder="1" applyAlignment="1">
      <alignment horizontal="center" vertical="center"/>
    </xf>
    <xf numFmtId="0" fontId="20" fillId="0" borderId="16" xfId="13" applyFont="1" applyFill="1" applyBorder="1" applyAlignment="1">
      <alignment horizontal="center" vertical="center"/>
    </xf>
    <xf numFmtId="0" fontId="20" fillId="0" borderId="11" xfId="13" applyFont="1" applyFill="1" applyBorder="1" applyAlignment="1">
      <alignment horizontal="center" vertical="center"/>
    </xf>
    <xf numFmtId="0" fontId="20" fillId="0" borderId="10" xfId="13" applyFont="1" applyFill="1" applyBorder="1" applyAlignment="1">
      <alignment horizontal="center" vertical="center"/>
    </xf>
    <xf numFmtId="0" fontId="20" fillId="0" borderId="18" xfId="13" applyFont="1" applyFill="1" applyBorder="1" applyAlignment="1">
      <alignment horizontal="center" vertical="center"/>
    </xf>
    <xf numFmtId="0" fontId="20" fillId="0" borderId="2" xfId="13" applyNumberFormat="1" applyFont="1" applyFill="1" applyBorder="1" applyAlignment="1" applyProtection="1">
      <alignment horizontal="center" vertical="center"/>
    </xf>
    <xf numFmtId="0" fontId="20" fillId="0" borderId="4" xfId="13" applyNumberFormat="1" applyFont="1" applyFill="1" applyBorder="1" applyAlignment="1" applyProtection="1">
      <alignment horizontal="center" vertical="center"/>
    </xf>
    <xf numFmtId="0" fontId="20" fillId="0" borderId="3" xfId="13" applyNumberFormat="1" applyFont="1" applyFill="1" applyBorder="1" applyAlignment="1" applyProtection="1">
      <alignment horizontal="center" vertical="center"/>
    </xf>
    <xf numFmtId="0" fontId="20" fillId="0" borderId="2" xfId="13" applyNumberFormat="1" applyFont="1" applyFill="1" applyBorder="1" applyAlignment="1" applyProtection="1">
      <alignment horizontal="center" vertical="center" wrapText="1"/>
    </xf>
    <xf numFmtId="0" fontId="20" fillId="0" borderId="4" xfId="13" applyNumberFormat="1" applyFont="1" applyFill="1" applyBorder="1" applyAlignment="1" applyProtection="1">
      <alignment horizontal="center" vertical="center" wrapText="1"/>
    </xf>
    <xf numFmtId="0" fontId="42" fillId="0" borderId="30" xfId="56" applyFont="1" applyFill="1" applyBorder="1" applyAlignment="1" applyProtection="1">
      <alignment horizontal="center" vertical="center"/>
    </xf>
    <xf numFmtId="0" fontId="42" fillId="0" borderId="34" xfId="56" applyFont="1" applyFill="1" applyBorder="1" applyAlignment="1" applyProtection="1">
      <alignment horizontal="center" vertical="center"/>
    </xf>
    <xf numFmtId="0" fontId="42" fillId="0" borderId="32" xfId="56" applyFont="1" applyFill="1" applyBorder="1" applyAlignment="1" applyProtection="1">
      <alignment horizontal="center" vertical="center"/>
    </xf>
    <xf numFmtId="0" fontId="42" fillId="0" borderId="20" xfId="56" applyFont="1" applyFill="1" applyBorder="1" applyAlignment="1" applyProtection="1">
      <alignment horizontal="center" vertical="center"/>
    </xf>
    <xf numFmtId="0" fontId="42" fillId="0" borderId="43" xfId="9" applyFont="1" applyBorder="1" applyAlignment="1">
      <alignment horizontal="center" vertical="center"/>
    </xf>
    <xf numFmtId="0" fontId="42" fillId="0" borderId="45" xfId="9" applyFont="1" applyBorder="1" applyAlignment="1">
      <alignment horizontal="center" vertical="center"/>
    </xf>
    <xf numFmtId="0" fontId="37" fillId="0" borderId="0" xfId="9" applyFont="1" applyFill="1" applyBorder="1" applyAlignment="1">
      <alignment horizontal="center" vertical="center"/>
    </xf>
    <xf numFmtId="0" fontId="41" fillId="0" borderId="0" xfId="9" applyFont="1" applyFill="1" applyBorder="1" applyAlignment="1">
      <alignment horizontal="center" vertical="center"/>
    </xf>
    <xf numFmtId="0" fontId="37" fillId="0" borderId="0" xfId="9" applyNumberFormat="1" applyFont="1" applyFill="1" applyBorder="1" applyAlignment="1" applyProtection="1">
      <alignment horizontal="center" vertical="center" wrapText="1"/>
    </xf>
    <xf numFmtId="0" fontId="42" fillId="0" borderId="81" xfId="9" applyFont="1" applyFill="1" applyBorder="1" applyAlignment="1" applyProtection="1">
      <alignment horizontal="center" vertical="center" wrapText="1"/>
    </xf>
    <xf numFmtId="0" fontId="42" fillId="0" borderId="13" xfId="9" applyFont="1" applyFill="1" applyBorder="1" applyAlignment="1" applyProtection="1">
      <alignment horizontal="center" vertical="center" wrapText="1"/>
    </xf>
    <xf numFmtId="0" fontId="42" fillId="0" borderId="75" xfId="56" applyNumberFormat="1" applyFont="1" applyFill="1" applyBorder="1" applyAlignment="1" applyProtection="1">
      <alignment horizontal="center" vertical="center"/>
    </xf>
    <xf numFmtId="0" fontId="42" fillId="0" borderId="13" xfId="56" applyNumberFormat="1" applyFont="1" applyFill="1" applyBorder="1" applyAlignment="1" applyProtection="1">
      <alignment horizontal="center" vertical="center"/>
    </xf>
    <xf numFmtId="0" fontId="42" fillId="0" borderId="37" xfId="9" applyFont="1" applyBorder="1" applyAlignment="1">
      <alignment horizontal="center" vertical="center"/>
    </xf>
    <xf numFmtId="0" fontId="42" fillId="0" borderId="25" xfId="9" applyFont="1" applyBorder="1" applyAlignment="1">
      <alignment horizontal="center" vertical="center"/>
    </xf>
    <xf numFmtId="0" fontId="42" fillId="0" borderId="52" xfId="9" applyFont="1" applyBorder="1" applyAlignment="1">
      <alignment horizontal="center" vertical="center"/>
    </xf>
    <xf numFmtId="0" fontId="42" fillId="0" borderId="17" xfId="9" applyFont="1" applyBorder="1" applyAlignment="1">
      <alignment horizontal="center" vertical="center"/>
    </xf>
    <xf numFmtId="0" fontId="42" fillId="0" borderId="0" xfId="9" applyFont="1" applyBorder="1" applyAlignment="1">
      <alignment horizontal="center" vertical="center"/>
    </xf>
    <xf numFmtId="0" fontId="42" fillId="0" borderId="14" xfId="9" applyFont="1" applyBorder="1" applyAlignment="1">
      <alignment horizontal="center" vertical="center"/>
    </xf>
    <xf numFmtId="0" fontId="37" fillId="0" borderId="0" xfId="56" applyFont="1" applyFill="1" applyBorder="1" applyAlignment="1" applyProtection="1">
      <alignment horizontal="center" vertical="center"/>
    </xf>
    <xf numFmtId="0" fontId="42" fillId="0" borderId="20" xfId="9" applyFont="1" applyBorder="1" applyAlignment="1">
      <alignment horizontal="center" vertical="center"/>
    </xf>
    <xf numFmtId="0" fontId="14" fillId="0" borderId="1" xfId="15" applyFont="1" applyBorder="1" applyAlignment="1">
      <alignment horizontal="center" vertical="center" wrapText="1"/>
    </xf>
    <xf numFmtId="0" fontId="14" fillId="0" borderId="11" xfId="15" applyFont="1" applyBorder="1" applyAlignment="1">
      <alignment horizontal="center" vertical="center" wrapText="1"/>
    </xf>
    <xf numFmtId="0" fontId="14" fillId="0" borderId="22" xfId="15" applyFont="1" applyBorder="1" applyAlignment="1">
      <alignment horizontal="center" vertical="center" wrapText="1"/>
    </xf>
    <xf numFmtId="0" fontId="14" fillId="0" borderId="9" xfId="15" applyFont="1" applyBorder="1" applyAlignment="1">
      <alignment horizontal="center" vertical="center" wrapText="1"/>
    </xf>
    <xf numFmtId="0" fontId="23" fillId="0" borderId="1" xfId="15" applyFont="1" applyBorder="1" applyAlignment="1">
      <alignment horizontal="center" vertical="center" wrapText="1"/>
    </xf>
    <xf numFmtId="0" fontId="23" fillId="0" borderId="11" xfId="15" applyFont="1" applyBorder="1" applyAlignment="1">
      <alignment horizontal="center" vertical="center" wrapText="1"/>
    </xf>
    <xf numFmtId="0" fontId="23" fillId="0" borderId="22" xfId="15" applyFont="1" applyBorder="1" applyAlignment="1">
      <alignment horizontal="center" vertical="center" wrapText="1"/>
    </xf>
    <xf numFmtId="0" fontId="23" fillId="0" borderId="9" xfId="15" applyFont="1" applyBorder="1" applyAlignment="1">
      <alignment horizontal="center" vertical="center" wrapText="1"/>
    </xf>
    <xf numFmtId="204" fontId="42" fillId="0" borderId="2" xfId="9" applyNumberFormat="1" applyFont="1" applyFill="1" applyBorder="1" applyAlignment="1">
      <alignment horizontal="center" wrapText="1"/>
    </xf>
    <xf numFmtId="204" fontId="42" fillId="0" borderId="4" xfId="9" applyNumberFormat="1" applyFont="1" applyFill="1" applyBorder="1" applyAlignment="1">
      <alignment horizontal="center" wrapText="1"/>
    </xf>
    <xf numFmtId="204" fontId="42" fillId="0" borderId="3" xfId="9" applyNumberFormat="1" applyFont="1" applyFill="1" applyBorder="1" applyAlignment="1">
      <alignment horizontal="center" wrapText="1"/>
    </xf>
    <xf numFmtId="0" fontId="42" fillId="0" borderId="2" xfId="9" applyFont="1" applyFill="1" applyBorder="1" applyAlignment="1" applyProtection="1">
      <alignment horizontal="center" wrapText="1"/>
    </xf>
    <xf numFmtId="0" fontId="42" fillId="0" borderId="4" xfId="9" applyFont="1" applyFill="1" applyBorder="1" applyAlignment="1" applyProtection="1">
      <alignment horizontal="center" wrapText="1"/>
    </xf>
    <xf numFmtId="0" fontId="42" fillId="0" borderId="3" xfId="9" applyFont="1" applyFill="1" applyBorder="1" applyAlignment="1" applyProtection="1">
      <alignment horizontal="center" wrapText="1"/>
    </xf>
    <xf numFmtId="0" fontId="42" fillId="0" borderId="2" xfId="9" applyFont="1" applyFill="1" applyBorder="1" applyAlignment="1" applyProtection="1">
      <alignment horizontal="center" vertical="center" wrapText="1"/>
    </xf>
    <xf numFmtId="0" fontId="42" fillId="0" borderId="4" xfId="9" applyFont="1" applyFill="1" applyBorder="1" applyAlignment="1" applyProtection="1">
      <alignment horizontal="center" vertical="center" wrapText="1"/>
    </xf>
    <xf numFmtId="0" fontId="42" fillId="0" borderId="3" xfId="9" applyFont="1" applyFill="1" applyBorder="1" applyAlignment="1" applyProtection="1">
      <alignment horizontal="center" vertical="center" wrapText="1"/>
    </xf>
  </cellXfs>
  <cellStyles count="58">
    <cellStyle name="Link" xfId="1" builtinId="8"/>
    <cellStyle name="Link 2" xfId="7"/>
    <cellStyle name="Link 3" xfId="10"/>
    <cellStyle name="Link 4" xfId="11"/>
    <cellStyle name="Prozent 2" xfId="3"/>
    <cellStyle name="Standard" xfId="0" builtinId="0"/>
    <cellStyle name="Standard 10" xfId="29"/>
    <cellStyle name="Standard 2" xfId="2"/>
    <cellStyle name="Standard 2 2" xfId="4"/>
    <cellStyle name="Standard 2 2 2" xfId="24"/>
    <cellStyle name="Standard 2 3" xfId="9"/>
    <cellStyle name="Standard 3" xfId="5"/>
    <cellStyle name="Standard 3 2" xfId="13"/>
    <cellStyle name="Standard 3 3" xfId="25"/>
    <cellStyle name="Standard 4" xfId="6"/>
    <cellStyle name="Standard 5" xfId="8"/>
    <cellStyle name="Standard 6" xfId="12"/>
    <cellStyle name="Standard 7" xfId="14"/>
    <cellStyle name="Standard 7 2" xfId="15"/>
    <cellStyle name="Standard 8" xfId="20"/>
    <cellStyle name="Standard 9" xfId="27"/>
    <cellStyle name="Standard_157___V0" xfId="16"/>
    <cellStyle name="Standard_5050500" xfId="57"/>
    <cellStyle name="Standard_7420.0 Preisindex für die Lebenshaltung" xfId="56"/>
    <cellStyle name="Standard_Brütereien.3720.0" xfId="26"/>
    <cellStyle name="Standard_f20_s01" xfId="28"/>
    <cellStyle name="Standard_f5860.0-125f" xfId="18"/>
    <cellStyle name="Standard_SEUCHEN" xfId="17"/>
    <cellStyle name="Standard_Tabelle1" xfId="19"/>
    <cellStyle name="Standard_Tabelle2" xfId="21"/>
    <cellStyle name="Standard_Tabelle3" xfId="22"/>
    <cellStyle name="Standard_Tabelle4" xfId="23"/>
    <cellStyle name="style1675234249283" xfId="31"/>
    <cellStyle name="style1675234249351" xfId="32"/>
    <cellStyle name="style1675234249409" xfId="30"/>
    <cellStyle name="style1675234249456" xfId="33"/>
    <cellStyle name="style1675234249511" xfId="36"/>
    <cellStyle name="style1675234249573" xfId="39"/>
    <cellStyle name="style1675234249688" xfId="34"/>
    <cellStyle name="style1675234249763" xfId="35"/>
    <cellStyle name="style1675234249930" xfId="37"/>
    <cellStyle name="style1675234249985" xfId="40"/>
    <cellStyle name="style1675234250065" xfId="38"/>
    <cellStyle name="style1675234250141" xfId="41"/>
    <cellStyle name="style1675234250201" xfId="42"/>
    <cellStyle name="style1675234250267" xfId="46"/>
    <cellStyle name="style1675234250330" xfId="50"/>
    <cellStyle name="style1675234250433" xfId="43"/>
    <cellStyle name="style1675234250477" xfId="44"/>
    <cellStyle name="style1675234250527" xfId="45"/>
    <cellStyle name="style1675234250615" xfId="47"/>
    <cellStyle name="style1675234250659" xfId="48"/>
    <cellStyle name="style1675234250711" xfId="49"/>
    <cellStyle name="style1675234250944" xfId="51"/>
    <cellStyle name="style1675234251030" xfId="52"/>
    <cellStyle name="style1675234251121" xfId="54"/>
    <cellStyle name="style1675234251177" xfId="55"/>
    <cellStyle name="style1675234251245" xfId="53"/>
  </cellStyles>
  <dxfs count="286">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5"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color rgb="FF9C0006"/>
      </font>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4" formatCode="mmm"/>
      <fill>
        <patternFill patternType="none">
          <fgColor indexed="64"/>
          <bgColor indexed="65"/>
        </patternFill>
      </fill>
      <alignment horizontal="center" vertical="center" textRotation="0" wrapText="0" indent="0" justifyLastLine="0" shrinkToFit="0" readingOrder="0"/>
    </dxf>
    <dxf>
      <font>
        <strike val="0"/>
        <outline val="0"/>
        <shadow val="0"/>
        <name val="BundesSans Office"/>
        <scheme val="none"/>
      </font>
      <numFmt numFmtId="243" formatCode="?\ ??0.0_)"/>
      <fill>
        <patternFill patternType="solid">
          <fgColor indexed="64"/>
          <bgColor theme="0"/>
        </patternFill>
      </fill>
    </dxf>
    <dxf>
      <font>
        <strike val="0"/>
        <outline val="0"/>
        <shadow val="0"/>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dxf>
    <dxf>
      <font>
        <strike val="0"/>
        <outline val="0"/>
        <shadow val="0"/>
        <name val="BundesSans Office"/>
        <scheme val="none"/>
      </font>
      <fill>
        <patternFill patternType="solid">
          <fgColor indexed="64"/>
          <bgColor theme="0"/>
        </patternFill>
      </fill>
    </dxf>
    <dxf>
      <font>
        <strike val="0"/>
        <outline val="0"/>
        <shadow val="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4" formatCode="mmm"/>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border diagonalUp="0" diagonalDown="0" outline="0">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Arial"/>
        <scheme val="none"/>
      </font>
      <numFmt numFmtId="183"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3"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5"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strike val="0"/>
        <outline val="0"/>
        <shadow val="0"/>
        <u val="none"/>
        <name val="BundesSans Office"/>
        <scheme val="none"/>
      </font>
      <numFmt numFmtId="243" formatCode="?\ ??0.0_)"/>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BundesSans Office"/>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BundesSans Office"/>
        <scheme val="none"/>
      </font>
      <numFmt numFmtId="243"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font>
        <strike val="0"/>
        <outline val="0"/>
        <shadow val="0"/>
        <u val="none"/>
        <name val="BundesSans Office"/>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BundesSans Office"/>
        <scheme val="none"/>
      </font>
      <numFmt numFmtId="173"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numFmt numFmtId="173"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BundesSans Office"/>
        <scheme val="none"/>
      </font>
      <numFmt numFmtId="173"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border outline="0">
        <left style="hair">
          <color indexed="64"/>
        </left>
      </border>
    </dxf>
    <dxf>
      <font>
        <b val="0"/>
        <i val="0"/>
        <strike val="0"/>
        <condense val="0"/>
        <extend val="0"/>
        <outline val="0"/>
        <shadow val="0"/>
        <u val="none"/>
        <vertAlign val="baseline"/>
        <sz val="9"/>
        <color auto="1"/>
        <name val="BundesSans Office"/>
        <scheme val="none"/>
      </font>
      <alignment horizontal="center" vertical="top" textRotation="0" wrapText="0" indent="0" justifyLastLine="0" shrinkToFit="0" readingOrder="0"/>
      <border diagonalUp="0" diagonalDown="0" outline="0">
        <left style="hair">
          <color indexed="64"/>
        </left>
        <right/>
        <top style="hair">
          <color auto="1"/>
        </top>
        <bottom style="hair">
          <color auto="1"/>
        </bottom>
      </border>
    </dxf>
    <dxf>
      <font>
        <b val="0"/>
        <i val="0"/>
        <strike val="0"/>
        <condense val="0"/>
        <extend val="0"/>
        <outline val="0"/>
        <shadow val="0"/>
        <u val="none"/>
        <vertAlign val="baseline"/>
        <sz val="10"/>
        <color theme="0"/>
        <name val="BundesSans Office"/>
        <scheme val="none"/>
      </font>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24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strike val="0"/>
        <outline val="0"/>
        <shadow val="0"/>
        <sz val="8"/>
        <name val="BundesSans Office"/>
        <scheme val="none"/>
      </font>
    </dxf>
    <dxf>
      <font>
        <strike val="0"/>
        <outline val="0"/>
        <shadow val="0"/>
        <sz val="8"/>
        <name val="BundesSans Office"/>
        <scheme val="none"/>
      </font>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2" formatCode="?\ ??0.0;\-\ ?\ ??0.0;\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172"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172"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sz val="8"/>
        <name val="BundesSans Office"/>
        <scheme val="none"/>
      </font>
    </dxf>
    <dxf>
      <font>
        <b val="0"/>
        <i val="0"/>
        <strike val="0"/>
        <condense val="0"/>
        <extend val="0"/>
        <outline val="0"/>
        <shadow val="0"/>
        <u val="none"/>
        <vertAlign val="baseline"/>
        <sz val="8"/>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8" formatCode="???\ ??0;\-\ ???\ ??0;\ \ \ \ \ \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4" formatCode="???\ ??0;\-\ ???\ ??0;\ \ \ \ \ \ \ \ \ \ @"/>
      <fill>
        <patternFill patternType="none">
          <fgColor indexed="64"/>
          <bgColor indexed="65"/>
        </patternFill>
      </fill>
      <alignment horizontal="center" vertical="center" textRotation="0" wrapText="0" indent="0" justifyLastLine="0" shrinkToFit="0" readingOrder="0"/>
      <border outline="0">
        <left style="hair">
          <color indexed="64"/>
        </left>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strike val="0"/>
        <outline val="0"/>
        <shadow val="0"/>
        <name val="BundesSans Office"/>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strike val="0"/>
        <outline val="0"/>
        <shadow val="0"/>
        <name val="BundesSans Office"/>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strike val="0"/>
        <outline val="0"/>
        <shadow val="0"/>
        <name val="BundesSans Office"/>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auto="1"/>
        </patternFill>
      </fill>
      <alignment horizontal="right" vertical="center" textRotation="0" wrapText="0" indent="0" justifyLastLine="0" shrinkToFit="0" readingOrder="0"/>
    </dxf>
    <dxf>
      <font>
        <strike val="0"/>
        <outline val="0"/>
        <shadow val="0"/>
        <name val="BundesSans Office"/>
        <scheme val="none"/>
      </font>
      <fill>
        <patternFill patternType="none">
          <fgColor indexed="64"/>
          <bgColor auto="1"/>
        </patternFill>
      </fill>
      <alignment vertical="center" textRotation="0" indent="0" justifyLastLine="0" shrinkToFit="0" readingOrder="0"/>
    </dxf>
    <dxf>
      <font>
        <strike val="0"/>
        <outline val="0"/>
        <shadow val="0"/>
        <name val="BundesSans Office"/>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F9E03A"/>
      <color rgb="FF80CDEC"/>
      <color rgb="FF00854A"/>
      <color rgb="FFF7BB3D"/>
      <color rgb="FF597C39"/>
      <color rgb="FFCD3363"/>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800" b="1">
                <a:solidFill>
                  <a:schemeClr val="tx1"/>
                </a:solidFill>
                <a:latin typeface="Arial" panose="020B0604020202020204" pitchFamily="34" charset="0"/>
                <a:cs typeface="Arial" panose="020B0604020202020204" pitchFamily="34" charset="0"/>
              </a:rPr>
              <a:t>Marktbestände an Ölnebenerzeugnissen aus Raps und Rübsen </a:t>
            </a:r>
            <a:r>
              <a:rPr lang="de-DE" sz="800">
                <a:solidFill>
                  <a:schemeClr val="tx1"/>
                </a:solidFill>
                <a:latin typeface="Arial" panose="020B0604020202020204" pitchFamily="34" charset="0"/>
                <a:cs typeface="Arial" panose="020B0604020202020204" pitchFamily="34" charset="0"/>
              </a:rPr>
              <a:t>in 1000 t</a:t>
            </a:r>
          </a:p>
        </c:rich>
      </c:tx>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0"/>
          <c:spPr>
            <a:solidFill>
              <a:schemeClr val="accent2"/>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Ref>
              <c:f>'0201730'!#REF!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73E6-4EC2-879C-BE2FF87310BB}"/>
            </c:ext>
          </c:extLst>
        </c:ser>
        <c:ser>
          <c:idx val="0"/>
          <c:order val="1"/>
          <c:tx>
            <c:v>2022</c:v>
          </c:tx>
          <c:spPr>
            <a:solidFill>
              <a:srgbClr val="F4E296"/>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5"/>
              <c:pt idx="0">
                <c:v>56.100999999999999</c:v>
              </c:pt>
              <c:pt idx="1">
                <c:v>61.468000000000004</c:v>
              </c:pt>
              <c:pt idx="2">
                <c:v>47.036999999999999</c:v>
              </c:pt>
              <c:pt idx="3">
                <c:v>73.378</c:v>
              </c:pt>
              <c:pt idx="4">
                <c:v>20.297000000000001</c:v>
              </c:pt>
            </c:numLit>
          </c:val>
          <c:extLst>
            <c:ext xmlns:c16="http://schemas.microsoft.com/office/drawing/2014/chart" uri="{C3380CC4-5D6E-409C-BE32-E72D297353CC}">
              <c16:uniqueId val="{00000000-73E6-4EC2-879C-BE2FF87310BB}"/>
            </c:ext>
          </c:extLst>
        </c:ser>
        <c:ser>
          <c:idx val="2"/>
          <c:order val="2"/>
          <c:tx>
            <c:v>2023</c:v>
          </c:tx>
          <c:spPr>
            <a:solidFill>
              <a:srgbClr val="FFC000"/>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9"/>
              <c:pt idx="0">
                <c:v>41.093000000000004</c:v>
              </c:pt>
              <c:pt idx="1">
                <c:v>41.37</c:v>
              </c:pt>
              <c:pt idx="2">
                <c:v>33.835000000000001</c:v>
              </c:pt>
              <c:pt idx="3">
                <c:v>54.33</c:v>
              </c:pt>
              <c:pt idx="4">
                <c:v>22.556000000000001</c:v>
              </c:pt>
              <c:pt idx="5">
                <c:v>46.688000000000002</c:v>
              </c:pt>
              <c:pt idx="6">
                <c:v>55.828000000000003</c:v>
              </c:pt>
              <c:pt idx="7">
                <c:v>61.600999999999999</c:v>
              </c:pt>
              <c:pt idx="8">
                <c:v>48.798000000000002</c:v>
              </c:pt>
            </c:numLit>
          </c:val>
          <c:extLst>
            <c:ext xmlns:c16="http://schemas.microsoft.com/office/drawing/2014/chart" uri="{C3380CC4-5D6E-409C-BE32-E72D297353CC}">
              <c16:uniqueId val="{00000001-73E6-4EC2-879C-BE2FF87310BB}"/>
            </c:ext>
          </c:extLst>
        </c:ser>
        <c:dLbls>
          <c:showLegendKey val="0"/>
          <c:showVal val="0"/>
          <c:showCatName val="0"/>
          <c:showSerName val="0"/>
          <c:showPercent val="0"/>
          <c:showBubbleSize val="0"/>
        </c:dLbls>
        <c:gapWidth val="219"/>
        <c:overlap val="-27"/>
        <c:axId val="649910272"/>
        <c:axId val="649916832"/>
        <c:extLst/>
      </c:barChart>
      <c:catAx>
        <c:axId val="64991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49916832"/>
        <c:crosses val="autoZero"/>
        <c:auto val="1"/>
        <c:lblAlgn val="ctr"/>
        <c:lblOffset val="100"/>
        <c:noMultiLvlLbl val="0"/>
      </c:catAx>
      <c:valAx>
        <c:axId val="649916832"/>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49910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v>2023</c:v>
          </c:tx>
          <c:spPr>
            <a:solidFill>
              <a:srgbClr val="FF9797"/>
            </a:solidFill>
            <a:ln>
              <a:no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Lit>
          </c:val>
          <c:extLst>
            <c:ext xmlns:c16="http://schemas.microsoft.com/office/drawing/2014/chart" uri="{C3380CC4-5D6E-409C-BE32-E72D297353CC}">
              <c16:uniqueId val="{00000000-46EC-4A92-8A67-6D00DA3C5E21}"/>
            </c:ext>
          </c:extLst>
        </c:ser>
        <c:ser>
          <c:idx val="0"/>
          <c:order val="1"/>
          <c:tx>
            <c:v>2024</c:v>
          </c:tx>
          <c:spPr>
            <a:solidFill>
              <a:srgbClr val="C00000"/>
            </a:solidFill>
            <a:ln>
              <a:no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2723747.7319999998</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1-46EC-4A92-8A67-6D00DA3C5E21}"/>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v>2023</c:v>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Lit>
          </c:val>
          <c:extLst>
            <c:ext xmlns:c16="http://schemas.microsoft.com/office/drawing/2014/chart" uri="{C3380CC4-5D6E-409C-BE32-E72D297353CC}">
              <c16:uniqueId val="{00000000-CC57-4770-8264-386BA17EA410}"/>
            </c:ext>
          </c:extLst>
        </c:ser>
        <c:ser>
          <c:idx val="1"/>
          <c:order val="1"/>
          <c:tx>
            <c:v>2024 v</c:v>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819.74699999999996</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1-CC57-4770-8264-386BA17EA41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39095.31</c:v>
                </c:pt>
                <c:pt idx="1">
                  <c:v>38441.699000000001</c:v>
                </c:pt>
                <c:pt idx="2">
                  <c:v>42996.417000000001</c:v>
                </c:pt>
                <c:pt idx="3">
                  <c:v>36894.167000000001</c:v>
                </c:pt>
                <c:pt idx="4">
                  <c:v>36833.466999999997</c:v>
                </c:pt>
                <c:pt idx="5">
                  <c:v>31176.555</c:v>
                </c:pt>
                <c:pt idx="6">
                  <c:v>27947.745999999999</c:v>
                </c:pt>
                <c:pt idx="7">
                  <c:v>28330.42</c:v>
                </c:pt>
                <c:pt idx="8">
                  <c:v>29601.874</c:v>
                </c:pt>
                <c:pt idx="9">
                  <c:v>31563.792000000001</c:v>
                </c:pt>
                <c:pt idx="10">
                  <c:v>33212.237000000001</c:v>
                </c:pt>
                <c:pt idx="11">
                  <c:v>31483.37</c:v>
                </c:pt>
              </c:numCache>
            </c:numRef>
          </c:val>
          <c:smooth val="0"/>
          <c:extLst>
            <c:ext xmlns:c16="http://schemas.microsoft.com/office/drawing/2014/chart" uri="{C3380CC4-5D6E-409C-BE32-E72D297353CC}">
              <c16:uniqueId val="{00000000-10DA-4AF6-B40A-541DAC0C4520}"/>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33665.654000000002</c:v>
                </c:pt>
                <c:pt idx="11">
                  <c:v>32025.302</c:v>
                </c:pt>
              </c:numCache>
            </c:numRef>
          </c:val>
          <c:smooth val="0"/>
          <c:extLst>
            <c:ext xmlns:c16="http://schemas.microsoft.com/office/drawing/2014/chart" uri="{C3380CC4-5D6E-409C-BE32-E72D297353CC}">
              <c16:uniqueId val="{00000001-10DA-4AF6-B40A-541DAC0C452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1306.99</c:v>
                </c:pt>
                <c:pt idx="1">
                  <c:v>1098.615</c:v>
                </c:pt>
                <c:pt idx="2">
                  <c:v>1314.586</c:v>
                </c:pt>
                <c:pt idx="3">
                  <c:v>993.57</c:v>
                </c:pt>
                <c:pt idx="4">
                  <c:v>1242.451</c:v>
                </c:pt>
                <c:pt idx="5">
                  <c:v>1070.4259999999999</c:v>
                </c:pt>
                <c:pt idx="6">
                  <c:v>688.10599999999999</c:v>
                </c:pt>
                <c:pt idx="7">
                  <c:v>922.96699999999998</c:v>
                </c:pt>
                <c:pt idx="8">
                  <c:v>864.54600000000005</c:v>
                </c:pt>
                <c:pt idx="9">
                  <c:v>927.27499999999998</c:v>
                </c:pt>
                <c:pt idx="10">
                  <c:v>990.45100000000002</c:v>
                </c:pt>
                <c:pt idx="11">
                  <c:v>1005.1559999999999</c:v>
                </c:pt>
              </c:numCache>
            </c:numRef>
          </c:val>
          <c:smooth val="0"/>
          <c:extLst>
            <c:ext xmlns:c16="http://schemas.microsoft.com/office/drawing/2014/chart" uri="{C3380CC4-5D6E-409C-BE32-E72D297353CC}">
              <c16:uniqueId val="{00000000-250D-4A8E-BDA2-7A7233572BCD}"/>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1072.039</c:v>
                </c:pt>
                <c:pt idx="1">
                  <c:v>1027.4380000000001</c:v>
                </c:pt>
                <c:pt idx="2">
                  <c:v>1070.0429999999999</c:v>
                </c:pt>
                <c:pt idx="3">
                  <c:v>1014.556</c:v>
                </c:pt>
                <c:pt idx="4">
                  <c:v>1167.0940000000001</c:v>
                </c:pt>
                <c:pt idx="5">
                  <c:v>998.29399999999998</c:v>
                </c:pt>
                <c:pt idx="6">
                  <c:v>959.19500000000005</c:v>
                </c:pt>
                <c:pt idx="7">
                  <c:v>1065.0999999999999</c:v>
                </c:pt>
                <c:pt idx="8">
                  <c:v>1084.2429999999999</c:v>
                </c:pt>
                <c:pt idx="9">
                  <c:v>1064.405</c:v>
                </c:pt>
                <c:pt idx="10">
                  <c:v>1175.0550000000001</c:v>
                </c:pt>
                <c:pt idx="11">
                  <c:v>1233.8579999999999</c:v>
                </c:pt>
              </c:numCache>
            </c:numRef>
          </c:val>
          <c:smooth val="0"/>
          <c:extLst>
            <c:ext xmlns:c16="http://schemas.microsoft.com/office/drawing/2014/chart" uri="{C3380CC4-5D6E-409C-BE32-E72D297353CC}">
              <c16:uniqueId val="{00000001-250D-4A8E-BDA2-7A7233572BC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5506.8829999999998</c:v>
                </c:pt>
                <c:pt idx="1">
                  <c:v>5232.7139999999999</c:v>
                </c:pt>
                <c:pt idx="2">
                  <c:v>5971.3010000000004</c:v>
                </c:pt>
                <c:pt idx="3">
                  <c:v>5454.5649999999996</c:v>
                </c:pt>
                <c:pt idx="4">
                  <c:v>5992.1869999999999</c:v>
                </c:pt>
                <c:pt idx="5">
                  <c:v>5414.0640000000003</c:v>
                </c:pt>
                <c:pt idx="6">
                  <c:v>5464.0280000000002</c:v>
                </c:pt>
                <c:pt idx="7">
                  <c:v>5748.1729999999998</c:v>
                </c:pt>
                <c:pt idx="8">
                  <c:v>5490.28</c:v>
                </c:pt>
                <c:pt idx="9">
                  <c:v>5335.6360000000004</c:v>
                </c:pt>
                <c:pt idx="10">
                  <c:v>5427.973</c:v>
                </c:pt>
                <c:pt idx="11">
                  <c:v>5321.0619999999999</c:v>
                </c:pt>
              </c:numCache>
            </c:numRef>
          </c:val>
          <c:smooth val="0"/>
          <c:extLst>
            <c:ext xmlns:c16="http://schemas.microsoft.com/office/drawing/2014/chart" uri="{C3380CC4-5D6E-409C-BE32-E72D297353CC}">
              <c16:uniqueId val="{00000000-4154-4749-AB51-BEAB4BFD945B}"/>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pt idx="11">
                  <c:v>5025.8969999999999</c:v>
                </c:pt>
              </c:numCache>
            </c:numRef>
          </c:val>
          <c:smooth val="0"/>
          <c:extLst>
            <c:ext xmlns:c16="http://schemas.microsoft.com/office/drawing/2014/chart" uri="{C3380CC4-5D6E-409C-BE32-E72D297353CC}">
              <c16:uniqueId val="{00000001-4154-4749-AB51-BEAB4BFD945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6061270716"/>
          <c:y val="5.2741052063025887E-2"/>
          <c:w val="0.70993735640434552"/>
          <c:h val="0.78263779527559052"/>
        </c:manualLayout>
      </c:layout>
      <c:lineChart>
        <c:grouping val="standard"/>
        <c:varyColors val="0"/>
        <c:ser>
          <c:idx val="0"/>
          <c:order val="0"/>
          <c:tx>
            <c:v>Verkauf für Nahrungszwecke 2023</c:v>
          </c:tx>
          <c:spPr>
            <a:ln w="28575" cap="rnd">
              <a:solidFill>
                <a:schemeClr val="accent3">
                  <a:lumMod val="50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167.92399999999998</c:v>
              </c:pt>
              <c:pt idx="1">
                <c:v>178.78500000000003</c:v>
              </c:pt>
              <c:pt idx="2">
                <c:v>186.965</c:v>
              </c:pt>
              <c:pt idx="3">
                <c:v>169.03399999999999</c:v>
              </c:pt>
              <c:pt idx="4">
                <c:v>198.91500000000002</c:v>
              </c:pt>
              <c:pt idx="5">
                <c:v>203.29899999999998</c:v>
              </c:pt>
              <c:pt idx="6">
                <c:v>180.851</c:v>
              </c:pt>
              <c:pt idx="7">
                <c:v>151.06900000000002</c:v>
              </c:pt>
              <c:pt idx="8">
                <c:v>156.511</c:v>
              </c:pt>
              <c:pt idx="9">
                <c:v>179.03100000000001</c:v>
              </c:pt>
              <c:pt idx="10">
                <c:v>171.33100000000002</c:v>
              </c:pt>
              <c:pt idx="11">
                <c:v>172.05599999999998</c:v>
              </c:pt>
            </c:numLit>
          </c:val>
          <c:smooth val="0"/>
          <c:extLst>
            <c:ext xmlns:c16="http://schemas.microsoft.com/office/drawing/2014/chart" uri="{C3380CC4-5D6E-409C-BE32-E72D297353CC}">
              <c16:uniqueId val="{00000000-AE1D-4255-9679-932DC401EA89}"/>
            </c:ext>
          </c:extLst>
        </c:ser>
        <c:ser>
          <c:idx val="1"/>
          <c:order val="1"/>
          <c:tx>
            <c:v>Verkauf für Nahrungszwecke 2022</c:v>
          </c:tx>
          <c:spPr>
            <a:ln w="28575" cap="rnd">
              <a:solidFill>
                <a:srgbClr val="92D050"/>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181.916</c:v>
              </c:pt>
              <c:pt idx="1">
                <c:v>170.999</c:v>
              </c:pt>
              <c:pt idx="2">
                <c:v>211.137</c:v>
              </c:pt>
              <c:pt idx="3">
                <c:v>168.64499999999998</c:v>
              </c:pt>
              <c:pt idx="4">
                <c:v>186.946</c:v>
              </c:pt>
              <c:pt idx="5">
                <c:v>165.596</c:v>
              </c:pt>
              <c:pt idx="6">
                <c:v>160.83799999999999</c:v>
              </c:pt>
              <c:pt idx="7">
                <c:v>169.19200000000001</c:v>
              </c:pt>
              <c:pt idx="8">
                <c:v>178.03</c:v>
              </c:pt>
              <c:pt idx="9">
                <c:v>183.864</c:v>
              </c:pt>
              <c:pt idx="10">
                <c:v>192.97800000000001</c:v>
              </c:pt>
              <c:pt idx="11">
                <c:v>205.87</c:v>
              </c:pt>
            </c:numLit>
          </c:val>
          <c:smooth val="0"/>
          <c:extLst>
            <c:ext xmlns:c16="http://schemas.microsoft.com/office/drawing/2014/chart" uri="{C3380CC4-5D6E-409C-BE32-E72D297353CC}">
              <c16:uniqueId val="{00000001-AE1D-4255-9679-932DC401EA89}"/>
            </c:ext>
          </c:extLst>
        </c:ser>
        <c:ser>
          <c:idx val="2"/>
          <c:order val="2"/>
          <c:tx>
            <c:v>Verkauf für Futterzwecke 2023</c:v>
          </c:tx>
          <c:spPr>
            <a:ln w="28575" cap="rnd">
              <a:solidFill>
                <a:srgbClr val="6633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6="http://schemas.microsoft.com/office/drawing/2014/chart" uri="{C3380CC4-5D6E-409C-BE32-E72D297353CC}">
              <c16:uniqueId val="{00000002-AE1D-4255-9679-932DC401EA89}"/>
            </c:ext>
          </c:extLst>
        </c:ser>
        <c:ser>
          <c:idx val="3"/>
          <c:order val="3"/>
          <c:tx>
            <c:v>Verkauf für Futterzwecke 2022</c:v>
          </c:tx>
          <c:spPr>
            <a:ln w="28575" cap="rnd">
              <a:solidFill>
                <a:srgbClr val="D2AB84"/>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2.097</c:v>
              </c:pt>
              <c:pt idx="1">
                <c:v>2.1280000000000001</c:v>
              </c:pt>
              <c:pt idx="2">
                <c:v>3.5230000000000001</c:v>
              </c:pt>
              <c:pt idx="3">
                <c:v>2.5529999999999999</c:v>
              </c:pt>
              <c:pt idx="4">
                <c:v>2.839</c:v>
              </c:pt>
              <c:pt idx="5">
                <c:v>2.823</c:v>
              </c:pt>
              <c:pt idx="6">
                <c:v>2.9630000000000001</c:v>
              </c:pt>
              <c:pt idx="7">
                <c:v>3.145</c:v>
              </c:pt>
              <c:pt idx="8">
                <c:v>2.069</c:v>
              </c:pt>
              <c:pt idx="9">
                <c:v>2.387</c:v>
              </c:pt>
              <c:pt idx="10">
                <c:v>2.21</c:v>
              </c:pt>
              <c:pt idx="11">
                <c:v>7.9729999999999999</c:v>
              </c:pt>
            </c:numLit>
          </c:val>
          <c:smooth val="0"/>
          <c:extLst>
            <c:ext xmlns:c16="http://schemas.microsoft.com/office/drawing/2014/chart" uri="{C3380CC4-5D6E-409C-BE32-E72D297353CC}">
              <c16:uniqueId val="{00000003-AE1D-4255-9679-932DC401EA89}"/>
            </c:ext>
          </c:extLst>
        </c:ser>
        <c:ser>
          <c:idx val="4"/>
          <c:order val="4"/>
          <c:tx>
            <c:v>Verkauf für technische und chemische Zwecke 2023</c:v>
          </c:tx>
          <c:spPr>
            <a:ln w="28575" cap="rnd">
              <a:solidFill>
                <a:srgbClr val="FF00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smooth val="0"/>
          <c:extLst>
            <c:ext xmlns:c16="http://schemas.microsoft.com/office/drawing/2014/chart" uri="{C3380CC4-5D6E-409C-BE32-E72D297353CC}">
              <c16:uniqueId val="{00000004-AE1D-4255-9679-932DC401EA89}"/>
            </c:ext>
          </c:extLst>
        </c:ser>
        <c:ser>
          <c:idx val="5"/>
          <c:order val="5"/>
          <c:tx>
            <c:v>Verkauf für technische und chemische Zwecke 2022</c:v>
          </c:tx>
          <c:spPr>
            <a:ln w="28575" cap="rnd">
              <a:solidFill>
                <a:schemeClr val="accent6">
                  <a:lumMod val="75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0"/>
              <c:pt idx="0">
                <c:v>92.545999999999992</c:v>
              </c:pt>
              <c:pt idx="1">
                <c:v>91.856999999999999</c:v>
              </c:pt>
              <c:pt idx="2">
                <c:v>99.007999999999996</c:v>
              </c:pt>
              <c:pt idx="3">
                <c:v>86.753999999999991</c:v>
              </c:pt>
              <c:pt idx="4">
                <c:v>74.114000000000004</c:v>
              </c:pt>
              <c:pt idx="5">
                <c:v>80.794000000000011</c:v>
              </c:pt>
              <c:pt idx="6">
                <c:v>79.846000000000004</c:v>
              </c:pt>
              <c:pt idx="7">
                <c:v>79.23599999999999</c:v>
              </c:pt>
              <c:pt idx="8">
                <c:v>80.287000000000006</c:v>
              </c:pt>
              <c:pt idx="9">
                <c:v>92.948000000000008</c:v>
              </c:pt>
            </c:numLit>
          </c:val>
          <c:smooth val="0"/>
          <c:extLst>
            <c:ext xmlns:c16="http://schemas.microsoft.com/office/drawing/2014/chart" uri="{C3380CC4-5D6E-409C-BE32-E72D297353CC}">
              <c16:uniqueId val="{00000005-AE1D-4255-9679-932DC401EA89}"/>
            </c:ext>
          </c:extLst>
        </c:ser>
        <c:ser>
          <c:idx val="6"/>
          <c:order val="6"/>
          <c:tx>
            <c:v>Verkauf zu Zwecken der Energiegewinnung 2023</c:v>
          </c:tx>
          <c:spPr>
            <a:ln w="28575" cap="rnd">
              <a:solidFill>
                <a:schemeClr val="tx2">
                  <a:lumMod val="75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6="http://schemas.microsoft.com/office/drawing/2014/chart" uri="{C3380CC4-5D6E-409C-BE32-E72D297353CC}">
              <c16:uniqueId val="{00000006-AE1D-4255-9679-932DC401EA89}"/>
            </c:ext>
          </c:extLst>
        </c:ser>
        <c:ser>
          <c:idx val="7"/>
          <c:order val="7"/>
          <c:tx>
            <c:v>Verkauf zu Zwecken der Energiegewinnung 2022</c:v>
          </c:tx>
          <c:spPr>
            <a:ln w="28575" cap="rnd">
              <a:solidFill>
                <a:schemeClr val="tx2">
                  <a:lumMod val="60000"/>
                  <a:lumOff val="40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Lit>
              <c:formatCode>General</c:formatCode>
              <c:ptCount val="12"/>
              <c:pt idx="0">
                <c:v>113.74</c:v>
              </c:pt>
              <c:pt idx="1">
                <c:v>107.137</c:v>
              </c:pt>
              <c:pt idx="2">
                <c:v>107.896</c:v>
              </c:pt>
              <c:pt idx="3">
                <c:v>97.024000000000001</c:v>
              </c:pt>
              <c:pt idx="4">
                <c:v>84.566999999999993</c:v>
              </c:pt>
              <c:pt idx="5">
                <c:v>76.754000000000005</c:v>
              </c:pt>
              <c:pt idx="6">
                <c:v>86.608999999999995</c:v>
              </c:pt>
              <c:pt idx="7">
                <c:v>93.424000000000007</c:v>
              </c:pt>
              <c:pt idx="8">
                <c:v>95.941999999999993</c:v>
              </c:pt>
              <c:pt idx="9">
                <c:v>98.135000000000005</c:v>
              </c:pt>
              <c:pt idx="10">
                <c:v>86.141999999999996</c:v>
              </c:pt>
              <c:pt idx="11">
                <c:v>108.89700000000001</c:v>
              </c:pt>
            </c:numLit>
          </c:val>
          <c:smooth val="0"/>
          <c:extLst>
            <c:ext xmlns:c16="http://schemas.microsoft.com/office/drawing/2014/chart" uri="{C3380CC4-5D6E-409C-BE32-E72D297353CC}">
              <c16:uniqueId val="{00000007-AE1D-4255-9679-932DC401EA89}"/>
            </c:ext>
          </c:extLst>
        </c:ser>
        <c:dLbls>
          <c:showLegendKey val="0"/>
          <c:showVal val="0"/>
          <c:showCatName val="0"/>
          <c:showSerName val="0"/>
          <c:showPercent val="0"/>
          <c:showBubbleSize val="0"/>
        </c:dLbls>
        <c:smooth val="0"/>
        <c:axId val="685997104"/>
        <c:axId val="686650816"/>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v>2022</c:v>
          </c:tx>
          <c:spPr>
            <a:solidFill>
              <a:srgbClr val="F4E296"/>
            </a:solidFill>
            <a:ln>
              <a:noFill/>
            </a:ln>
            <a:effectLst/>
          </c:spPr>
          <c:invertIfNegative val="0"/>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42E3-4D2F-B22B-4E91096A9CA3}"/>
            </c:ext>
          </c:extLst>
        </c:ser>
        <c:ser>
          <c:idx val="0"/>
          <c:order val="1"/>
          <c:tx>
            <c:v>2023</c:v>
          </c:tx>
          <c:spPr>
            <a:solidFill>
              <a:srgbClr val="FFC000"/>
            </a:solidFill>
            <a:ln>
              <a:noFill/>
            </a:ln>
            <a:effectLst/>
          </c:spPr>
          <c:invertIfNegative val="0"/>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42E3-4D2F-B22B-4E91096A9CA3}"/>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1"/>
          <c:order val="0"/>
          <c:spPr>
            <a:solidFill>
              <a:schemeClr val="accent2"/>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Ref>
              <c:f>'0204490'!#REF!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95EA-4C02-9E67-D9C7BF6F81D4}"/>
            </c:ext>
          </c:extLst>
        </c:ser>
        <c:ser>
          <c:idx val="2"/>
          <c:order val="1"/>
          <c:tx>
            <c:v>2022</c:v>
          </c:tx>
          <c:spPr>
            <a:solidFill>
              <a:srgbClr val="D2AB84"/>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9"/>
              <c:pt idx="0">
                <c:v>75.998000000000005</c:v>
              </c:pt>
              <c:pt idx="1">
                <c:v>82.432000000000002</c:v>
              </c:pt>
              <c:pt idx="2">
                <c:v>84.135000000000005</c:v>
              </c:pt>
              <c:pt idx="3">
                <c:v>97.677000000000007</c:v>
              </c:pt>
              <c:pt idx="4">
                <c:v>99.5</c:v>
              </c:pt>
              <c:pt idx="5">
                <c:v>73.135999999999996</c:v>
              </c:pt>
              <c:pt idx="6">
                <c:v>59.045999999999999</c:v>
              </c:pt>
              <c:pt idx="7">
                <c:v>60.872999999999998</c:v>
              </c:pt>
              <c:pt idx="8">
                <c:v>70.433999999999997</c:v>
              </c:pt>
            </c:numLit>
          </c:val>
          <c:extLst>
            <c:ext xmlns:c16="http://schemas.microsoft.com/office/drawing/2014/chart" uri="{C3380CC4-5D6E-409C-BE32-E72D297353CC}">
              <c16:uniqueId val="{00000000-95EA-4C02-9E67-D9C7BF6F81D4}"/>
            </c:ext>
          </c:extLst>
        </c:ser>
        <c:ser>
          <c:idx val="0"/>
          <c:order val="2"/>
          <c:tx>
            <c:v>2023</c:v>
          </c:tx>
          <c:spPr>
            <a:solidFill>
              <a:srgbClr val="663300"/>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9"/>
              <c:pt idx="0">
                <c:v>65.960999999999999</c:v>
              </c:pt>
              <c:pt idx="1">
                <c:v>77.042000000000002</c:v>
              </c:pt>
              <c:pt idx="2">
                <c:v>91.013000000000005</c:v>
              </c:pt>
              <c:pt idx="3">
                <c:v>81.436999999999998</c:v>
              </c:pt>
              <c:pt idx="4">
                <c:v>107.73699999999999</c:v>
              </c:pt>
              <c:pt idx="5">
                <c:v>165.37899999999999</c:v>
              </c:pt>
              <c:pt idx="6">
                <c:v>0</c:v>
              </c:pt>
              <c:pt idx="7">
                <c:v>173.892</c:v>
              </c:pt>
              <c:pt idx="8">
                <c:v>0</c:v>
              </c:pt>
            </c:numLit>
          </c:val>
          <c:extLst>
            <c:ext xmlns:c16="http://schemas.microsoft.com/office/drawing/2014/chart" uri="{C3380CC4-5D6E-409C-BE32-E72D297353CC}">
              <c16:uniqueId val="{00000001-95EA-4C02-9E67-D9C7BF6F81D4}"/>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22653.165000000001</c:v>
                </c:pt>
                <c:pt idx="1">
                  <c:v>23906.902999999998</c:v>
                </c:pt>
                <c:pt idx="2">
                  <c:v>27502.356</c:v>
                </c:pt>
                <c:pt idx="3">
                  <c:v>24622.717000000001</c:v>
                </c:pt>
                <c:pt idx="4">
                  <c:v>25370.268</c:v>
                </c:pt>
                <c:pt idx="5">
                  <c:v>23752.398000000001</c:v>
                </c:pt>
                <c:pt idx="6">
                  <c:v>23143.876</c:v>
                </c:pt>
                <c:pt idx="7">
                  <c:v>24162.920999999998</c:v>
                </c:pt>
                <c:pt idx="8">
                  <c:v>22732.007000000001</c:v>
                </c:pt>
                <c:pt idx="9">
                  <c:v>21313.569</c:v>
                </c:pt>
                <c:pt idx="10">
                  <c:v>21460.856</c:v>
                </c:pt>
                <c:pt idx="11">
                  <c:v>19720.998</c:v>
                </c:pt>
              </c:numCache>
            </c:numRef>
          </c:val>
          <c:smooth val="0"/>
          <c:extLst>
            <c:ext xmlns:c16="http://schemas.microsoft.com/office/drawing/2014/chart" uri="{C3380CC4-5D6E-409C-BE32-E72D297353CC}">
              <c16:uniqueId val="{00000000-510E-4535-AE3E-BF09F0897E63}"/>
            </c:ext>
          </c:extLst>
        </c:ser>
        <c:ser>
          <c:idx val="1"/>
          <c:order val="1"/>
          <c:tx>
            <c:strRef>
              <c:f>'0204340'!$A$8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pt idx="11">
                  <c:v>19904.784</c:v>
                </c:pt>
              </c:numCache>
            </c:numRef>
          </c:val>
          <c:smooth val="0"/>
          <c:extLst>
            <c:ext xmlns:c16="http://schemas.microsoft.com/office/drawing/2014/chart" uri="{C3380CC4-5D6E-409C-BE32-E72D297353CC}">
              <c16:uniqueId val="{00000001-510E-4535-AE3E-BF09F0897E6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3758.5059999999999</c:v>
                </c:pt>
                <c:pt idx="1">
                  <c:v>4365.3490000000002</c:v>
                </c:pt>
                <c:pt idx="2">
                  <c:v>4753.7049999999999</c:v>
                </c:pt>
                <c:pt idx="3">
                  <c:v>4136.7529999999997</c:v>
                </c:pt>
                <c:pt idx="4">
                  <c:v>4258.8280000000004</c:v>
                </c:pt>
                <c:pt idx="5">
                  <c:v>4200.2730000000001</c:v>
                </c:pt>
                <c:pt idx="6">
                  <c:v>4311.1220000000003</c:v>
                </c:pt>
                <c:pt idx="7">
                  <c:v>4592.2389999999996</c:v>
                </c:pt>
                <c:pt idx="8">
                  <c:v>4336.1909999999998</c:v>
                </c:pt>
                <c:pt idx="9">
                  <c:v>4034.6480000000001</c:v>
                </c:pt>
                <c:pt idx="10">
                  <c:v>4770.8890000000001</c:v>
                </c:pt>
                <c:pt idx="11">
                  <c:v>3935.3519999999999</c:v>
                </c:pt>
              </c:numCache>
            </c:numRef>
          </c:val>
          <c:smooth val="0"/>
          <c:extLst>
            <c:ext xmlns:c16="http://schemas.microsoft.com/office/drawing/2014/chart" uri="{C3380CC4-5D6E-409C-BE32-E72D297353CC}">
              <c16:uniqueId val="{00000000-53EA-4FDE-8619-1C2547DACEEA}"/>
            </c:ext>
          </c:extLst>
        </c:ser>
        <c:ser>
          <c:idx val="1"/>
          <c:order val="1"/>
          <c:tx>
            <c:strRef>
              <c:f>'0204340'!$A$12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pt idx="11">
                  <c:v>3811.37</c:v>
                </c:pt>
              </c:numCache>
            </c:numRef>
          </c:val>
          <c:smooth val="0"/>
          <c:extLst>
            <c:ext xmlns:c16="http://schemas.microsoft.com/office/drawing/2014/chart" uri="{C3380CC4-5D6E-409C-BE32-E72D297353CC}">
              <c16:uniqueId val="{00000001-53EA-4FDE-8619-1C2547DACEE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de-DE" sz="800" b="1">
                <a:solidFill>
                  <a:schemeClr val="tx1"/>
                </a:solidFill>
                <a:latin typeface="Arial" panose="020B0604020202020204" pitchFamily="34" charset="0"/>
                <a:cs typeface="Arial" panose="020B0604020202020204" pitchFamily="34" charset="0"/>
              </a:rPr>
              <a:t>Marktbestände an Ölnebenerzeugnissen aus anderen Ölsaaten </a:t>
            </a:r>
            <a:r>
              <a:rPr lang="de-DE" sz="800">
                <a:solidFill>
                  <a:schemeClr val="tx1"/>
                </a:solidFill>
                <a:latin typeface="Arial" panose="020B0604020202020204" pitchFamily="34" charset="0"/>
                <a:cs typeface="Arial" panose="020B0604020202020204" pitchFamily="34" charset="0"/>
              </a:rPr>
              <a:t>in 1000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de-DE"/>
        </a:p>
      </c:txPr>
    </c:title>
    <c:autoTitleDeleted val="0"/>
    <c:plotArea>
      <c:layout/>
      <c:barChart>
        <c:barDir val="col"/>
        <c:grouping val="clustered"/>
        <c:varyColors val="0"/>
        <c:ser>
          <c:idx val="1"/>
          <c:order val="0"/>
          <c:spPr>
            <a:solidFill>
              <a:schemeClr val="accent2"/>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Ref>
              <c:f>'0201730'!#REF!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B622-4035-AA17-E89E20C9E0EF}"/>
            </c:ext>
          </c:extLst>
        </c:ser>
        <c:ser>
          <c:idx val="0"/>
          <c:order val="1"/>
          <c:tx>
            <c:v>2022</c:v>
          </c:tx>
          <c:spPr>
            <a:solidFill>
              <a:srgbClr val="D2AB84"/>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5"/>
              <c:pt idx="0">
                <c:v>10.766</c:v>
              </c:pt>
              <c:pt idx="1">
                <c:v>9.4019999999999992</c:v>
              </c:pt>
              <c:pt idx="2">
                <c:v>8.3970000000000002</c:v>
              </c:pt>
              <c:pt idx="3">
                <c:v>12.496</c:v>
              </c:pt>
              <c:pt idx="4">
                <c:v>4.4039999999999999</c:v>
              </c:pt>
            </c:numLit>
          </c:val>
          <c:extLst>
            <c:ext xmlns:c16="http://schemas.microsoft.com/office/drawing/2014/chart" uri="{C3380CC4-5D6E-409C-BE32-E72D297353CC}">
              <c16:uniqueId val="{00000000-B622-4035-AA17-E89E20C9E0EF}"/>
            </c:ext>
          </c:extLst>
        </c:ser>
        <c:ser>
          <c:idx val="2"/>
          <c:order val="2"/>
          <c:tx>
            <c:v>2023</c:v>
          </c:tx>
          <c:spPr>
            <a:solidFill>
              <a:srgbClr val="663300"/>
            </a:solidFill>
            <a:ln>
              <a:noFill/>
            </a:ln>
            <a:effectLst/>
          </c:spPr>
          <c:invertIfNegative val="0"/>
          <c:cat>
            <c:strLit>
              <c:ptCount val="9"/>
              <c:pt idx="0">
                <c:v>Jan.</c:v>
              </c:pt>
              <c:pt idx="1">
                <c:v>Feb.</c:v>
              </c:pt>
              <c:pt idx="2">
                <c:v>März</c:v>
              </c:pt>
              <c:pt idx="3">
                <c:v>Mai</c:v>
              </c:pt>
              <c:pt idx="4">
                <c:v>Juni</c:v>
              </c:pt>
              <c:pt idx="5">
                <c:v>Juli</c:v>
              </c:pt>
              <c:pt idx="6">
                <c:v>Sept.</c:v>
              </c:pt>
              <c:pt idx="7">
                <c:v>Okt.</c:v>
              </c:pt>
              <c:pt idx="8">
                <c:v>Nov.</c:v>
              </c:pt>
            </c:strLit>
          </c:cat>
          <c:val>
            <c:numLit>
              <c:formatCode>General</c:formatCode>
              <c:ptCount val="9"/>
              <c:pt idx="0">
                <c:v>5.7409999999999997</c:v>
              </c:pt>
              <c:pt idx="1">
                <c:v>8.7739999999999991</c:v>
              </c:pt>
              <c:pt idx="2">
                <c:v>11.494</c:v>
              </c:pt>
              <c:pt idx="3">
                <c:v>10.923999999999999</c:v>
              </c:pt>
              <c:pt idx="4">
                <c:v>4.6769999999999996</c:v>
              </c:pt>
              <c:pt idx="5">
                <c:v>33.412999999999997</c:v>
              </c:pt>
              <c:pt idx="6">
                <c:v>0</c:v>
              </c:pt>
              <c:pt idx="7">
                <c:v>21.651</c:v>
              </c:pt>
              <c:pt idx="8">
                <c:v>17.033000000000001</c:v>
              </c:pt>
            </c:numLit>
          </c:val>
          <c:extLst>
            <c:ext xmlns:c16="http://schemas.microsoft.com/office/drawing/2014/chart" uri="{C3380CC4-5D6E-409C-BE32-E72D297353CC}">
              <c16:uniqueId val="{00000001-B622-4035-AA17-E89E20C9E0EF}"/>
            </c:ext>
          </c:extLst>
        </c:ser>
        <c:dLbls>
          <c:showLegendKey val="0"/>
          <c:showVal val="0"/>
          <c:showCatName val="0"/>
          <c:showSerName val="0"/>
          <c:showPercent val="0"/>
          <c:showBubbleSize val="0"/>
        </c:dLbls>
        <c:gapWidth val="219"/>
        <c:overlap val="-27"/>
        <c:axId val="650679704"/>
        <c:axId val="650678720"/>
        <c:extLst/>
      </c:barChart>
      <c:catAx>
        <c:axId val="65067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50678720"/>
        <c:crosses val="autoZero"/>
        <c:auto val="1"/>
        <c:lblAlgn val="ctr"/>
        <c:lblOffset val="100"/>
        <c:noMultiLvlLbl val="0"/>
      </c:catAx>
      <c:valAx>
        <c:axId val="65067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50679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9161.5969999999998</c:v>
                </c:pt>
                <c:pt idx="1">
                  <c:v>9733.0789999999997</c:v>
                </c:pt>
                <c:pt idx="2">
                  <c:v>11235.127</c:v>
                </c:pt>
                <c:pt idx="3">
                  <c:v>9577.5889999999999</c:v>
                </c:pt>
                <c:pt idx="4">
                  <c:v>10110.404</c:v>
                </c:pt>
                <c:pt idx="5">
                  <c:v>10014.9</c:v>
                </c:pt>
                <c:pt idx="6">
                  <c:v>9231.4500000000007</c:v>
                </c:pt>
                <c:pt idx="7">
                  <c:v>10124.316000000001</c:v>
                </c:pt>
                <c:pt idx="8">
                  <c:v>8775.3080000000009</c:v>
                </c:pt>
                <c:pt idx="9">
                  <c:v>9184.9940000000006</c:v>
                </c:pt>
                <c:pt idx="10">
                  <c:v>8985.3780000000006</c:v>
                </c:pt>
                <c:pt idx="11">
                  <c:v>7658.5959999999995</c:v>
                </c:pt>
              </c:numCache>
            </c:numRef>
          </c:val>
          <c:smooth val="0"/>
          <c:extLst>
            <c:ext xmlns:c16="http://schemas.microsoft.com/office/drawing/2014/chart" uri="{C3380CC4-5D6E-409C-BE32-E72D297353CC}">
              <c16:uniqueId val="{00000000-1304-4199-A5C4-835EAFB1D667}"/>
            </c:ext>
          </c:extLst>
        </c:ser>
        <c:ser>
          <c:idx val="1"/>
          <c:order val="1"/>
          <c:tx>
            <c:strRef>
              <c:f>'0204340'!$A$16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9056.4</c:v>
                </c:pt>
                <c:pt idx="11">
                  <c:v>7420.8860000000004</c:v>
                </c:pt>
              </c:numCache>
            </c:numRef>
          </c:val>
          <c:smooth val="0"/>
          <c:extLst>
            <c:ext xmlns:c16="http://schemas.microsoft.com/office/drawing/2014/chart" uri="{C3380CC4-5D6E-409C-BE32-E72D297353CC}">
              <c16:uniqueId val="{00000001-1304-4199-A5C4-835EAFB1D66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6145.42</c:v>
                </c:pt>
                <c:pt idx="1">
                  <c:v>5513.0029999999997</c:v>
                </c:pt>
                <c:pt idx="2">
                  <c:v>7175.7110000000002</c:v>
                </c:pt>
                <c:pt idx="3">
                  <c:v>6220.9049999999997</c:v>
                </c:pt>
                <c:pt idx="4">
                  <c:v>6266.8190000000004</c:v>
                </c:pt>
                <c:pt idx="5">
                  <c:v>6229.585</c:v>
                </c:pt>
                <c:pt idx="6">
                  <c:v>6007.0320000000002</c:v>
                </c:pt>
                <c:pt idx="7">
                  <c:v>6253.2889999999998</c:v>
                </c:pt>
                <c:pt idx="8">
                  <c:v>6113.0680000000002</c:v>
                </c:pt>
                <c:pt idx="9">
                  <c:v>6146.1750000000002</c:v>
                </c:pt>
                <c:pt idx="10">
                  <c:v>6408.3450000000003</c:v>
                </c:pt>
                <c:pt idx="11">
                  <c:v>6621.3310000000001</c:v>
                </c:pt>
              </c:numCache>
            </c:numRef>
          </c:val>
          <c:smooth val="0"/>
          <c:extLst>
            <c:ext xmlns:c16="http://schemas.microsoft.com/office/drawing/2014/chart" uri="{C3380CC4-5D6E-409C-BE32-E72D297353CC}">
              <c16:uniqueId val="{00000000-0C8D-4F2D-BC77-68553C9CC3E5}"/>
            </c:ext>
          </c:extLst>
        </c:ser>
        <c:ser>
          <c:idx val="1"/>
          <c:order val="1"/>
          <c:tx>
            <c:strRef>
              <c:f>'0204340'!$A$20</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6205.2389999999996</c:v>
                </c:pt>
                <c:pt idx="11">
                  <c:v>5768.942</c:v>
                </c:pt>
              </c:numCache>
            </c:numRef>
          </c:val>
          <c:smooth val="0"/>
          <c:extLst>
            <c:ext xmlns:c16="http://schemas.microsoft.com/office/drawing/2014/chart" uri="{C3380CC4-5D6E-409C-BE32-E72D297353CC}">
              <c16:uniqueId val="{00000001-0C8D-4F2D-BC77-68553C9CC3E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40027.896000000001</c:v>
                </c:pt>
                <c:pt idx="1">
                  <c:v>36208.103999999999</c:v>
                </c:pt>
                <c:pt idx="2">
                  <c:v>40452.788999999997</c:v>
                </c:pt>
                <c:pt idx="3">
                  <c:v>38447.75</c:v>
                </c:pt>
                <c:pt idx="4">
                  <c:v>40535.565999999999</c:v>
                </c:pt>
                <c:pt idx="5">
                  <c:v>37419.305</c:v>
                </c:pt>
                <c:pt idx="6">
                  <c:v>37200.552000000003</c:v>
                </c:pt>
                <c:pt idx="7">
                  <c:v>36877.993999999999</c:v>
                </c:pt>
                <c:pt idx="8">
                  <c:v>34372.858999999997</c:v>
                </c:pt>
                <c:pt idx="9">
                  <c:v>34269.857000000004</c:v>
                </c:pt>
                <c:pt idx="10">
                  <c:v>34670.665999999997</c:v>
                </c:pt>
                <c:pt idx="11">
                  <c:v>33108.260999999999</c:v>
                </c:pt>
              </c:numCache>
            </c:numRef>
          </c:val>
          <c:smooth val="0"/>
          <c:extLst>
            <c:ext xmlns:c16="http://schemas.microsoft.com/office/drawing/2014/chart" uri="{C3380CC4-5D6E-409C-BE32-E72D297353CC}">
              <c16:uniqueId val="{00000000-9390-4EE5-AE54-4D8BBCD0F384}"/>
            </c:ext>
          </c:extLst>
        </c:ser>
        <c:ser>
          <c:idx val="1"/>
          <c:order val="1"/>
          <c:tx>
            <c:strRef>
              <c:f>'0204340'!$A$24</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pt idx="11">
                  <c:v>39278.523000000001</c:v>
                </c:pt>
              </c:numCache>
            </c:numRef>
          </c:val>
          <c:smooth val="0"/>
          <c:extLst>
            <c:ext xmlns:c16="http://schemas.microsoft.com/office/drawing/2014/chart" uri="{C3380CC4-5D6E-409C-BE32-E72D297353CC}">
              <c16:uniqueId val="{00000001-9390-4EE5-AE54-4D8BBCD0F38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72770.926000000007</c:v>
                </c:pt>
                <c:pt idx="1">
                  <c:v>67066.706999999995</c:v>
                </c:pt>
                <c:pt idx="2">
                  <c:v>78298.184999999998</c:v>
                </c:pt>
                <c:pt idx="3">
                  <c:v>74922.403000000006</c:v>
                </c:pt>
                <c:pt idx="4">
                  <c:v>76822.381999999998</c:v>
                </c:pt>
                <c:pt idx="5">
                  <c:v>77110.959000000003</c:v>
                </c:pt>
                <c:pt idx="6">
                  <c:v>75552.555999999997</c:v>
                </c:pt>
                <c:pt idx="7">
                  <c:v>75805.812999999995</c:v>
                </c:pt>
                <c:pt idx="8">
                  <c:v>72901.357999999993</c:v>
                </c:pt>
                <c:pt idx="9">
                  <c:v>73638.072</c:v>
                </c:pt>
                <c:pt idx="10">
                  <c:v>72162.361000000004</c:v>
                </c:pt>
                <c:pt idx="11">
                  <c:v>75550.437000000005</c:v>
                </c:pt>
              </c:numCache>
            </c:numRef>
          </c:val>
          <c:smooth val="0"/>
          <c:extLst>
            <c:ext xmlns:c16="http://schemas.microsoft.com/office/drawing/2014/chart" uri="{C3380CC4-5D6E-409C-BE32-E72D297353CC}">
              <c16:uniqueId val="{00000000-55AD-47A2-B657-EAAD600A340E}"/>
            </c:ext>
          </c:extLst>
        </c:ser>
        <c:ser>
          <c:idx val="1"/>
          <c:order val="1"/>
          <c:tx>
            <c:strRef>
              <c:f>'0204340'!$A$28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70234.043999999994</c:v>
                </c:pt>
                <c:pt idx="11">
                  <c:v>74913.159</c:v>
                </c:pt>
              </c:numCache>
            </c:numRef>
          </c:val>
          <c:smooth val="0"/>
          <c:extLst>
            <c:ext xmlns:c16="http://schemas.microsoft.com/office/drawing/2014/chart" uri="{C3380CC4-5D6E-409C-BE32-E72D297353CC}">
              <c16:uniqueId val="{00000001-55AD-47A2-B657-EAAD600A340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48441.476999999999</c:v>
                </c:pt>
                <c:pt idx="1">
                  <c:v>43646.413</c:v>
                </c:pt>
                <c:pt idx="2">
                  <c:v>48034.025000000001</c:v>
                </c:pt>
                <c:pt idx="3">
                  <c:v>43739.67</c:v>
                </c:pt>
                <c:pt idx="4">
                  <c:v>47099.48</c:v>
                </c:pt>
                <c:pt idx="5">
                  <c:v>43959.671000000002</c:v>
                </c:pt>
                <c:pt idx="6">
                  <c:v>43292.705000000002</c:v>
                </c:pt>
                <c:pt idx="7">
                  <c:v>45938.34</c:v>
                </c:pt>
                <c:pt idx="8">
                  <c:v>45363.43</c:v>
                </c:pt>
                <c:pt idx="9">
                  <c:v>46479.644</c:v>
                </c:pt>
                <c:pt idx="10">
                  <c:v>46683.478999999999</c:v>
                </c:pt>
                <c:pt idx="11">
                  <c:v>45560.964999999997</c:v>
                </c:pt>
              </c:numCache>
            </c:numRef>
          </c:val>
          <c:smooth val="0"/>
          <c:extLst>
            <c:ext xmlns:c16="http://schemas.microsoft.com/office/drawing/2014/chart" uri="{C3380CC4-5D6E-409C-BE32-E72D297353CC}">
              <c16:uniqueId val="{00000000-7AA9-4668-9401-9E0C7C48BB59}"/>
            </c:ext>
          </c:extLst>
        </c:ser>
        <c:ser>
          <c:idx val="1"/>
          <c:order val="1"/>
          <c:tx>
            <c:strRef>
              <c:f>'0204340'!$A$32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46516.120999999999</c:v>
                </c:pt>
                <c:pt idx="11">
                  <c:v>45297.067999999999</c:v>
                </c:pt>
              </c:numCache>
            </c:numRef>
          </c:val>
          <c:smooth val="0"/>
          <c:extLst>
            <c:ext xmlns:c16="http://schemas.microsoft.com/office/drawing/2014/chart" uri="{C3380CC4-5D6E-409C-BE32-E72D297353CC}">
              <c16:uniqueId val="{00000001-7AA9-4668-9401-9E0C7C48BB5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202958.98700000002</c:v>
                </c:pt>
                <c:pt idx="1">
                  <c:v>190439.55799999999</c:v>
                </c:pt>
                <c:pt idx="2">
                  <c:v>217451.89799999999</c:v>
                </c:pt>
                <c:pt idx="3">
                  <c:v>201667.78700000001</c:v>
                </c:pt>
                <c:pt idx="4">
                  <c:v>210463.747</c:v>
                </c:pt>
                <c:pt idx="5">
                  <c:v>202687.09100000001</c:v>
                </c:pt>
                <c:pt idx="6">
                  <c:v>198739.29300000001</c:v>
                </c:pt>
                <c:pt idx="7">
                  <c:v>203754.91199999998</c:v>
                </c:pt>
                <c:pt idx="8">
                  <c:v>194594.22099999996</c:v>
                </c:pt>
                <c:pt idx="9">
                  <c:v>195066.959</c:v>
                </c:pt>
                <c:pt idx="10">
                  <c:v>195141.97399999999</c:v>
                </c:pt>
                <c:pt idx="11">
                  <c:v>192155.94</c:v>
                </c:pt>
              </c:numCache>
            </c:numRef>
          </c:val>
          <c:smooth val="0"/>
          <c:extLst>
            <c:ext xmlns:c16="http://schemas.microsoft.com/office/drawing/2014/chart" uri="{C3380CC4-5D6E-409C-BE32-E72D297353CC}">
              <c16:uniqueId val="{00000000-C200-4C7B-B6FF-4F730D23806E}"/>
            </c:ext>
          </c:extLst>
        </c:ser>
        <c:ser>
          <c:idx val="1"/>
          <c:order val="1"/>
          <c:tx>
            <c:strRef>
              <c:f>'0204340'!$A$36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197161.505</c:v>
                </c:pt>
                <c:pt idx="11">
                  <c:v>196394.73199999999</c:v>
                </c:pt>
              </c:numCache>
            </c:numRef>
          </c:val>
          <c:smooth val="0"/>
          <c:extLst>
            <c:ext xmlns:c16="http://schemas.microsoft.com/office/drawing/2014/chart" uri="{C3380CC4-5D6E-409C-BE32-E72D297353CC}">
              <c16:uniqueId val="{00000001-C200-4C7B-B6FF-4F730D2380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FF0000"/>
              </a:solidFill>
              <a:round/>
            </a:ln>
            <a:effectLst/>
          </c:spPr>
          <c:marker>
            <c:symbol val="circle"/>
            <c:size val="2"/>
            <c:spPr>
              <a:solidFill>
                <a:srgbClr val="FF0000"/>
              </a:solidFill>
              <a:ln w="9525">
                <a:solidFill>
                  <a:srgbClr val="FF0000"/>
                </a:solidFill>
              </a:ln>
              <a:effectLst/>
            </c:spPr>
          </c:marker>
          <c:val>
            <c:numLit>
              <c:formatCode>General</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Lit>
          </c:val>
          <c:smooth val="0"/>
          <c:extLst>
            <c:ext xmlns:c16="http://schemas.microsoft.com/office/drawing/2014/chart" uri="{C3380CC4-5D6E-409C-BE32-E72D297353CC}">
              <c16:uniqueId val="{00000000-9936-48E7-9836-7BA4198DAEC4}"/>
            </c:ext>
          </c:extLst>
        </c:ser>
        <c:ser>
          <c:idx val="4"/>
          <c:order val="1"/>
          <c:tx>
            <c:v>ab Hof standardisiert 2023</c:v>
          </c:tx>
          <c:spPr>
            <a:ln w="19050" cap="rnd">
              <a:solidFill>
                <a:srgbClr val="92D050"/>
              </a:solidFill>
              <a:round/>
            </a:ln>
            <a:effectLst/>
          </c:spPr>
          <c:marker>
            <c:symbol val="circle"/>
            <c:size val="2"/>
            <c:spPr>
              <a:solidFill>
                <a:srgbClr val="92D050"/>
              </a:solidFill>
              <a:ln w="9525">
                <a:solidFill>
                  <a:srgbClr val="92D050"/>
                </a:solidFill>
              </a:ln>
              <a:effectLst/>
            </c:spPr>
          </c:marker>
          <c:val>
            <c:numLit>
              <c:formatCode>General</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Lit>
          </c:val>
          <c:smooth val="0"/>
          <c:extLst>
            <c:ext xmlns:c16="http://schemas.microsoft.com/office/drawing/2014/chart" uri="{C3380CC4-5D6E-409C-BE32-E72D297353CC}">
              <c16:uniqueId val="{00000001-9936-48E7-9836-7BA4198DAEC4}"/>
            </c:ext>
          </c:extLst>
        </c:ser>
        <c:ser>
          <c:idx val="0"/>
          <c:order val="2"/>
          <c:tx>
            <c:v>ab Hof tatsächlich 2022</c:v>
          </c:tx>
          <c:spPr>
            <a:ln w="19050" cap="rnd">
              <a:solidFill>
                <a:srgbClr val="FF0000"/>
              </a:solidFill>
              <a:prstDash val="sysDash"/>
              <a:round/>
            </a:ln>
            <a:effectLst/>
          </c:spPr>
          <c:marker>
            <c:symbol val="none"/>
          </c:marker>
          <c:val>
            <c:numLit>
              <c:formatCode>General</c:formatCode>
              <c:ptCount val="12"/>
              <c:pt idx="0">
                <c:v>43.014000318486403</c:v>
              </c:pt>
              <c:pt idx="1">
                <c:v>44.2803253285729</c:v>
              </c:pt>
              <c:pt idx="2">
                <c:v>45.991898618900102</c:v>
              </c:pt>
              <c:pt idx="3">
                <c:v>48.024066382154402</c:v>
              </c:pt>
              <c:pt idx="4">
                <c:v>49.718090467842103</c:v>
              </c:pt>
              <c:pt idx="5">
                <c:v>51.726541535819102</c:v>
              </c:pt>
              <c:pt idx="6">
                <c:v>54.423552509067903</c:v>
              </c:pt>
              <c:pt idx="7">
                <c:v>56.224796507916601</c:v>
              </c:pt>
              <c:pt idx="8">
                <c:v>58.633790098077903</c:v>
              </c:pt>
              <c:pt idx="9">
                <c:v>60.598907151390399</c:v>
              </c:pt>
              <c:pt idx="10">
                <c:v>61.565165141375701</c:v>
              </c:pt>
              <c:pt idx="11">
                <c:v>61.714146534508203</c:v>
              </c:pt>
            </c:numLit>
          </c:val>
          <c:smooth val="0"/>
          <c:extLst>
            <c:ext xmlns:c16="http://schemas.microsoft.com/office/drawing/2014/chart" uri="{C3380CC4-5D6E-409C-BE32-E72D297353CC}">
              <c16:uniqueId val="{00000002-9936-48E7-9836-7BA4198DAEC4}"/>
            </c:ext>
          </c:extLst>
        </c:ser>
        <c:ser>
          <c:idx val="3"/>
          <c:order val="3"/>
          <c:tx>
            <c:v>ab Hof standardisiert 2022</c:v>
          </c:tx>
          <c:spPr>
            <a:ln w="19050" cap="rnd">
              <a:solidFill>
                <a:srgbClr val="92D050"/>
              </a:solidFill>
              <a:prstDash val="sysDash"/>
              <a:round/>
            </a:ln>
            <a:effectLst/>
          </c:spPr>
          <c:marker>
            <c:symbol val="none"/>
          </c:marker>
          <c:val>
            <c:numLit>
              <c:formatCode>General</c:formatCode>
              <c:ptCount val="12"/>
              <c:pt idx="0">
                <c:v>42.1035155355329</c:v>
              </c:pt>
              <c:pt idx="1">
                <c:v>43.530735880967498</c:v>
              </c:pt>
              <c:pt idx="2">
                <c:v>45.241439592844301</c:v>
              </c:pt>
              <c:pt idx="3">
                <c:v>47.507331284722703</c:v>
              </c:pt>
              <c:pt idx="4">
                <c:v>49.842948693689202</c:v>
              </c:pt>
              <c:pt idx="5">
                <c:v>52.274610968125899</c:v>
              </c:pt>
              <c:pt idx="6">
                <c:v>55.161768673698198</c:v>
              </c:pt>
              <c:pt idx="7">
                <c:v>56.872740914496703</c:v>
              </c:pt>
              <c:pt idx="8">
                <c:v>58.290512753852497</c:v>
              </c:pt>
              <c:pt idx="9">
                <c:v>59.463846473560302</c:v>
              </c:pt>
              <c:pt idx="10">
                <c:v>60.180621568867501</c:v>
              </c:pt>
              <c:pt idx="11">
                <c:v>59.960604604408502</c:v>
              </c:pt>
            </c:numLit>
          </c:val>
          <c:smooth val="0"/>
          <c:extLst>
            <c:ext xmlns:c16="http://schemas.microsoft.com/office/drawing/2014/chart" uri="{C3380CC4-5D6E-409C-BE32-E72D297353CC}">
              <c16:uniqueId val="{00000003-9936-48E7-9836-7BA4198DAEC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A4ED-47F3-98B1-E8DC3BF40E6E}"/>
              </c:ext>
            </c:extLst>
          </c:dPt>
          <c:val>
            <c:numLit>
              <c:formatCode>General</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Lit>
          </c:val>
          <c:smooth val="0"/>
          <c:extLst>
            <c:ext xmlns:c16="http://schemas.microsoft.com/office/drawing/2014/chart" uri="{C3380CC4-5D6E-409C-BE32-E72D297353CC}">
              <c16:uniqueId val="{00000001-A4ED-47F3-98B1-E8DC3BF40E6E}"/>
            </c:ext>
          </c:extLst>
        </c:ser>
        <c:ser>
          <c:idx val="0"/>
          <c:order val="1"/>
          <c:tx>
            <c:v>ab Hof tatsächlich 2022</c:v>
          </c:tx>
          <c:spPr>
            <a:ln w="19050" cap="rnd">
              <a:solidFill>
                <a:srgbClr val="FF0000"/>
              </a:solidFill>
              <a:prstDash val="solid"/>
              <a:round/>
            </a:ln>
            <a:effectLst/>
          </c:spPr>
          <c:marker>
            <c:symbol val="none"/>
          </c:marker>
          <c:val>
            <c:numLit>
              <c:formatCode>General</c:formatCode>
              <c:ptCount val="12"/>
              <c:pt idx="0">
                <c:v>77.178460329944201</c:v>
              </c:pt>
              <c:pt idx="1">
                <c:v>76.454685700303799</c:v>
              </c:pt>
              <c:pt idx="2">
                <c:v>71.997026134286997</c:v>
              </c:pt>
              <c:pt idx="3">
                <c:v>70.708247301463899</c:v>
              </c:pt>
              <c:pt idx="4">
                <c:v>68.429519435592994</c:v>
              </c:pt>
              <c:pt idx="5">
                <c:v>67.339032708381197</c:v>
              </c:pt>
              <c:pt idx="6">
                <c:v>66.848541284720994</c:v>
              </c:pt>
              <c:pt idx="7">
                <c:v>68.289017381396505</c:v>
              </c:pt>
              <c:pt idx="8">
                <c:v>73.686134565468905</c:v>
              </c:pt>
              <c:pt idx="9">
                <c:v>74.743927789712998</c:v>
              </c:pt>
              <c:pt idx="10">
                <c:v>77.103662336817493</c:v>
              </c:pt>
              <c:pt idx="11">
                <c:v>77.389073897515402</c:v>
              </c:pt>
            </c:numLit>
          </c:val>
          <c:smooth val="0"/>
          <c:extLst>
            <c:ext xmlns:c16="http://schemas.microsoft.com/office/drawing/2014/chart" uri="{C3380CC4-5D6E-409C-BE32-E72D297353CC}">
              <c16:uniqueId val="{00000002-A4ED-47F3-98B1-E8DC3BF40E6E}"/>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87"/>
          <c:min val="6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de-DE" sz="1050" b="1"/>
              <a:t>Verkäufe der Ölmühlen</a:t>
            </a:r>
            <a:r>
              <a:rPr lang="de-DE" sz="1050" b="1" baseline="0"/>
              <a:t> von Ölkuchen und -schroten zusammen </a:t>
            </a:r>
            <a:r>
              <a:rPr lang="de-DE" sz="1050" baseline="0"/>
              <a:t>in 1000 t</a:t>
            </a:r>
            <a:endParaRPr lang="de-DE" sz="1050"/>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054276623277606"/>
          <c:y val="0.15497687007874017"/>
          <c:w val="0.86733289588801399"/>
          <c:h val="0.66894187628898016"/>
        </c:manualLayout>
      </c:layout>
      <c:lineChart>
        <c:grouping val="standard"/>
        <c:varyColors val="0"/>
        <c:ser>
          <c:idx val="0"/>
          <c:order val="0"/>
          <c:tx>
            <c:v>Verkauf für Futterzwecke</c:v>
          </c:tx>
          <c:spPr>
            <a:ln w="28575" cap="rnd">
              <a:solidFill>
                <a:schemeClr val="accent3">
                  <a:lumMod val="50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175.09100000000001</c:v>
              </c:pt>
              <c:pt idx="1">
                <c:v>171.73100000000002</c:v>
              </c:pt>
              <c:pt idx="2">
                <c:v>172.934</c:v>
              </c:pt>
              <c:pt idx="3">
                <c:v>170.47699999999998</c:v>
              </c:pt>
              <c:pt idx="4">
                <c:v>190.92700000000002</c:v>
              </c:pt>
              <c:pt idx="5">
                <c:v>159.24300000000002</c:v>
              </c:pt>
              <c:pt idx="6">
                <c:v>145.92499999999998</c:v>
              </c:pt>
              <c:pt idx="7">
                <c:v>179.565</c:v>
              </c:pt>
              <c:pt idx="8">
                <c:v>169.58099999999999</c:v>
              </c:pt>
              <c:pt idx="9">
                <c:v>171.309</c:v>
              </c:pt>
              <c:pt idx="10">
                <c:v>184.465</c:v>
              </c:pt>
              <c:pt idx="11">
                <c:v>178.17000000000002</c:v>
              </c:pt>
            </c:numLit>
          </c:val>
          <c:smooth val="0"/>
          <c:extLst>
            <c:ext xmlns:c16="http://schemas.microsoft.com/office/drawing/2014/chart" uri="{C3380CC4-5D6E-409C-BE32-E72D297353CC}">
              <c16:uniqueId val="{00000000-3B4F-40FA-A64D-B0EA3DFB4CC7}"/>
            </c:ext>
          </c:extLst>
        </c:ser>
        <c:ser>
          <c:idx val="1"/>
          <c:order val="1"/>
          <c:tx>
            <c:v>Verkauf für Futterzwecke</c:v>
          </c:tx>
          <c:spPr>
            <a:ln w="22225" cap="rnd">
              <a:solidFill>
                <a:srgbClr val="92D050"/>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180.101</c:v>
              </c:pt>
              <c:pt idx="1">
                <c:v>172.19300000000001</c:v>
              </c:pt>
              <c:pt idx="2">
                <c:v>188.98999999999998</c:v>
              </c:pt>
              <c:pt idx="3">
                <c:v>154.29900000000001</c:v>
              </c:pt>
              <c:pt idx="4">
                <c:v>145.251</c:v>
              </c:pt>
              <c:pt idx="5">
                <c:v>112.589</c:v>
              </c:pt>
              <c:pt idx="6">
                <c:v>122.8</c:v>
              </c:pt>
              <c:pt idx="7">
                <c:v>171.09800000000001</c:v>
              </c:pt>
              <c:pt idx="8">
                <c:v>163.26500000000001</c:v>
              </c:pt>
              <c:pt idx="9">
                <c:v>175.56800000000001</c:v>
              </c:pt>
              <c:pt idx="10">
                <c:v>167.55600000000001</c:v>
              </c:pt>
              <c:pt idx="11">
                <c:v>168.08199999999999</c:v>
              </c:pt>
            </c:numLit>
          </c:val>
          <c:smooth val="0"/>
          <c:extLst>
            <c:ext xmlns:c16="http://schemas.microsoft.com/office/drawing/2014/chart" uri="{C3380CC4-5D6E-409C-BE32-E72D297353CC}">
              <c16:uniqueId val="{00000001-3B4F-40FA-A64D-B0EA3DFB4CC7}"/>
            </c:ext>
          </c:extLst>
        </c:ser>
        <c:ser>
          <c:idx val="2"/>
          <c:order val="2"/>
          <c:tx>
            <c:v>Verkauf an den Handel</c:v>
          </c:tx>
          <c:spPr>
            <a:ln w="28575" cap="rnd">
              <a:solidFill>
                <a:schemeClr val="accent1">
                  <a:lumMod val="75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120.2</c:v>
              </c:pt>
              <c:pt idx="1">
                <c:v>93.905000000000001</c:v>
              </c:pt>
              <c:pt idx="2">
                <c:v>115.46600000000001</c:v>
              </c:pt>
              <c:pt idx="3">
                <c:v>93.624000000000009</c:v>
              </c:pt>
              <c:pt idx="4">
                <c:v>103.95500000000001</c:v>
              </c:pt>
              <c:pt idx="5">
                <c:v>88.00200000000001</c:v>
              </c:pt>
              <c:pt idx="6">
                <c:v>97.194999999999993</c:v>
              </c:pt>
              <c:pt idx="7">
                <c:v>96.706000000000003</c:v>
              </c:pt>
              <c:pt idx="8">
                <c:v>90.411000000000001</c:v>
              </c:pt>
              <c:pt idx="9">
                <c:v>102.113</c:v>
              </c:pt>
              <c:pt idx="10">
                <c:v>106.53500000000001</c:v>
              </c:pt>
              <c:pt idx="11">
                <c:v>107.84</c:v>
              </c:pt>
            </c:numLit>
          </c:val>
          <c:smooth val="0"/>
          <c:extLst>
            <c:ext xmlns:c16="http://schemas.microsoft.com/office/drawing/2014/chart" uri="{C3380CC4-5D6E-409C-BE32-E72D297353CC}">
              <c16:uniqueId val="{00000002-3B4F-40FA-A64D-B0EA3DFB4CC7}"/>
            </c:ext>
          </c:extLst>
        </c:ser>
        <c:ser>
          <c:idx val="3"/>
          <c:order val="3"/>
          <c:tx>
            <c:v>Verkauf an den Handel</c:v>
          </c:tx>
          <c:spPr>
            <a:ln w="22225" cap="rnd">
              <a:solidFill>
                <a:schemeClr val="tx2">
                  <a:lumMod val="60000"/>
                  <a:lumOff val="40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111.003</c:v>
              </c:pt>
              <c:pt idx="1">
                <c:v>93.281000000000006</c:v>
              </c:pt>
              <c:pt idx="2">
                <c:v>117.051</c:v>
              </c:pt>
              <c:pt idx="3">
                <c:v>95.25200000000001</c:v>
              </c:pt>
              <c:pt idx="4">
                <c:v>94.113</c:v>
              </c:pt>
              <c:pt idx="5">
                <c:v>87.42</c:v>
              </c:pt>
              <c:pt idx="6">
                <c:v>73.099999999999994</c:v>
              </c:pt>
              <c:pt idx="7">
                <c:v>93.6</c:v>
              </c:pt>
              <c:pt idx="8">
                <c:v>87.6</c:v>
              </c:pt>
              <c:pt idx="9">
                <c:v>96.536999999999992</c:v>
              </c:pt>
              <c:pt idx="10">
                <c:v>115.18100000000001</c:v>
              </c:pt>
              <c:pt idx="11">
                <c:v>109.13799999999999</c:v>
              </c:pt>
            </c:numLit>
          </c:val>
          <c:smooth val="0"/>
          <c:extLst>
            <c:ext xmlns:c16="http://schemas.microsoft.com/office/drawing/2014/chart" uri="{C3380CC4-5D6E-409C-BE32-E72D297353CC}">
              <c16:uniqueId val="{00000003-3B4F-40FA-A64D-B0EA3DFB4CC7}"/>
            </c:ext>
          </c:extLst>
        </c:ser>
        <c:ser>
          <c:idx val="4"/>
          <c:order val="4"/>
          <c:tx>
            <c:v>Verkauf ins Ausland</c:v>
          </c:tx>
          <c:spPr>
            <a:ln w="28575" cap="rnd">
              <a:solidFill>
                <a:srgbClr val="C00000"/>
              </a:solidFill>
              <a:prstDash val="solid"/>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150.16800000000001</c:v>
              </c:pt>
              <c:pt idx="1">
                <c:v>140.35400000000001</c:v>
              </c:pt>
              <c:pt idx="2">
                <c:v>149.696</c:v>
              </c:pt>
              <c:pt idx="3">
                <c:v>152.07799999999997</c:v>
              </c:pt>
              <c:pt idx="4">
                <c:v>156.83600000000001</c:v>
              </c:pt>
              <c:pt idx="5">
                <c:v>123.315</c:v>
              </c:pt>
              <c:pt idx="6">
                <c:v>111.08099999999999</c:v>
              </c:pt>
              <c:pt idx="7">
                <c:v>180.102</c:v>
              </c:pt>
              <c:pt idx="8">
                <c:v>156.768</c:v>
              </c:pt>
              <c:pt idx="9">
                <c:v>171.68299999999999</c:v>
              </c:pt>
              <c:pt idx="10">
                <c:v>168.541</c:v>
              </c:pt>
              <c:pt idx="11">
                <c:v>152.959</c:v>
              </c:pt>
            </c:numLit>
          </c:val>
          <c:smooth val="0"/>
          <c:extLst>
            <c:ext xmlns:c16="http://schemas.microsoft.com/office/drawing/2014/chart" uri="{C3380CC4-5D6E-409C-BE32-E72D297353CC}">
              <c16:uniqueId val="{00000004-3B4F-40FA-A64D-B0EA3DFB4CC7}"/>
            </c:ext>
          </c:extLst>
        </c:ser>
        <c:ser>
          <c:idx val="5"/>
          <c:order val="5"/>
          <c:tx>
            <c:v>Verkauf ins Ausland</c:v>
          </c:tx>
          <c:spPr>
            <a:ln w="22225" cap="rnd">
              <a:solidFill>
                <a:schemeClr val="accent6"/>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Lit>
          </c:cat>
          <c:val>
            <c:numLit>
              <c:formatCode>General</c:formatCode>
              <c:ptCount val="12"/>
              <c:pt idx="0">
                <c:v>182.678</c:v>
              </c:pt>
              <c:pt idx="1">
                <c:v>153.32499999999999</c:v>
              </c:pt>
              <c:pt idx="2">
                <c:v>161.25899999999999</c:v>
              </c:pt>
              <c:pt idx="3">
                <c:v>147.97</c:v>
              </c:pt>
              <c:pt idx="4">
                <c:v>129.971</c:v>
              </c:pt>
              <c:pt idx="5">
                <c:v>79.225999999999999</c:v>
              </c:pt>
              <c:pt idx="6">
                <c:v>109.096</c:v>
              </c:pt>
              <c:pt idx="7">
                <c:v>145.02000000000001</c:v>
              </c:pt>
              <c:pt idx="8">
                <c:v>114.221</c:v>
              </c:pt>
              <c:pt idx="9">
                <c:v>153.965</c:v>
              </c:pt>
              <c:pt idx="10">
                <c:v>128.727</c:v>
              </c:pt>
              <c:pt idx="11">
                <c:v>140.19499999999999</c:v>
              </c:pt>
            </c:numLit>
          </c:val>
          <c:smooth val="0"/>
          <c:extLst>
            <c:ext xmlns:c16="http://schemas.microsoft.com/office/drawing/2014/chart" uri="{C3380CC4-5D6E-409C-BE32-E72D297353CC}">
              <c16:uniqueId val="{00000005-3B4F-40FA-A64D-B0EA3DFB4CC7}"/>
            </c:ext>
          </c:extLst>
        </c:ser>
        <c:dLbls>
          <c:showLegendKey val="0"/>
          <c:showVal val="0"/>
          <c:showCatName val="0"/>
          <c:showSerName val="0"/>
          <c:showPercent val="0"/>
          <c:showBubbleSize val="0"/>
        </c:dLbls>
        <c:smooth val="0"/>
        <c:axId val="697094296"/>
        <c:axId val="697096920"/>
      </c:lineChart>
      <c:catAx>
        <c:axId val="697094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crossAx val="697096920"/>
        <c:crosses val="autoZero"/>
        <c:auto val="1"/>
        <c:lblAlgn val="ctr"/>
        <c:lblOffset val="100"/>
        <c:noMultiLvlLbl val="0"/>
      </c:catAx>
      <c:valAx>
        <c:axId val="697096920"/>
        <c:scaling>
          <c:orientation val="minMax"/>
          <c:max val="21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crossAx val="697094296"/>
        <c:crosses val="autoZero"/>
        <c:crossBetween val="between"/>
      </c:valAx>
      <c:spPr>
        <a:noFill/>
        <a:ln>
          <a:noFill/>
        </a:ln>
        <a:effectLst/>
      </c:spPr>
    </c:plotArea>
    <c:legend>
      <c:legendPos val="b"/>
      <c:layout>
        <c:manualLayout>
          <c:xMode val="edge"/>
          <c:yMode val="edge"/>
          <c:x val="2.4935695538057738E-2"/>
          <c:y val="0.8621945173519977"/>
          <c:w val="0.90290638670166246"/>
          <c:h val="0.11002770487022455"/>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v>2023</c:v>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Lit>
          </c:val>
          <c:extLst>
            <c:ext xmlns:c16="http://schemas.microsoft.com/office/drawing/2014/chart" uri="{C3380CC4-5D6E-409C-BE32-E72D297353CC}">
              <c16:uniqueId val="{00000000-42CB-4636-A22D-45EB4114E920}"/>
            </c:ext>
          </c:extLst>
        </c:ser>
        <c:ser>
          <c:idx val="1"/>
          <c:order val="1"/>
          <c:tx>
            <c:v>2024</c:v>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116227.87299999999</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1-42CB-4636-A22D-45EB4114E92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v>2023</c:v>
          </c:tx>
          <c:spPr>
            <a:solidFill>
              <a:schemeClr val="accent6">
                <a:lumMod val="60000"/>
                <a:lumOff val="40000"/>
              </a:schemeClr>
            </a:solidFill>
            <a:ln>
              <a:solidFill>
                <a:schemeClr val="accent6">
                  <a:lumMod val="60000"/>
                  <a:lumOff val="40000"/>
                </a:schemeClr>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Lit>
          </c:val>
          <c:extLst>
            <c:ext xmlns:c16="http://schemas.microsoft.com/office/drawing/2014/chart" uri="{C3380CC4-5D6E-409C-BE32-E72D297353CC}">
              <c16:uniqueId val="{00000000-2C7B-4D8A-8AC2-433C3C00AF72}"/>
            </c:ext>
          </c:extLst>
        </c:ser>
        <c:ser>
          <c:idx val="1"/>
          <c:order val="1"/>
          <c:tx>
            <c:v>2024</c:v>
          </c:tx>
          <c:spPr>
            <a:solidFill>
              <a:srgbClr val="FF6600"/>
            </a:solidFill>
            <a:ln>
              <a:solidFill>
                <a:srgbClr val="FF660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71508.229000000007</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1-2C7B-4D8A-8AC2-433C3C00AF7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v>2023</c:v>
          </c:tx>
          <c:spPr>
            <a:solidFill>
              <a:schemeClr val="accent4">
                <a:lumMod val="60000"/>
                <a:lumOff val="40000"/>
              </a:schemeClr>
            </a:solidFill>
            <a:ln>
              <a:solidFill>
                <a:schemeClr val="accent4">
                  <a:lumMod val="60000"/>
                  <a:lumOff val="40000"/>
                </a:schemeClr>
              </a:solidFill>
            </a:ln>
            <a:effectLst/>
          </c:spPr>
          <c:invertIfNegative val="0"/>
          <c:cat>
            <c:strLit>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Lit>
          </c:cat>
          <c:val>
            <c:numLit>
              <c:formatCode>General</c:formatCode>
              <c:ptCount val="11"/>
              <c:pt idx="0">
                <c:v>251482.82500000001</c:v>
              </c:pt>
              <c:pt idx="1">
                <c:v>615217.23899999994</c:v>
              </c:pt>
              <c:pt idx="2">
                <c:v>281370.78200000001</c:v>
              </c:pt>
              <c:pt idx="3">
                <c:v>148775.66500000001</c:v>
              </c:pt>
              <c:pt idx="4">
                <c:v>178155.07199999999</c:v>
              </c:pt>
              <c:pt idx="5">
                <c:v>595795.69299999997</c:v>
              </c:pt>
              <c:pt idx="6">
                <c:v>97560.85</c:v>
              </c:pt>
              <c:pt idx="7">
                <c:v>117910.28599999999</c:v>
              </c:pt>
              <c:pt idx="8">
                <c:v>134765.90599999999</c:v>
              </c:pt>
              <c:pt idx="9">
                <c:v>82964.3</c:v>
              </c:pt>
              <c:pt idx="10">
                <c:v>66744.524999999994</c:v>
              </c:pt>
            </c:numLit>
          </c:val>
          <c:extLst>
            <c:ext xmlns:c16="http://schemas.microsoft.com/office/drawing/2014/chart" uri="{C3380CC4-5D6E-409C-BE32-E72D297353CC}">
              <c16:uniqueId val="{00000000-5EC7-4BB5-B4E2-CA44391FA630}"/>
            </c:ext>
          </c:extLst>
        </c:ser>
        <c:ser>
          <c:idx val="1"/>
          <c:order val="1"/>
          <c:tx>
            <c:v>2024</c:v>
          </c:tx>
          <c:spPr>
            <a:solidFill>
              <a:srgbClr val="7030A0"/>
            </a:solidFill>
            <a:ln>
              <a:solidFill>
                <a:srgbClr val="7030A0"/>
              </a:solidFill>
            </a:ln>
            <a:effectLst/>
          </c:spPr>
          <c:invertIfNegative val="0"/>
          <c:cat>
            <c:strLit>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Lit>
          </c:cat>
          <c:val>
            <c:numLit>
              <c:formatCode>General</c:formatCode>
              <c:ptCount val="11"/>
              <c:pt idx="0">
                <c:v>250899.10699999999</c:v>
              </c:pt>
              <c:pt idx="1">
                <c:v>605374.02399999998</c:v>
              </c:pt>
              <c:pt idx="2">
                <c:v>272326.30599999998</c:v>
              </c:pt>
              <c:pt idx="3">
                <c:v>146128.481</c:v>
              </c:pt>
              <c:pt idx="4">
                <c:v>178476.07</c:v>
              </c:pt>
              <c:pt idx="5">
                <c:v>595872.40599999996</c:v>
              </c:pt>
              <c:pt idx="6">
                <c:v>92898.432000000001</c:v>
              </c:pt>
              <c:pt idx="7">
                <c:v>116437.789</c:v>
              </c:pt>
              <c:pt idx="8">
                <c:v>131282.486</c:v>
              </c:pt>
              <c:pt idx="9">
                <c:v>80116.516000000003</c:v>
              </c:pt>
              <c:pt idx="10">
                <c:v>66200.013000000006</c:v>
              </c:pt>
            </c:numLit>
          </c:val>
          <c:extLst>
            <c:ext xmlns:c16="http://schemas.microsoft.com/office/drawing/2014/chart" uri="{C3380CC4-5D6E-409C-BE32-E72D297353CC}">
              <c16:uniqueId val="{00000001-5EC7-4BB5-B4E2-CA44391FA63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v>2023</c:v>
          </c:tx>
          <c:spPr>
            <a:solidFill>
              <a:srgbClr val="CCFFCC"/>
            </a:solidFill>
            <a:ln>
              <a:solidFill>
                <a:srgbClr val="CCFFCC"/>
              </a:solidFill>
            </a:ln>
            <a:effectLst/>
          </c:spPr>
          <c:invertIfNegative val="0"/>
          <c:cat>
            <c:strLit>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Lit>
          </c:cat>
          <c:val>
            <c:numLit>
              <c:formatCode>General</c:formatCode>
              <c:ptCount val="10"/>
              <c:pt idx="0">
                <c:v>4410.482</c:v>
              </c:pt>
              <c:pt idx="1">
                <c:v>10239.963</c:v>
              </c:pt>
              <c:pt idx="2">
                <c:v>8247.3379999999997</c:v>
              </c:pt>
              <c:pt idx="3">
                <c:v>8612.5310000000009</c:v>
              </c:pt>
              <c:pt idx="4">
                <c:v>15719.087</c:v>
              </c:pt>
              <c:pt idx="5">
                <c:v>57197.042999999998</c:v>
              </c:pt>
              <c:pt idx="6">
                <c:v>3513.9569999999999</c:v>
              </c:pt>
              <c:pt idx="7">
                <c:v>2408.413</c:v>
              </c:pt>
              <c:pt idx="8">
                <c:v>5531.22</c:v>
              </c:pt>
              <c:pt idx="9">
                <c:v>899.29600000000005</c:v>
              </c:pt>
            </c:numLit>
          </c:val>
          <c:extLst>
            <c:ext xmlns:c16="http://schemas.microsoft.com/office/drawing/2014/chart" uri="{C3380CC4-5D6E-409C-BE32-E72D297353CC}">
              <c16:uniqueId val="{00000000-47BF-41F8-9FDB-B67DC3E24187}"/>
            </c:ext>
          </c:extLst>
        </c:ser>
        <c:ser>
          <c:idx val="1"/>
          <c:order val="1"/>
          <c:tx>
            <c:v>2024</c:v>
          </c:tx>
          <c:spPr>
            <a:solidFill>
              <a:srgbClr val="009999"/>
            </a:solidFill>
            <a:ln>
              <a:solidFill>
                <a:srgbClr val="009999"/>
              </a:solidFill>
            </a:ln>
            <a:effectLst/>
          </c:spPr>
          <c:invertIfNegative val="0"/>
          <c:cat>
            <c:strLit>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Lit>
          </c:cat>
          <c:val>
            <c:numLit>
              <c:formatCode>General</c:formatCode>
              <c:ptCount val="10"/>
              <c:pt idx="0">
                <c:v>4485.1469999999999</c:v>
              </c:pt>
              <c:pt idx="1">
                <c:v>10510.112999999999</c:v>
              </c:pt>
              <c:pt idx="2">
                <c:v>8058.0839999999998</c:v>
              </c:pt>
              <c:pt idx="3">
                <c:v>8105.0140000000001</c:v>
              </c:pt>
              <c:pt idx="4">
                <c:v>15823.477999999999</c:v>
              </c:pt>
              <c:pt idx="5">
                <c:v>57099.51</c:v>
              </c:pt>
              <c:pt idx="6">
                <c:v>3339.6080000000002</c:v>
              </c:pt>
              <c:pt idx="7">
                <c:v>2226.15</c:v>
              </c:pt>
              <c:pt idx="8">
                <c:v>5743.8140000000003</c:v>
              </c:pt>
              <c:pt idx="9">
                <c:v>836.95500000000004</c:v>
              </c:pt>
            </c:numLit>
          </c:val>
          <c:extLst>
            <c:ext xmlns:c16="http://schemas.microsoft.com/office/drawing/2014/chart" uri="{C3380CC4-5D6E-409C-BE32-E72D297353CC}">
              <c16:uniqueId val="{00000001-47BF-41F8-9FDB-B67DC3E24187}"/>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v>Anlieferung von Kuhmilch von deutschen Erzeugern - Anteile 2024</c:v>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69FE-4539-9E6D-C9218A50257B}"/>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69FE-4539-9E6D-C9218A50257B}"/>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69FE-4539-9E6D-C9218A50257B}"/>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69FE-4539-9E6D-C9218A50257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konventionelle Milch</c:v>
              </c:pt>
              <c:pt idx="1">
                <c:v>ökologische/ biologische Milch</c:v>
              </c:pt>
            </c:strLit>
          </c:cat>
          <c:val>
            <c:numLit>
              <c:formatCode>General</c:formatCode>
              <c:ptCount val="2"/>
              <c:pt idx="0">
                <c:v>0.95617745951354227</c:v>
              </c:pt>
              <c:pt idx="1">
                <c:v>4.3822540486457714E-2</c:v>
              </c:pt>
            </c:numLit>
          </c:val>
          <c:extLst>
            <c:ext xmlns:c16="http://schemas.microsoft.com/office/drawing/2014/chart" uri="{C3380CC4-5D6E-409C-BE32-E72D297353CC}">
              <c16:uniqueId val="{00000004-69FE-4539-9E6D-C9218A50257B}"/>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v>2023</c:v>
          </c:tx>
          <c:spPr>
            <a:solidFill>
              <a:schemeClr val="tx2">
                <a:lumMod val="40000"/>
                <a:lumOff val="60000"/>
              </a:schemeClr>
            </a:solidFill>
            <a:ln>
              <a:no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Lit>
          </c:val>
          <c:extLst>
            <c:ext xmlns:c16="http://schemas.microsoft.com/office/drawing/2014/chart" uri="{C3380CC4-5D6E-409C-BE32-E72D297353CC}">
              <c16:uniqueId val="{00000000-4514-4DBD-A098-B73988D6A304}"/>
            </c:ext>
          </c:extLst>
        </c:ser>
        <c:ser>
          <c:idx val="0"/>
          <c:order val="1"/>
          <c:tx>
            <c:v>2024</c:v>
          </c:tx>
          <c:spPr>
            <a:solidFill>
              <a:srgbClr val="0070C0"/>
            </a:solidFill>
            <a:ln>
              <a:no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Lit>
              <c:formatCode>General</c:formatCode>
              <c:ptCount val="12"/>
              <c:pt idx="0">
                <c:v>2536011.63</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1-4514-4DBD-A098-B73988D6A304}"/>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2.xml"/><Relationship Id="rId4"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4.jpeg"/><Relationship Id="rId7"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image" Target="../media/image4.jpeg"/><Relationship Id="rId5" Type="http://schemas.openxmlformats.org/officeDocument/2006/relationships/chart" Target="../charts/chart22.xml"/><Relationship Id="rId10" Type="http://schemas.openxmlformats.org/officeDocument/2006/relationships/image" Target="../media/image3.png"/><Relationship Id="rId4" Type="http://schemas.openxmlformats.org/officeDocument/2006/relationships/chart" Target="../charts/chart21.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26.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4462880</xdr:colOff>
      <xdr:row>1</xdr:row>
      <xdr:rowOff>3782587</xdr:rowOff>
    </xdr:from>
    <xdr:to>
      <xdr:col>0</xdr:col>
      <xdr:colOff>5740351</xdr:colOff>
      <xdr:row>1</xdr:row>
      <xdr:rowOff>3793792</xdr:rowOff>
    </xdr:to>
    <xdr:cxnSp macro="">
      <xdr:nvCxnSpPr>
        <xdr:cNvPr id="2" name="Gerader Verbinder 1"/>
        <xdr:cNvCxnSpPr/>
      </xdr:nvCxnSpPr>
      <xdr:spPr>
        <a:xfrm flipV="1">
          <a:off x="4462880" y="7573537"/>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34376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twoCellAnchor>
    <xdr:from>
      <xdr:col>1</xdr:col>
      <xdr:colOff>9525</xdr:colOff>
      <xdr:row>18</xdr:row>
      <xdr:rowOff>0</xdr:rowOff>
    </xdr:from>
    <xdr:to>
      <xdr:col>6</xdr:col>
      <xdr:colOff>163567</xdr:colOff>
      <xdr:row>29</xdr:row>
      <xdr:rowOff>172983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132693</xdr:rowOff>
    </xdr:from>
    <xdr:to>
      <xdr:col>6</xdr:col>
      <xdr:colOff>163567</xdr:colOff>
      <xdr:row>41</xdr:row>
      <xdr:rowOff>69631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0.86476</cdr:x>
      <cdr:y>0.86252</cdr:y>
    </cdr:from>
    <cdr:to>
      <cdr:x>1</cdr:x>
      <cdr:y>1</cdr:y>
    </cdr:to>
    <cdr:sp macro="" textlink="">
      <cdr:nvSpPr>
        <cdr:cNvPr id="3" name="Textfeld 1"/>
        <cdr:cNvSpPr txBox="1"/>
      </cdr:nvSpPr>
      <cdr:spPr>
        <a:xfrm xmlns:a="http://schemas.openxmlformats.org/drawingml/2006/main">
          <a:off x="3723033" y="2021022"/>
          <a:ext cx="582267" cy="3221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3.xml><?xml version="1.0" encoding="utf-8"?>
<c:userShapes xmlns:c="http://schemas.openxmlformats.org/drawingml/2006/chart">
  <cdr:relSizeAnchor xmlns:cdr="http://schemas.openxmlformats.org/drawingml/2006/chartDrawing">
    <cdr:from>
      <cdr:x>0.86525</cdr:x>
      <cdr:y>0.8629</cdr:y>
    </cdr:from>
    <cdr:to>
      <cdr:x>1</cdr:x>
      <cdr:y>1</cdr:y>
    </cdr:to>
    <cdr:sp macro="" textlink="">
      <cdr:nvSpPr>
        <cdr:cNvPr id="2" name="Textfeld 1"/>
        <cdr:cNvSpPr txBox="1"/>
      </cdr:nvSpPr>
      <cdr:spPr>
        <a:xfrm xmlns:a="http://schemas.openxmlformats.org/drawingml/2006/main">
          <a:off x="3738908" y="2027372"/>
          <a:ext cx="582267" cy="3221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twoCellAnchor>
    <xdr:from>
      <xdr:col>1</xdr:col>
      <xdr:colOff>0</xdr:colOff>
      <xdr:row>17</xdr:row>
      <xdr:rowOff>0</xdr:rowOff>
    </xdr:from>
    <xdr:to>
      <xdr:col>10</xdr:col>
      <xdr:colOff>471442</xdr:colOff>
      <xdr:row>39</xdr:row>
      <xdr:rowOff>69850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0.02621</cdr:x>
      <cdr:y>0.88855</cdr:y>
    </cdr:from>
    <cdr:to>
      <cdr:x>0.98291</cdr:x>
      <cdr:y>0.94955</cdr:y>
    </cdr:to>
    <cdr:sp macro="" textlink="">
      <cdr:nvSpPr>
        <cdr:cNvPr id="2" name="Rechteck 1"/>
        <cdr:cNvSpPr/>
      </cdr:nvSpPr>
      <cdr:spPr bwMode="auto">
        <a:xfrm xmlns:a="http://schemas.openxmlformats.org/drawingml/2006/main">
          <a:off x="146049" y="3201987"/>
          <a:ext cx="5330823" cy="219832"/>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0.74993</cdr:x>
      <cdr:y>0.90176</cdr:y>
    </cdr:from>
    <cdr:to>
      <cdr:x>1</cdr:x>
      <cdr:y>0.99581</cdr:y>
    </cdr:to>
    <cdr:sp macro="" textlink="">
      <cdr:nvSpPr>
        <cdr:cNvPr id="3" name="Textfeld 1"/>
        <cdr:cNvSpPr txBox="1"/>
      </cdr:nvSpPr>
      <cdr:spPr>
        <a:xfrm xmlns:a="http://schemas.openxmlformats.org/drawingml/2006/main">
          <a:off x="4178693" y="3249613"/>
          <a:ext cx="1393431" cy="3389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0.06438</cdr:x>
      <cdr:y>0.39975</cdr:y>
    </cdr:from>
    <cdr:to>
      <cdr:x>0.19143</cdr:x>
      <cdr:y>0.47376</cdr:y>
    </cdr:to>
    <cdr:sp macro="" textlink="">
      <cdr:nvSpPr>
        <cdr:cNvPr id="4" name="Textfeld 19"/>
        <cdr:cNvSpPr txBox="1"/>
      </cdr:nvSpPr>
      <cdr:spPr>
        <a:xfrm xmlns:a="http://schemas.openxmlformats.org/drawingml/2006/main">
          <a:off x="489561" y="1954575"/>
          <a:ext cx="966104" cy="36187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rgbClr val="C00000"/>
              </a:solidFill>
              <a:latin typeface="Arial" panose="020B0604020202020204" pitchFamily="34" charset="0"/>
              <a:cs typeface="Arial" panose="020B0604020202020204" pitchFamily="34" charset="0"/>
            </a:rPr>
            <a:t>ins Ausland</a:t>
          </a:r>
        </a:p>
      </cdr:txBody>
    </cdr:sp>
  </cdr:relSizeAnchor>
  <cdr:relSizeAnchor xmlns:cdr="http://schemas.openxmlformats.org/drawingml/2006/chartDrawing">
    <cdr:from>
      <cdr:x>0.09515</cdr:x>
      <cdr:y>0.16664</cdr:y>
    </cdr:from>
    <cdr:to>
      <cdr:x>0.22591</cdr:x>
      <cdr:y>0.24065</cdr:y>
    </cdr:to>
    <cdr:sp macro="" textlink="">
      <cdr:nvSpPr>
        <cdr:cNvPr id="5" name="Textfeld 19"/>
        <cdr:cNvSpPr txBox="1"/>
      </cdr:nvSpPr>
      <cdr:spPr>
        <a:xfrm xmlns:a="http://schemas.openxmlformats.org/drawingml/2006/main">
          <a:off x="728790" y="677238"/>
          <a:ext cx="1001581" cy="300777"/>
        </a:xfrm>
        <a:prstGeom xmlns:a="http://schemas.openxmlformats.org/drawingml/2006/main" prst="rect">
          <a:avLst/>
        </a:prstGeom>
        <a:solidFill xmlns:a="http://schemas.openxmlformats.org/drawingml/2006/main">
          <a:srgbClr val="663300">
            <a:alpha val="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chemeClr val="accent3">
                  <a:lumMod val="50000"/>
                </a:schemeClr>
              </a:solidFill>
              <a:latin typeface="Arial" panose="020B0604020202020204" pitchFamily="34" charset="0"/>
              <a:cs typeface="Arial" panose="020B0604020202020204" pitchFamily="34" charset="0"/>
            </a:rPr>
            <a:t>für</a:t>
          </a:r>
          <a:r>
            <a:rPr lang="de-DE" sz="900" b="1" baseline="0">
              <a:solidFill>
                <a:schemeClr val="accent3">
                  <a:lumMod val="50000"/>
                </a:schemeClr>
              </a:solidFill>
              <a:latin typeface="Arial" panose="020B0604020202020204" pitchFamily="34" charset="0"/>
              <a:cs typeface="Arial" panose="020B0604020202020204" pitchFamily="34" charset="0"/>
            </a:rPr>
            <a:t> Futterzwecke</a:t>
          </a:r>
          <a:endParaRPr lang="de-DE" sz="90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0.06706</cdr:x>
      <cdr:y>0.68197</cdr:y>
    </cdr:from>
    <cdr:to>
      <cdr:x>0.20811</cdr:x>
      <cdr:y>0.74892</cdr:y>
    </cdr:to>
    <cdr:sp macro="" textlink="">
      <cdr:nvSpPr>
        <cdr:cNvPr id="6" name="Textfeld 19"/>
        <cdr:cNvSpPr txBox="1"/>
      </cdr:nvSpPr>
      <cdr:spPr>
        <a:xfrm xmlns:a="http://schemas.openxmlformats.org/drawingml/2006/main">
          <a:off x="509916" y="3334471"/>
          <a:ext cx="1072562" cy="327353"/>
        </a:xfrm>
        <a:prstGeom xmlns:a="http://schemas.openxmlformats.org/drawingml/2006/main" prst="rect">
          <a:avLst/>
        </a:prstGeom>
        <a:solidFill xmlns:a="http://schemas.openxmlformats.org/drawingml/2006/main">
          <a:schemeClr val="accent1">
            <a:lumMod val="75000"/>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chemeClr val="tx2">
                  <a:lumMod val="75000"/>
                </a:schemeClr>
              </a:solidFill>
              <a:latin typeface="Arial" panose="020B0604020202020204" pitchFamily="34" charset="0"/>
              <a:cs typeface="Arial" panose="020B0604020202020204" pitchFamily="34" charset="0"/>
            </a:rPr>
            <a:t>an</a:t>
          </a:r>
          <a:r>
            <a:rPr lang="de-DE" sz="900" b="1" baseline="0">
              <a:solidFill>
                <a:schemeClr val="tx2">
                  <a:lumMod val="75000"/>
                </a:schemeClr>
              </a:solidFill>
              <a:latin typeface="Arial" panose="020B0604020202020204" pitchFamily="34" charset="0"/>
              <a:cs typeface="Arial" panose="020B0604020202020204" pitchFamily="34" charset="0"/>
            </a:rPr>
            <a:t> den Handel</a:t>
          </a:r>
          <a:endParaRPr lang="de-DE" sz="900" b="1">
            <a:solidFill>
              <a:schemeClr val="tx2">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0.90396</cdr:x>
      <cdr:y>0.18026</cdr:y>
    </cdr:from>
    <cdr:to>
      <cdr:x>0.9662</cdr:x>
      <cdr:y>0.25479</cdr:y>
    </cdr:to>
    <cdr:sp macro="" textlink="">
      <cdr:nvSpPr>
        <cdr:cNvPr id="11" name="Textfeld 1"/>
        <cdr:cNvSpPr txBox="1"/>
      </cdr:nvSpPr>
      <cdr:spPr>
        <a:xfrm xmlns:a="http://schemas.openxmlformats.org/drawingml/2006/main">
          <a:off x="6873855" y="881392"/>
          <a:ext cx="473281"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0.93226</cdr:x>
      <cdr:y>0.50573</cdr:y>
    </cdr:from>
    <cdr:to>
      <cdr:x>0.99557</cdr:x>
      <cdr:y>0.58026</cdr:y>
    </cdr:to>
    <cdr:sp macro="" textlink="">
      <cdr:nvSpPr>
        <cdr:cNvPr id="14" name="Textfeld 1"/>
        <cdr:cNvSpPr txBox="1"/>
      </cdr:nvSpPr>
      <cdr:spPr>
        <a:xfrm xmlns:a="http://schemas.openxmlformats.org/drawingml/2006/main">
          <a:off x="7089048" y="2472779"/>
          <a:ext cx="481418"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0.93061</cdr:x>
      <cdr:y>0.45291</cdr:y>
    </cdr:from>
    <cdr:to>
      <cdr:x>0.99175</cdr:x>
      <cdr:y>0.52744</cdr:y>
    </cdr:to>
    <cdr:sp macro="" textlink="">
      <cdr:nvSpPr>
        <cdr:cNvPr id="15" name="Textfeld 1"/>
        <cdr:cNvSpPr txBox="1"/>
      </cdr:nvSpPr>
      <cdr:spPr>
        <a:xfrm xmlns:a="http://schemas.openxmlformats.org/drawingml/2006/main">
          <a:off x="7076499" y="2214487"/>
          <a:ext cx="464916"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0.91383</cdr:x>
      <cdr:y>0.28247</cdr:y>
    </cdr:from>
    <cdr:to>
      <cdr:x>0.99586</cdr:x>
      <cdr:y>0.32742</cdr:y>
    </cdr:to>
    <cdr:sp macro="" textlink="">
      <cdr:nvSpPr>
        <cdr:cNvPr id="10" name="Textfeld 1"/>
        <cdr:cNvSpPr txBox="1"/>
      </cdr:nvSpPr>
      <cdr:spPr>
        <a:xfrm xmlns:a="http://schemas.openxmlformats.org/drawingml/2006/main">
          <a:off x="6948875" y="1381128"/>
          <a:ext cx="623766" cy="21978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0.90861</cdr:x>
      <cdr:y>0.62112</cdr:y>
    </cdr:from>
    <cdr:to>
      <cdr:x>0.99064</cdr:x>
      <cdr:y>0.69565</cdr:y>
    </cdr:to>
    <cdr:sp macro="" textlink="">
      <cdr:nvSpPr>
        <cdr:cNvPr id="12" name="Textfeld 1"/>
        <cdr:cNvSpPr txBox="1"/>
      </cdr:nvSpPr>
      <cdr:spPr>
        <a:xfrm xmlns:a="http://schemas.openxmlformats.org/drawingml/2006/main">
          <a:off x="6909157" y="3036955"/>
          <a:ext cx="623766"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0.93716</cdr:x>
      <cdr:y>0.36039</cdr:y>
    </cdr:from>
    <cdr:to>
      <cdr:x>1</cdr:x>
      <cdr:y>0.42857</cdr:y>
    </cdr:to>
    <cdr:sp macro="" textlink="">
      <cdr:nvSpPr>
        <cdr:cNvPr id="7" name="Textfeld 6"/>
        <cdr:cNvSpPr txBox="1"/>
      </cdr:nvSpPr>
      <cdr:spPr>
        <a:xfrm xmlns:a="http://schemas.openxmlformats.org/drawingml/2006/main">
          <a:off x="7126292" y="1762129"/>
          <a:ext cx="477834"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2023</a:t>
          </a:r>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444244" y="0"/>
          <a:ext cx="1642503" cy="794785"/>
        </a:xfrm>
        <a:prstGeom prst="rect">
          <a:avLst/>
        </a:prstGeom>
      </xdr:spPr>
    </xdr:pic>
    <xdr:clientData/>
  </xdr:oneCellAnchor>
  <xdr:oneCellAnchor>
    <xdr:from>
      <xdr:col>4</xdr:col>
      <xdr:colOff>7228</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93328"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5953</xdr:rowOff>
    </xdr:from>
    <xdr:ext cx="1326173" cy="815487"/>
    <xdr:pic>
      <xdr:nvPicPr>
        <xdr:cNvPr id="9"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0" name="Grafik 9"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923839"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1" name="Grafik 10"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3976" y="5953"/>
          <a:ext cx="1670659" cy="504000"/>
        </a:xfrm>
        <a:prstGeom prst="rect">
          <a:avLst/>
        </a:prstGeom>
      </xdr:spPr>
    </xdr:pic>
    <xdr:clientData/>
  </xdr:oneCellAnchor>
  <xdr:twoCellAnchor>
    <xdr:from>
      <xdr:col>11</xdr:col>
      <xdr:colOff>142874</xdr:colOff>
      <xdr:row>147</xdr:row>
      <xdr:rowOff>68035</xdr:rowOff>
    </xdr:from>
    <xdr:to>
      <xdr:col>18</xdr:col>
      <xdr:colOff>421821</xdr:colOff>
      <xdr:row>159</xdr:row>
      <xdr:rowOff>0</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40821</xdr:colOff>
      <xdr:row>171</xdr:row>
      <xdr:rowOff>0</xdr:rowOff>
    </xdr:from>
    <xdr:to>
      <xdr:col>11</xdr:col>
      <xdr:colOff>142875</xdr:colOff>
      <xdr:row>182</xdr:row>
      <xdr:rowOff>95252</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6805</xdr:colOff>
      <xdr:row>183</xdr:row>
      <xdr:rowOff>61231</xdr:rowOff>
    </xdr:from>
    <xdr:to>
      <xdr:col>19</xdr:col>
      <xdr:colOff>6805</xdr:colOff>
      <xdr:row>202</xdr:row>
      <xdr:rowOff>68035</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13607</xdr:colOff>
      <xdr:row>203</xdr:row>
      <xdr:rowOff>118383</xdr:rowOff>
    </xdr:from>
    <xdr:to>
      <xdr:col>19</xdr:col>
      <xdr:colOff>13607</xdr:colOff>
      <xdr:row>222</xdr:row>
      <xdr:rowOff>122466</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214313</xdr:colOff>
      <xdr:row>159</xdr:row>
      <xdr:rowOff>13605</xdr:rowOff>
    </xdr:from>
    <xdr:to>
      <xdr:col>14</xdr:col>
      <xdr:colOff>210911</xdr:colOff>
      <xdr:row>170</xdr:row>
      <xdr:rowOff>136070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613832</xdr:colOff>
      <xdr:row>147</xdr:row>
      <xdr:rowOff>69428</xdr:rowOff>
    </xdr:from>
    <xdr:to>
      <xdr:col>11</xdr:col>
      <xdr:colOff>0</xdr:colOff>
      <xdr:row>158</xdr:row>
      <xdr:rowOff>163285</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360589</xdr:colOff>
      <xdr:row>171</xdr:row>
      <xdr:rowOff>0</xdr:rowOff>
    </xdr:from>
    <xdr:to>
      <xdr:col>19</xdr:col>
      <xdr:colOff>242282</xdr:colOff>
      <xdr:row>182</xdr:row>
      <xdr:rowOff>93857</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176893</xdr:colOff>
      <xdr:row>0</xdr:row>
      <xdr:rowOff>20411</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3"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2528507"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4193" y="20411"/>
          <a:ext cx="1670659" cy="504000"/>
        </a:xfrm>
        <a:prstGeom prst="rect">
          <a:avLst/>
        </a:prstGeom>
      </xdr:spPr>
    </xdr:pic>
    <xdr:clientData/>
  </xdr:oneCellAnchor>
  <xdr:twoCellAnchor>
    <xdr:from>
      <xdr:col>0</xdr:col>
      <xdr:colOff>190500</xdr:colOff>
      <xdr:row>14</xdr:row>
      <xdr:rowOff>81643</xdr:rowOff>
    </xdr:from>
    <xdr:to>
      <xdr:col>8</xdr:col>
      <xdr:colOff>149679</xdr:colOff>
      <xdr:row>26</xdr:row>
      <xdr:rowOff>88446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25</xdr:row>
      <xdr:rowOff>95250</xdr:rowOff>
    </xdr:from>
    <xdr:to>
      <xdr:col>3</xdr:col>
      <xdr:colOff>559593</xdr:colOff>
      <xdr:row>34</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25</xdr:row>
      <xdr:rowOff>105834</xdr:rowOff>
    </xdr:from>
    <xdr:to>
      <xdr:col>8</xdr:col>
      <xdr:colOff>592666</xdr:colOff>
      <xdr:row>34</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25</xdr:row>
      <xdr:rowOff>105833</xdr:rowOff>
    </xdr:from>
    <xdr:to>
      <xdr:col>13</xdr:col>
      <xdr:colOff>623093</xdr:colOff>
      <xdr:row>34</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810075" y="0"/>
          <a:ext cx="1642503" cy="794785"/>
        </a:xfrm>
        <a:prstGeom prst="rect">
          <a:avLst/>
        </a:prstGeom>
      </xdr:spPr>
    </xdr:pic>
    <xdr:clientData/>
  </xdr:oneCellAnchor>
  <xdr:oneCellAnchor>
    <xdr:from>
      <xdr:col>3</xdr:col>
      <xdr:colOff>497085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4018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57150</xdr:colOff>
      <xdr:row>30</xdr:row>
      <xdr:rowOff>38100</xdr:rowOff>
    </xdr:to>
    <xdr:sp macro="" textlink="">
      <xdr:nvSpPr>
        <xdr:cNvPr id="2" name="Text Box 5"/>
        <xdr:cNvSpPr txBox="1">
          <a:spLocks noChangeArrowheads="1"/>
        </xdr:cNvSpPr>
      </xdr:nvSpPr>
      <xdr:spPr bwMode="auto">
        <a:xfrm>
          <a:off x="2371725" y="4752975"/>
          <a:ext cx="0" cy="190500"/>
        </a:xfrm>
        <a:prstGeom prst="rect">
          <a:avLst/>
        </a:prstGeom>
        <a:noFill/>
        <a:ln w="0" cap="rnd">
          <a:noFill/>
          <a:prstDash val="sysDot"/>
          <a:miter lim="800000"/>
          <a:headEnd/>
          <a:tailEnd/>
        </a:ln>
      </xdr:spPr>
    </xdr:sp>
    <xdr:clientData/>
  </xdr:twoCellAnchor>
</xdr:wsDr>
</file>

<file path=xl/drawings/drawing20.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3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345069</xdr:colOff>
      <xdr:row>0</xdr:row>
      <xdr:rowOff>0</xdr:rowOff>
    </xdr:from>
    <xdr:ext cx="1642503" cy="794785"/>
    <xdr:pic>
      <xdr:nvPicPr>
        <xdr:cNvPr id="32" name="Grafik 3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80395" y="0"/>
          <a:ext cx="1642503" cy="794785"/>
        </a:xfrm>
        <a:prstGeom prst="rect">
          <a:avLst/>
        </a:prstGeom>
      </xdr:spPr>
    </xdr:pic>
    <xdr:clientData/>
  </xdr:oneCellAnchor>
  <xdr:oneCellAnchor>
    <xdr:from>
      <xdr:col>4</xdr:col>
      <xdr:colOff>65211</xdr:colOff>
      <xdr:row>0</xdr:row>
      <xdr:rowOff>0</xdr:rowOff>
    </xdr:from>
    <xdr:ext cx="1670659" cy="504000"/>
    <xdr:pic>
      <xdr:nvPicPr>
        <xdr:cNvPr id="33" name="Grafik 32"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8972" y="0"/>
          <a:ext cx="1670659" cy="50400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916185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twoCellAnchor>
    <xdr:from>
      <xdr:col>1</xdr:col>
      <xdr:colOff>0</xdr:colOff>
      <xdr:row>30</xdr:row>
      <xdr:rowOff>0</xdr:rowOff>
    </xdr:from>
    <xdr:to>
      <xdr:col>16</xdr:col>
      <xdr:colOff>395455</xdr:colOff>
      <xdr:row>58</xdr:row>
      <xdr:rowOff>66513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0.09459</cdr:x>
      <cdr:y>0.76224</cdr:y>
    </cdr:from>
    <cdr:to>
      <cdr:x>0.27798</cdr:x>
      <cdr:y>0.8126</cdr:y>
    </cdr:to>
    <cdr:sp macro="" textlink="">
      <cdr:nvSpPr>
        <cdr:cNvPr id="3" name="Textfeld 19"/>
        <cdr:cNvSpPr txBox="1"/>
      </cdr:nvSpPr>
      <cdr:spPr>
        <a:xfrm xmlns:a="http://schemas.openxmlformats.org/drawingml/2006/main">
          <a:off x="858487" y="4491710"/>
          <a:ext cx="1664497" cy="296762"/>
        </a:xfrm>
        <a:prstGeom xmlns:a="http://schemas.openxmlformats.org/drawingml/2006/main" prst="rect">
          <a:avLst/>
        </a:prstGeom>
        <a:solidFill xmlns:a="http://schemas.openxmlformats.org/drawingml/2006/main">
          <a:srgbClr val="663300">
            <a:alpha val="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rgbClr val="663300"/>
              </a:solidFill>
              <a:latin typeface="Arial" panose="020B0604020202020204" pitchFamily="34" charset="0"/>
              <a:cs typeface="Arial" panose="020B0604020202020204" pitchFamily="34" charset="0"/>
            </a:rPr>
            <a:t>für</a:t>
          </a:r>
          <a:r>
            <a:rPr lang="de-DE" sz="1050" b="1" baseline="0">
              <a:solidFill>
                <a:srgbClr val="663300"/>
              </a:solidFill>
              <a:latin typeface="Arial" panose="020B0604020202020204" pitchFamily="34" charset="0"/>
              <a:cs typeface="Arial" panose="020B0604020202020204" pitchFamily="34" charset="0"/>
            </a:rPr>
            <a:t> Futterzwecke</a:t>
          </a:r>
          <a:endParaRPr lang="de-DE" sz="1050" b="1">
            <a:solidFill>
              <a:srgbClr val="6633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0.27151</cdr:x>
      <cdr:y>0.64027</cdr:y>
    </cdr:from>
    <cdr:to>
      <cdr:x>0.41219</cdr:x>
      <cdr:y>0.72521</cdr:y>
    </cdr:to>
    <cdr:sp macro="" textlink="">
      <cdr:nvSpPr>
        <cdr:cNvPr id="4" name="Textfeld 19"/>
        <cdr:cNvSpPr txBox="1"/>
      </cdr:nvSpPr>
      <cdr:spPr>
        <a:xfrm xmlns:a="http://schemas.openxmlformats.org/drawingml/2006/main">
          <a:off x="2667641" y="3799326"/>
          <a:ext cx="1382210" cy="504026"/>
        </a:xfrm>
        <a:prstGeom xmlns:a="http://schemas.openxmlformats.org/drawingml/2006/main" prst="rect">
          <a:avLst/>
        </a:prstGeom>
        <a:solidFill xmlns:a="http://schemas.openxmlformats.org/drawingml/2006/main">
          <a:schemeClr val="accent2">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rgbClr val="FF0000"/>
              </a:solidFill>
              <a:latin typeface="Arial" panose="020B0604020202020204" pitchFamily="34" charset="0"/>
              <a:cs typeface="Arial" panose="020B0604020202020204" pitchFamily="34" charset="0"/>
            </a:rPr>
            <a:t>für</a:t>
          </a:r>
          <a:r>
            <a:rPr lang="de-DE" sz="1050" b="1" baseline="0">
              <a:solidFill>
                <a:srgbClr val="FF0000"/>
              </a:solidFill>
              <a:latin typeface="Arial" panose="020B0604020202020204" pitchFamily="34" charset="0"/>
              <a:cs typeface="Arial" panose="020B0604020202020204" pitchFamily="34" charset="0"/>
            </a:rPr>
            <a:t> technische und chemische Zwecke</a:t>
          </a:r>
          <a:endParaRPr lang="de-DE" sz="1050" b="1">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0.07612</cdr:x>
      <cdr:y>0.5982</cdr:y>
    </cdr:from>
    <cdr:to>
      <cdr:x>0.31512</cdr:x>
      <cdr:y>0.68932</cdr:y>
    </cdr:to>
    <cdr:sp macro="" textlink="">
      <cdr:nvSpPr>
        <cdr:cNvPr id="5" name="Textfeld 19"/>
        <cdr:cNvSpPr txBox="1"/>
      </cdr:nvSpPr>
      <cdr:spPr>
        <a:xfrm xmlns:a="http://schemas.openxmlformats.org/drawingml/2006/main">
          <a:off x="690871" y="3525068"/>
          <a:ext cx="2169228" cy="536952"/>
        </a:xfrm>
        <a:prstGeom xmlns:a="http://schemas.openxmlformats.org/drawingml/2006/main" prst="rect">
          <a:avLst/>
        </a:prstGeom>
        <a:solidFill xmlns:a="http://schemas.openxmlformats.org/drawingml/2006/main">
          <a:schemeClr val="accent1">
            <a:lumMod val="75000"/>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tx2">
                  <a:lumMod val="75000"/>
                </a:schemeClr>
              </a:solidFill>
              <a:latin typeface="Arial" panose="020B0604020202020204" pitchFamily="34" charset="0"/>
              <a:cs typeface="Arial" panose="020B0604020202020204" pitchFamily="34" charset="0"/>
            </a:rPr>
            <a:t>zu Zwecken der Energiegewinnung</a:t>
          </a:r>
        </a:p>
      </cdr:txBody>
    </cdr:sp>
  </cdr:relSizeAnchor>
  <cdr:relSizeAnchor xmlns:cdr="http://schemas.openxmlformats.org/drawingml/2006/chartDrawing">
    <cdr:from>
      <cdr:x>0</cdr:x>
      <cdr:y>0.94612</cdr:y>
    </cdr:from>
    <cdr:to>
      <cdr:x>0.84263</cdr:x>
      <cdr:y>0.99682</cdr:y>
    </cdr:to>
    <cdr:sp macro="" textlink="">
      <cdr:nvSpPr>
        <cdr:cNvPr id="17" name="Textfeld 1"/>
        <cdr:cNvSpPr txBox="1"/>
      </cdr:nvSpPr>
      <cdr:spPr>
        <a:xfrm xmlns:a="http://schemas.openxmlformats.org/drawingml/2006/main">
          <a:off x="0" y="5614193"/>
          <a:ext cx="8279012" cy="300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Anmerkung: Es wurden Verkäufe aller Verwendungsrichtungen sowie Ausland und Inland zusammengefasst.Verkäufe zu </a:t>
          </a:r>
          <a:r>
            <a:rPr lang="de-DE" sz="900" baseline="0">
              <a:latin typeface="Arial" panose="020B0604020202020204" pitchFamily="34" charset="0"/>
              <a:cs typeface="Arial" panose="020B0604020202020204" pitchFamily="34" charset="0"/>
            </a:rPr>
            <a:t>Zwecken der Energiegewinnung und für Futterzwecke enthalten keine Ausfuhren.</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339328</xdr:colOff>
      <xdr:row>25</xdr:row>
      <xdr:rowOff>59531</xdr:rowOff>
    </xdr:from>
    <xdr:to>
      <xdr:col>5</xdr:col>
      <xdr:colOff>96837</xdr:colOff>
      <xdr:row>34</xdr:row>
      <xdr:rowOff>203994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4</xdr:col>
      <xdr:colOff>716792</xdr:colOff>
      <xdr:row>46</xdr:row>
      <xdr:rowOff>6747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28.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193675</xdr:colOff>
      <xdr:row>43</xdr:row>
      <xdr:rowOff>152400</xdr:rowOff>
    </xdr:from>
    <xdr:to>
      <xdr:col>3</xdr:col>
      <xdr:colOff>537634</xdr:colOff>
      <xdr:row>52</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43</xdr:row>
      <xdr:rowOff>152400</xdr:rowOff>
    </xdr:from>
    <xdr:to>
      <xdr:col>8</xdr:col>
      <xdr:colOff>318558</xdr:colOff>
      <xdr:row>52</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52</xdr:row>
      <xdr:rowOff>87842</xdr:rowOff>
    </xdr:from>
    <xdr:to>
      <xdr:col>3</xdr:col>
      <xdr:colOff>527050</xdr:colOff>
      <xdr:row>61</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52</xdr:row>
      <xdr:rowOff>87842</xdr:rowOff>
    </xdr:from>
    <xdr:to>
      <xdr:col>8</xdr:col>
      <xdr:colOff>339724</xdr:colOff>
      <xdr:row>61</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61</xdr:row>
      <xdr:rowOff>38100</xdr:rowOff>
    </xdr:from>
    <xdr:to>
      <xdr:col>3</xdr:col>
      <xdr:colOff>537633</xdr:colOff>
      <xdr:row>69</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61</xdr:row>
      <xdr:rowOff>38100</xdr:rowOff>
    </xdr:from>
    <xdr:to>
      <xdr:col>8</xdr:col>
      <xdr:colOff>339724</xdr:colOff>
      <xdr:row>69</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70</xdr:row>
      <xdr:rowOff>28575</xdr:rowOff>
    </xdr:from>
    <xdr:to>
      <xdr:col>3</xdr:col>
      <xdr:colOff>537633</xdr:colOff>
      <xdr:row>78</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70</xdr:row>
      <xdr:rowOff>28575</xdr:rowOff>
    </xdr:from>
    <xdr:to>
      <xdr:col>8</xdr:col>
      <xdr:colOff>339724</xdr:colOff>
      <xdr:row>78</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788380" y="0"/>
          <a:ext cx="1642503" cy="794785"/>
        </a:xfrm>
        <a:prstGeom prst="rect">
          <a:avLst/>
        </a:prstGeom>
      </xdr:spPr>
    </xdr:pic>
    <xdr:clientData/>
  </xdr:oneCellAnchor>
  <xdr:oneCellAnchor>
    <xdr:from>
      <xdr:col>3</xdr:col>
      <xdr:colOff>316110</xdr:colOff>
      <xdr:row>0</xdr:row>
      <xdr:rowOff>0</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59210" y="0"/>
          <a:ext cx="1670659" cy="504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752603"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2052" y="21982"/>
          <a:ext cx="1670659" cy="504000"/>
        </a:xfrm>
        <a:prstGeom prst="rect">
          <a:avLst/>
        </a:prstGeom>
      </xdr:spPr>
    </xdr:pic>
    <xdr:clientData/>
  </xdr:oneCellAnchor>
</xdr:wsDr>
</file>

<file path=xl/drawings/drawing30.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421822</xdr:colOff>
      <xdr:row>46</xdr:row>
      <xdr:rowOff>51707</xdr:rowOff>
    </xdr:from>
    <xdr:to>
      <xdr:col>15</xdr:col>
      <xdr:colOff>242657</xdr:colOff>
      <xdr:row>47</xdr:row>
      <xdr:rowOff>96611</xdr:rowOff>
    </xdr:to>
    <xdr:sp macro="" textlink="">
      <xdr:nvSpPr>
        <xdr:cNvPr id="2" name="Text 2"/>
        <xdr:cNvSpPr txBox="1">
          <a:spLocks noChangeArrowheads="1"/>
        </xdr:cNvSpPr>
      </xdr:nvSpPr>
      <xdr:spPr bwMode="auto">
        <a:xfrm flipV="1">
          <a:off x="3354161" y="5800725"/>
          <a:ext cx="7080246" cy="208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5</xdr:col>
      <xdr:colOff>192285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4</xdr:col>
      <xdr:colOff>221593</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4318" y="0"/>
          <a:ext cx="1670659" cy="50400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20411</xdr:colOff>
      <xdr:row>0</xdr:row>
      <xdr:rowOff>13606</xdr:rowOff>
    </xdr:from>
    <xdr:ext cx="1326173" cy="815487"/>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1" y="13606"/>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1399341</xdr:colOff>
      <xdr:row>0</xdr:row>
      <xdr:rowOff>13606</xdr:rowOff>
    </xdr:from>
    <xdr:ext cx="1642503" cy="794785"/>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61166" y="13606"/>
          <a:ext cx="1642503" cy="794785"/>
        </a:xfrm>
        <a:prstGeom prst="rect">
          <a:avLst/>
        </a:prstGeom>
      </xdr:spPr>
    </xdr:pic>
    <xdr:clientData/>
  </xdr:oneCellAnchor>
  <xdr:oneCellAnchor>
    <xdr:from>
      <xdr:col>5</xdr:col>
      <xdr:colOff>105409</xdr:colOff>
      <xdr:row>0</xdr:row>
      <xdr:rowOff>13606</xdr:rowOff>
    </xdr:from>
    <xdr:ext cx="1670659" cy="504000"/>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15409" y="13606"/>
          <a:ext cx="1670659" cy="504000"/>
        </a:xfrm>
        <a:prstGeom prst="rect">
          <a:avLst/>
        </a:prstGeom>
      </xdr:spPr>
    </xdr:pic>
    <xdr:clientData/>
  </xdr:oneCellAnchor>
  <xdr:twoCellAnchor>
    <xdr:from>
      <xdr:col>0</xdr:col>
      <xdr:colOff>1418897</xdr:colOff>
      <xdr:row>24</xdr:row>
      <xdr:rowOff>52552</xdr:rowOff>
    </xdr:from>
    <xdr:to>
      <xdr:col>10</xdr:col>
      <xdr:colOff>2471</xdr:colOff>
      <xdr:row>37</xdr:row>
      <xdr:rowOff>110296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6</xdr:col>
      <xdr:colOff>30570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2570" y="0"/>
          <a:ext cx="1670659" cy="504000"/>
        </a:xfrm>
        <a:prstGeom prst="rect">
          <a:avLst/>
        </a:prstGeom>
      </xdr:spPr>
    </xdr:pic>
    <xdr:clientData/>
  </xdr:oneCellAnchor>
  <xdr:twoCellAnchor>
    <xdr:from>
      <xdr:col>0</xdr:col>
      <xdr:colOff>530679</xdr:colOff>
      <xdr:row>18</xdr:row>
      <xdr:rowOff>95250</xdr:rowOff>
    </xdr:from>
    <xdr:to>
      <xdr:col>8</xdr:col>
      <xdr:colOff>292555</xdr:colOff>
      <xdr:row>27</xdr:row>
      <xdr:rowOff>129268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2" name="Textfeld 1"/>
        <xdr:cNvSpPr txBox="1"/>
      </xdr:nvSpPr>
      <xdr:spPr>
        <a:xfrm>
          <a:off x="760322" y="0"/>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3" name="Textfeld 2"/>
        <xdr:cNvSpPr txBox="1"/>
      </xdr:nvSpPr>
      <xdr:spPr>
        <a:xfrm>
          <a:off x="762000" y="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3</xdr:row>
      <xdr:rowOff>0</xdr:rowOff>
    </xdr:to>
    <xdr:sp macro="" textlink="">
      <xdr:nvSpPr>
        <xdr:cNvPr id="2" name="Text 1"/>
        <xdr:cNvSpPr txBox="1">
          <a:spLocks noChangeArrowheads="1"/>
        </xdr:cNvSpPr>
      </xdr:nvSpPr>
      <xdr:spPr bwMode="auto">
        <a:xfrm>
          <a:off x="8001000" y="0"/>
          <a:ext cx="0" cy="571500"/>
        </a:xfrm>
        <a:prstGeom prst="rect">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Daten</a:t>
          </a:r>
        </a:p>
        <a:p>
          <a:pPr algn="ctr" rtl="0">
            <a:defRPr sz="1000"/>
          </a:pPr>
          <a:r>
            <a:rPr lang="de-DE" sz="1000" b="1" i="0" u="none" strike="noStrike" baseline="0">
              <a:solidFill>
                <a:srgbClr val="000000"/>
              </a:solidFill>
              <a:latin typeface="Helv"/>
            </a:rPr>
            <a:t>suchen</a:t>
          </a:r>
          <a:endParaRPr lang="de-DE"/>
        </a:p>
      </xdr:txBody>
    </xdr:sp>
    <xdr:clientData/>
  </xdr:twoCellAnchor>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8001000" y="962025"/>
          <a:ext cx="0" cy="3714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2" name="Text Box 1"/>
        <xdr:cNvSpPr txBox="1">
          <a:spLocks noChangeArrowheads="1"/>
        </xdr:cNvSpPr>
      </xdr:nvSpPr>
      <xdr:spPr bwMode="auto">
        <a:xfrm>
          <a:off x="7518400" y="1276803"/>
          <a:ext cx="1138918" cy="2376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40</xdr:row>
      <xdr:rowOff>59267</xdr:rowOff>
    </xdr:from>
    <xdr:ext cx="8449788" cy="6270286"/>
    <xdr:pic>
      <xdr:nvPicPr>
        <xdr:cNvPr id="3" name="Grafik 2" descr="Die Grafiken zeigen die Bestände der Wirtschaft an Getreide und Getreideerzeugnissen basierend auf den in der Tabelle MBT-0201190-0000 befindlichen Daten. " title="Grafiken"/>
        <xdr:cNvPicPr>
          <a:picLocks noChangeAspect="1"/>
        </xdr:cNvPicPr>
      </xdr:nvPicPr>
      <xdr:blipFill>
        <a:blip xmlns:r="http://schemas.openxmlformats.org/officeDocument/2006/relationships" r:embed="rId1"/>
        <a:stretch>
          <a:fillRect/>
        </a:stretch>
      </xdr:blipFill>
      <xdr:spPr>
        <a:xfrm>
          <a:off x="0" y="5583767"/>
          <a:ext cx="8449788" cy="6270286"/>
        </a:xfrm>
        <a:prstGeom prst="rect">
          <a:avLst/>
        </a:prstGeom>
      </xdr:spPr>
    </xdr:pic>
    <xdr:clientData/>
  </xdr:oneCellAnchor>
  <xdr:oneCellAnchor>
    <xdr:from>
      <xdr:col>0</xdr:col>
      <xdr:colOff>0</xdr:colOff>
      <xdr:row>0</xdr:row>
      <xdr:rowOff>0</xdr:rowOff>
    </xdr:from>
    <xdr:ext cx="1326173" cy="815487"/>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78930" y="0"/>
          <a:ext cx="1642503" cy="794785"/>
        </a:xfrm>
        <a:prstGeom prst="rect">
          <a:avLst/>
        </a:prstGeom>
      </xdr:spPr>
    </xdr:pic>
    <xdr:clientData/>
  </xdr:oneCellAnchor>
  <xdr:oneCellAnchor>
    <xdr:from>
      <xdr:col>5</xdr:col>
      <xdr:colOff>87510</xdr:colOff>
      <xdr:row>0</xdr:row>
      <xdr:rowOff>0</xdr:rowOff>
    </xdr:from>
    <xdr:ext cx="1670659" cy="504000"/>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931380"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28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690080" y="0"/>
          <a:ext cx="1642503" cy="794785"/>
        </a:xfrm>
        <a:prstGeom prst="rect">
          <a:avLst/>
        </a:prstGeom>
      </xdr:spPr>
    </xdr:pic>
    <xdr:clientData/>
  </xdr:oneCellAnchor>
  <xdr:oneCellAnchor>
    <xdr:from>
      <xdr:col>5</xdr:col>
      <xdr:colOff>141485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1485" y="0"/>
          <a:ext cx="1670659" cy="504000"/>
        </a:xfrm>
        <a:prstGeom prst="rect">
          <a:avLst/>
        </a:prstGeom>
      </xdr:spPr>
    </xdr:pic>
    <xdr:clientData/>
  </xdr:oneCellAnchor>
</xdr:wsDr>
</file>

<file path=xl/tables/table1.xml><?xml version="1.0" encoding="utf-8"?>
<table xmlns="http://schemas.openxmlformats.org/spreadsheetml/2006/main" id="19" name="Tabelle2020" displayName="Tabelle2020" ref="A4:O68" totalsRowShown="0" headerRowDxfId="285" dataDxfId="284" tableBorderDxfId="283" headerRowCellStyle="Standard 2" dataCellStyle="Standard 2">
  <tableColumns count="15">
    <tableColumn id="1" name="Merkmal" dataDxfId="282" dataCellStyle="Standard 2"/>
    <tableColumn id="2" name="Einheit" dataDxfId="281"/>
    <tableColumn id="3" name="Jahr" dataDxfId="280" dataCellStyle="Standard 2"/>
    <tableColumn id="4" name="Jan." dataDxfId="279"/>
    <tableColumn id="5" name="Febr." dataDxfId="278"/>
    <tableColumn id="6" name="März" dataDxfId="277" dataCellStyle="Standard 2"/>
    <tableColumn id="7" name="April" dataDxfId="276" dataCellStyle="Standard 2"/>
    <tableColumn id="8" name="Mai" dataDxfId="275"/>
    <tableColumn id="9" name="Juni" dataDxfId="274" dataCellStyle="Standard 2"/>
    <tableColumn id="10" name="Juli" dataDxfId="273" dataCellStyle="Standard 2"/>
    <tableColumn id="11" name="Aug." dataDxfId="272"/>
    <tableColumn id="12" name="Sept." dataDxfId="271" dataCellStyle="Standard 2"/>
    <tableColumn id="13" name="Okt." dataDxfId="270"/>
    <tableColumn id="14" name="Nov." dataDxfId="269" dataCellStyle="Standard 2"/>
    <tableColumn id="15" name="Dez." dataDxfId="268"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10.xml><?xml version="1.0" encoding="utf-8"?>
<table xmlns="http://schemas.openxmlformats.org/spreadsheetml/2006/main" id="18" name="Verlauf_Ölkuchen_u_Ölschrote_von_Ölmühlen" displayName="Verlauf_Ölkuchen_u_Ölschrote_von_Ölmühlen" ref="A6:P12" totalsRowShown="0" headerRowDxfId="117" dataDxfId="116" tableBorderDxfId="115">
  <tableColumns count="16">
    <tableColumn id="1" name="Merkmal" dataDxfId="114"/>
    <tableColumn id="2" name="Erzeugnis" dataDxfId="113"/>
    <tableColumn id="3" name="Jan." dataDxfId="112"/>
    <tableColumn id="4" name=" Febr." dataDxfId="111"/>
    <tableColumn id="5" name="März" dataDxfId="110"/>
    <tableColumn id="6" name=" April" dataDxfId="109"/>
    <tableColumn id="7" name=" Mai" dataDxfId="108"/>
    <tableColumn id="8" name="Juni" dataDxfId="107"/>
    <tableColumn id="9" name="Juli" dataDxfId="106"/>
    <tableColumn id="10" name="Aug." dataDxfId="105"/>
    <tableColumn id="11" name=" Sept." dataDxfId="104"/>
    <tableColumn id="12" name="Okt." dataDxfId="103"/>
    <tableColumn id="13" name="Nov." dataDxfId="102"/>
    <tableColumn id="14" name="Dez." dataDxfId="101"/>
    <tableColumn id="15" name="Jahr 1)" dataDxfId="100"/>
    <tableColumn id="16" name="KJ_x000a_2023" dataDxfId="99"/>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1.xml><?xml version="1.0" encoding="utf-8"?>
<table xmlns="http://schemas.openxmlformats.org/spreadsheetml/2006/main" id="6" name="RohmilchKreise" displayName="RohmilchKreise" ref="A5:O400" totalsRowShown="0" headerRowDxfId="98" dataDxfId="97" tableBorderDxfId="96" headerRowCellStyle="Standard 5" dataCellStyle="Standard 5">
  <tableColumns count="15">
    <tableColumn id="1" name="Kreiskennzahl" dataDxfId="95" dataCellStyle="Standard 5"/>
    <tableColumn id="2" name="Gebietsstand" dataDxfId="94" dataCellStyle="Standard 5"/>
    <tableColumn id="3" name=" Januar" dataDxfId="93" dataCellStyle="Standard 5"/>
    <tableColumn id="4" name="Februar" dataDxfId="92" dataCellStyle="Standard 5"/>
    <tableColumn id="5" name="März" dataDxfId="91" dataCellStyle="Standard 5"/>
    <tableColumn id="6" name="April" dataDxfId="90" dataCellStyle="Standard 5"/>
    <tableColumn id="7" name="Mai" dataDxfId="89" dataCellStyle="Standard 5"/>
    <tableColumn id="8" name="Juni" dataDxfId="88" dataCellStyle="Standard 5"/>
    <tableColumn id="9" name="Juli" dataDxfId="87" dataCellStyle="Standard 5"/>
    <tableColumn id="10" name="August" dataDxfId="86" dataCellStyle="Standard 5"/>
    <tableColumn id="11" name="September" dataDxfId="85" dataCellStyle="Standard 5"/>
    <tableColumn id="12" name="Oktober" dataDxfId="84" dataCellStyle="Standard 5"/>
    <tableColumn id="13" name="November" dataDxfId="83" dataCellStyle="Standard 5"/>
    <tableColumn id="14" name="Dezember" dataDxfId="82" dataCellStyle="Standard 5"/>
    <tableColumn id="15" name="Jahressumme" dataDxfId="81" dataCellStyle="Standard 5"/>
  </tableColumns>
  <tableStyleInfo showFirstColumn="0" showLastColumn="0" showRowStripes="1" showColumnStripes="0"/>
</table>
</file>

<file path=xl/tables/table12.xml><?xml version="1.0" encoding="utf-8"?>
<table xmlns="http://schemas.openxmlformats.org/spreadsheetml/2006/main" id="7" name="Tabelle14" displayName="Tabelle14" ref="A6:O9" totalsRowShown="0" headerRowDxfId="80" dataDxfId="79" tableBorderDxfId="78" headerRowCellStyle="Standard 2">
  <tableColumns count="15">
    <tableColumn id="1" name="Jahr" dataDxfId="77"/>
    <tableColumn id="2" name="Jan." dataDxfId="76"/>
    <tableColumn id="3" name="Feb." dataDxfId="75"/>
    <tableColumn id="4" name="Mär." dataDxfId="74"/>
    <tableColumn id="5" name="Apr." dataDxfId="73"/>
    <tableColumn id="6" name="Mai" dataDxfId="72"/>
    <tableColumn id="7" name="Jun." dataDxfId="71"/>
    <tableColumn id="8" name="Jul." dataDxfId="70"/>
    <tableColumn id="9" name="Aug." dataDxfId="69"/>
    <tableColumn id="10" name="Sep." dataDxfId="68"/>
    <tableColumn id="11" name="Okt." dataDxfId="67"/>
    <tableColumn id="12" name="Nov." dataDxfId="66"/>
    <tableColumn id="13" name="Dez." dataDxfId="65"/>
    <tableColumn id="14" name="Januar_x000a_bis_x000a_ Januar" dataDxfId="64"/>
    <tableColumn id="15" name="April bis Januar" dataDxfId="63" dataCellStyle="Standard 2">
      <calculatedColumnFormula>SUM(Tabelle14[[#This Row],[Apr.]:[Dez.]])</calculatedColumnFormula>
    </tableColumn>
  </tableColumns>
  <tableStyleInfo showFirstColumn="0" showLastColumn="0" showRowStripes="1" showColumnStripes="0"/>
</table>
</file>

<file path=xl/tables/table13.xml><?xml version="1.0" encoding="utf-8"?>
<table xmlns="http://schemas.openxmlformats.org/spreadsheetml/2006/main" id="8" name="Tabelle179" displayName="Tabelle179" ref="A5:N17" totalsRowShown="0" headerRowDxfId="62" tableBorderDxfId="61" headerRowCellStyle="Standard 6">
  <tableColumns count="14">
    <tableColumn id="1" name="Monat/Zeitraum"/>
    <tableColumn id="2" name="Jan"/>
    <tableColumn id="3" name="Feb"/>
    <tableColumn id="4" name="Mär"/>
    <tableColumn id="5" name="Apr"/>
    <tableColumn id="6" name="Mai"/>
    <tableColumn id="7" name="Jun"/>
    <tableColumn id="8" name="Jul"/>
    <tableColumn id="9" name="Aug"/>
    <tableColumn id="10" name="Sep"/>
    <tableColumn id="11" name="Okt"/>
    <tableColumn id="12" name="Nov"/>
    <tableColumn id="13" name="Dez"/>
    <tableColumn id="14" name="Jan - Nov"/>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ables/table14.xml><?xml version="1.0" encoding="utf-8"?>
<table xmlns="http://schemas.openxmlformats.org/spreadsheetml/2006/main" id="17" name="Verlauf_Öle_von_Ölmühlen_u_Raffinereien" displayName="Verlauf_Öle_von_Ölmühlen_u_Raffinereien" ref="A6:P27" totalsRowShown="0" headerRowDxfId="60" dataDxfId="58" headerRowBorderDxfId="59" tableBorderDxfId="57" dataCellStyle="Standard 2">
  <tableColumns count="16">
    <tableColumn id="18" name="Verkauf für:" dataDxfId="56" dataCellStyle="Standard 2"/>
    <tableColumn id="1" name="Käufer" dataDxfId="55"/>
    <tableColumn id="2" name="Erzeugnis" dataDxfId="54"/>
    <tableColumn id="3" name="Jan." dataDxfId="53" dataCellStyle="Standard 2"/>
    <tableColumn id="4" name=" Febr." dataDxfId="52" dataCellStyle="Standard 2"/>
    <tableColumn id="5" name="März" dataDxfId="51" dataCellStyle="Standard 2"/>
    <tableColumn id="6" name=" April" dataDxfId="50" dataCellStyle="Standard 2"/>
    <tableColumn id="7" name=" Mai" dataDxfId="49" dataCellStyle="Standard 2"/>
    <tableColumn id="8" name="Juni" dataDxfId="48" dataCellStyle="Standard 2"/>
    <tableColumn id="9" name="Juli" dataDxfId="47" dataCellStyle="Standard 2"/>
    <tableColumn id="10" name="Aug." dataDxfId="46" dataCellStyle="Standard 2"/>
    <tableColumn id="11" name=" Sept." dataDxfId="45" dataCellStyle="Standard 2"/>
    <tableColumn id="12" name="Okt." dataDxfId="44" dataCellStyle="Standard 2"/>
    <tableColumn id="13" name="Nov." dataDxfId="43" dataCellStyle="Standard 2"/>
    <tableColumn id="14" name="Dez. 1)" dataDxfId="42" dataCellStyle="Standard 2"/>
    <tableColumn id="15" name="Jahr 1)" dataDxfId="41"/>
  </tableColumns>
  <tableStyleInfo showFirstColumn="0" showLastColumn="0" showRowStripes="1" showColumnStripes="0"/>
  <extLst>
    <ext xmlns:x14="http://schemas.microsoft.com/office/spreadsheetml/2009/9/main" uri="{504A1905-F514-4f6f-8877-14C23A59335A}">
      <x14:table altText="Verkäufe für Nahrungszwecke"/>
    </ext>
  </extLst>
</table>
</file>

<file path=xl/tables/table15.xml><?xml version="1.0" encoding="utf-8"?>
<table xmlns="http://schemas.openxmlformats.org/spreadsheetml/2006/main" id="9" name="Tabelle18" displayName="Tabelle18" ref="A5:N37" totalsRowShown="0" headerRowDxfId="40" tableBorderDxfId="39" headerRowCellStyle="Standard 6">
  <tableColumns count="14">
    <tableColumn id="1" name="Zeitraum/Monat"/>
    <tableColumn id="2" name="Jan"/>
    <tableColumn id="3" name="Feb"/>
    <tableColumn id="4" name="Mär"/>
    <tableColumn id="5" name="Apr"/>
    <tableColumn id="6" name="Mai"/>
    <tableColumn id="7" name="Jun"/>
    <tableColumn id="8" name="Jul"/>
    <tableColumn id="9" name="Aug"/>
    <tableColumn id="10" name="Sep"/>
    <tableColumn id="11" name="Okt"/>
    <tableColumn id="12" name="Nov"/>
    <tableColumn id="13" name="Dez"/>
    <tableColumn id="14" name="Jan - Nov"/>
  </tableColumns>
  <tableStyleInfo showFirstColumn="0" showLastColumn="0" showRowStripes="1" showColumnStripes="0"/>
</table>
</file>

<file path=xl/tables/table16.xml><?xml version="1.0" encoding="utf-8"?>
<table xmlns="http://schemas.openxmlformats.org/spreadsheetml/2006/main" id="10" name="Tabelle1511" displayName="Tabelle1511" ref="A4:P16" totalsRowShown="0" headerRowDxfId="38" dataDxfId="37" tableBorderDxfId="36" headerRowCellStyle="Standard 2" dataCellStyle="Standard 2">
  <tableColumns count="16">
    <tableColumn id="1" name="Erzeugnis" dataDxfId="35" dataCellStyle="Standard 2"/>
    <tableColumn id="2" name="Jahr" dataDxfId="34" dataCellStyle="Standard 2">
      <calculatedColumnFormula>B3</calculatedColumnFormula>
    </tableColumn>
    <tableColumn id="3" name="Jan." dataDxfId="33" dataCellStyle="Standard 2"/>
    <tableColumn id="4" name=" Febr." dataDxfId="32" dataCellStyle="Standard 2"/>
    <tableColumn id="5" name="März" dataDxfId="31" dataCellStyle="Standard 2"/>
    <tableColumn id="6" name="April" dataDxfId="30" dataCellStyle="Standard 2"/>
    <tableColumn id="7" name="Mai" dataDxfId="29" dataCellStyle="Standard 2"/>
    <tableColumn id="8" name="Juni" dataDxfId="28" dataCellStyle="Standard 2"/>
    <tableColumn id="9" name="Juli" dataDxfId="27" dataCellStyle="Standard 2"/>
    <tableColumn id="10" name="Aug." dataDxfId="26" dataCellStyle="Standard 2"/>
    <tableColumn id="11" name=" Sept." dataDxfId="25" dataCellStyle="Standard 2"/>
    <tableColumn id="12" name="Okt." dataDxfId="24" dataCellStyle="Standard 2"/>
    <tableColumn id="13" name="Nov." dataDxfId="23" dataCellStyle="Standard 2"/>
    <tableColumn id="14" name="Dez." dataDxfId="22" dataCellStyle="Standard 2"/>
    <tableColumn id="15" name="JD 1)" dataDxfId="21" dataCellStyle="Standard 2"/>
    <tableColumn id="16" name="WjD 1)_x000a_2021/2022_x000a_2022/2023" dataDxfId="20" dataCellStyle="Standard 2"/>
  </tableColumns>
  <tableStyleInfo showFirstColumn="0" showLastColumn="0" showRowStripes="1" showColumnStripes="0"/>
</table>
</file>

<file path=xl/tables/table17.xml><?xml version="1.0" encoding="utf-8"?>
<table xmlns="http://schemas.openxmlformats.org/spreadsheetml/2006/main" id="11"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tableColumn id="4" name="Januar" dataDxfId="12"/>
    <tableColumn id="5" name="Februar" dataDxfId="11"/>
    <tableColumn id="6" name="März" dataDxfId="10"/>
    <tableColumn id="7" name="April" dataDxfId="9"/>
    <tableColumn id="8" name="Mai" dataDxfId="8"/>
    <tableColumn id="9" name="Juni" dataDxfId="7"/>
    <tableColumn id="10" name="Juli" dataDxfId="6"/>
    <tableColumn id="11" name="August" dataDxfId="5"/>
    <tableColumn id="12" name="September" dataDxfId="4"/>
    <tableColumn id="13" name="Oktober" dataDxfId="3"/>
    <tableColumn id="14" name="November" dataDxfId="2"/>
    <tableColumn id="15" name="Dezember" dataDxfId="1"/>
    <tableColumn id="16" name="Jahres-durchschnitt" dataDxfId="0"/>
  </tableColumns>
  <tableStyleInfo showFirstColumn="0" showLastColumn="0" showRowStripes="1" showColumnStripes="0"/>
</table>
</file>

<file path=xl/tables/table2.xml><?xml version="1.0" encoding="utf-8"?>
<table xmlns="http://schemas.openxmlformats.org/spreadsheetml/2006/main" id="20" name="Tabelle2121" displayName="Tabelle2121" ref="A3:P37" totalsRowShown="0" headerRowDxfId="267" dataDxfId="265" headerRowBorderDxfId="266" tableBorderDxfId="264" headerRowCellStyle="Standard 2" dataCellStyle="Standard 2">
  <tableColumns count="16">
    <tableColumn id="1" name="Merkmal" dataDxfId="263" dataCellStyle="Standard 2"/>
    <tableColumn id="2" name="Einheit" dataDxfId="262" dataCellStyle="Standard 2"/>
    <tableColumn id="3" name="Jahr" dataDxfId="261" dataCellStyle="Standard 2">
      <calculatedColumnFormula>C2</calculatedColumnFormula>
    </tableColumn>
    <tableColumn id="4" name="Jan." dataDxfId="260" dataCellStyle="Standard 2"/>
    <tableColumn id="5" name="Feb." dataDxfId="259" dataCellStyle="Standard 2"/>
    <tableColumn id="6" name="März" dataDxfId="258" dataCellStyle="Standard 2"/>
    <tableColumn id="7" name="April" dataDxfId="257" dataCellStyle="Standard 2"/>
    <tableColumn id="8" name="Mai" dataDxfId="256" dataCellStyle="Standard 2"/>
    <tableColumn id="9" name="Juni" dataDxfId="255" dataCellStyle="Standard 2"/>
    <tableColumn id="10" name="Juli" dataDxfId="254" dataCellStyle="Standard 2"/>
    <tableColumn id="11" name="Aug." dataDxfId="253" dataCellStyle="Standard 2"/>
    <tableColumn id="12" name="Sept." dataDxfId="252" dataCellStyle="Standard 2"/>
    <tableColumn id="13" name="Okt." dataDxfId="251" dataCellStyle="Standard 2"/>
    <tableColumn id="14" name="Nov." dataDxfId="250" dataCellStyle="Standard 2"/>
    <tableColumn id="15" name="Dez." dataDxfId="249" dataCellStyle="Standard 2"/>
    <tableColumn id="16" name="Jahr2" dataDxfId="248" dataCellStyle="Standard 2"/>
  </tableColumns>
  <tableStyleInfo showFirstColumn="0" showLastColumn="0" showRowStripes="1" showColumnStripes="0"/>
</table>
</file>

<file path=xl/tables/table3.xml><?xml version="1.0" encoding="utf-8"?>
<table xmlns="http://schemas.openxmlformats.org/spreadsheetml/2006/main" id="1" name="Tabelle22" displayName="Tabelle22" ref="A3:Q25" totalsRowShown="0" headerRowDxfId="247" dataDxfId="246" tableBorderDxfId="245" headerRowCellStyle="Standard 2">
  <tableColumns count="17">
    <tableColumn id="1" name="Merkmal" dataDxfId="244" dataCellStyle="Standard_Brütereien.3720.0"/>
    <tableColumn id="2" name="Geflügelart" dataDxfId="243" dataCellStyle="Standard_Brütereien.3720.0"/>
    <tableColumn id="3" name="Einheit" dataDxfId="242" dataCellStyle="Standard 2"/>
    <tableColumn id="4" name="Jahr" dataDxfId="241" dataCellStyle="Standard 2">
      <calculatedColumnFormula>D2</calculatedColumnFormula>
    </tableColumn>
    <tableColumn id="5" name="Jan." dataDxfId="240"/>
    <tableColumn id="6" name="Feb." dataDxfId="239"/>
    <tableColumn id="7" name="März" dataDxfId="238"/>
    <tableColumn id="8" name="April" dataDxfId="237"/>
    <tableColumn id="9" name="Mai" dataDxfId="236"/>
    <tableColumn id="10" name="Juni" dataDxfId="235"/>
    <tableColumn id="11" name="Juli" dataDxfId="234"/>
    <tableColumn id="12" name="Aug." dataDxfId="233"/>
    <tableColumn id="13" name="Sept." dataDxfId="232"/>
    <tableColumn id="14" name="Okt." dataDxfId="231"/>
    <tableColumn id="15" name="Nov." dataDxfId="230"/>
    <tableColumn id="16" name="Dez." dataDxfId="229"/>
    <tableColumn id="17" name="Jahr 2)" dataDxfId="22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4.xml><?xml version="1.0" encoding="utf-8"?>
<table xmlns="http://schemas.openxmlformats.org/spreadsheetml/2006/main" id="2" name="Tabelle113" displayName="Tabelle113" ref="A5:O30" totalsRowShown="0" headerRowDxfId="227" dataDxfId="226" tableBorderDxfId="225" headerRowCellStyle="Standard_SEUCHEN">
  <tableColumns count="15">
    <tableColumn id="1" name="Seuche" dataDxfId="224" dataCellStyle="Standard_SEUCHEN"/>
    <tableColumn id="2" name="Jan." dataDxfId="223" dataCellStyle="Standard_SEUCHEN"/>
    <tableColumn id="3" name="Febr." dataDxfId="222" dataCellStyle="Standard_SEUCHEN"/>
    <tableColumn id="4" name="März" dataDxfId="221" dataCellStyle="Standard_SEUCHEN"/>
    <tableColumn id="5" name="April" dataDxfId="220" dataCellStyle="Standard_SEUCHEN"/>
    <tableColumn id="6" name="Mai" dataDxfId="219" dataCellStyle="Standard_SEUCHEN"/>
    <tableColumn id="7" name="Juni" dataDxfId="218" dataCellStyle="Standard_SEUCHEN"/>
    <tableColumn id="8" name="Juli" dataDxfId="217" dataCellStyle="Standard_SEUCHEN"/>
    <tableColumn id="9" name="Aug." dataDxfId="216" dataCellStyle="Standard_SEUCHEN"/>
    <tableColumn id="10" name="Sept." dataDxfId="215" dataCellStyle="Standard_SEUCHEN"/>
    <tableColumn id="11" name="Okt. " dataDxfId="214" dataCellStyle="Standard_SEUCHEN"/>
    <tableColumn id="12" name="Nov." dataDxfId="213" dataCellStyle="Standard_SEUCHEN"/>
    <tableColumn id="13" name="Dez. " dataDxfId="212" dataCellStyle="Standard_SEUCHEN"/>
    <tableColumn id="14" name="Jahr_x000a_2024" dataDxfId="211" dataCellStyle="Standard_SEUCHEN"/>
    <tableColumn id="15" name="Jahr_x000a_2023" dataDxfId="210"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5.xml><?xml version="1.0" encoding="utf-8"?>
<table xmlns="http://schemas.openxmlformats.org/spreadsheetml/2006/main" id="5" name="Tabelle16" displayName="Tabelle16" ref="A7:P34" totalsRowShown="0" headerRowDxfId="209" dataDxfId="208" tableBorderDxfId="207" headerRowCellStyle="Standard 2" dataCellStyle="Standard 2">
  <tableColumns count="16">
    <tableColumn id="1" name="Wirtschaftsjahr" dataDxfId="206" dataCellStyle="Standard 2"/>
    <tableColumn id="2" name="Juli" dataDxfId="205" dataCellStyle="Standard 2"/>
    <tableColumn id="3" name="Aug." dataDxfId="204" dataCellStyle="Standard 2"/>
    <tableColumn id="4" name="Sept." dataDxfId="203" dataCellStyle="Standard 2"/>
    <tableColumn id="5" name="Okt." dataDxfId="202" dataCellStyle="Standard 2"/>
    <tableColumn id="6" name="Nov." dataDxfId="201" dataCellStyle="Standard 2"/>
    <tableColumn id="7" name="Dez." dataDxfId="200" dataCellStyle="Standard 2"/>
    <tableColumn id="8" name="Jan." dataDxfId="199" dataCellStyle="Standard 2"/>
    <tableColumn id="9" name="Feb." dataDxfId="198" dataCellStyle="Standard 2"/>
    <tableColumn id="10" name="März" dataDxfId="197" dataCellStyle="Standard 2"/>
    <tableColumn id="11" name="April" dataDxfId="196" dataCellStyle="Standard 2"/>
    <tableColumn id="12" name="Mai" dataDxfId="195" dataCellStyle="Standard 2"/>
    <tableColumn id="13" name="Juni" dataDxfId="194" dataCellStyle="Standard 2"/>
    <tableColumn id="14" name="Jahr 1)" dataDxfId="193" dataCellStyle="Standard 2"/>
    <tableColumn id="15" name="Juli - Januar" dataDxfId="192"/>
    <tableColumn id="16" name="Wirtschaftsjahr insgesamt" dataDxfId="191"/>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6.xml><?xml version="1.0" encoding="utf-8"?>
<table xmlns="http://schemas.openxmlformats.org/spreadsheetml/2006/main" id="12" name="Käufe_Hüsenfrüchte_aus_Landwirtschaft" displayName="Käufe_Hüsenfrüchte_aus_Landwirtschaft" ref="A5:O23" totalsRowShown="0" headerRowDxfId="190" dataDxfId="189" tableBorderDxfId="188">
  <tableColumns count="15">
    <tableColumn id="1" name="Produkt" dataDxfId="187"/>
    <tableColumn id="2" name="Kalenderjahr" dataDxfId="186"/>
    <tableColumn id="3" name="Juli" dataDxfId="185"/>
    <tableColumn id="4" name="Aug." dataDxfId="184"/>
    <tableColumn id="5" name="Sept." dataDxfId="183"/>
    <tableColumn id="6" name="Okt." dataDxfId="182"/>
    <tableColumn id="7" name="Nov." dataDxfId="181"/>
    <tableColumn id="8" name="Dez." dataDxfId="180"/>
    <tableColumn id="9" name="Jan." dataDxfId="179"/>
    <tableColumn id="10" name="Febr." dataDxfId="178"/>
    <tableColumn id="11" name="März" dataDxfId="177"/>
    <tableColumn id="12" name="April" dataDxfId="176"/>
    <tableColumn id="13" name="Mai" dataDxfId="175"/>
    <tableColumn id="17" name="Juni" dataDxfId="174"/>
    <tableColumn id="14" name="Juli - Dez" dataDxfId="173"/>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7.xml><?xml version="1.0" encoding="utf-8"?>
<table xmlns="http://schemas.openxmlformats.org/spreadsheetml/2006/main" id="16" name="Marktbestände_Hülsenfrüchte" displayName="Marktbestände_Hülsenfrüchte" ref="A5:N15" totalsRowShown="0" headerRowDxfId="172" dataDxfId="171" tableBorderDxfId="170">
  <tableColumns count="14">
    <tableColumn id="1" name="Produkt" dataDxfId="169"/>
    <tableColumn id="17" name="Kalenderjahr" dataDxfId="168"/>
    <tableColumn id="3" name="Juli" dataDxfId="167"/>
    <tableColumn id="4" name="Aug." dataDxfId="166"/>
    <tableColumn id="5" name="Sept." dataDxfId="165"/>
    <tableColumn id="6" name="Okt." dataDxfId="164"/>
    <tableColumn id="7" name="Nov." dataDxfId="163"/>
    <tableColumn id="8" name="Dez.2)" dataDxfId="162"/>
    <tableColumn id="9" name="Jan." dataDxfId="161"/>
    <tableColumn id="10" name="Febr." dataDxfId="160"/>
    <tableColumn id="11" name="März" dataDxfId="159"/>
    <tableColumn id="12" name="April" dataDxfId="158"/>
    <tableColumn id="13" name="Mai" dataDxfId="157"/>
    <tableColumn id="14" name="Juni 2)3)" dataDxfId="156"/>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8.xml><?xml version="1.0" encoding="utf-8"?>
<table xmlns="http://schemas.openxmlformats.org/spreadsheetml/2006/main" id="4" name="Bericht_Öle_u._Fette_in_Ölmühlen" displayName="Bericht_Öle_u._Fette_in_Ölmühlen" ref="A6:Q29" totalsRowShown="0" headerRowDxfId="155" dataDxfId="153" headerRowBorderDxfId="154" tableBorderDxfId="152" headerRowCellStyle="Standard_f20_s01" dataCellStyle="Standard_f20_s01">
  <tableColumns count="17">
    <tableColumn id="17" name="Merkmal" dataDxfId="151" dataCellStyle="Standard_f20_s01"/>
    <tableColumn id="1" name="Produkt" dataDxfId="150"/>
    <tableColumn id="2" name="Podukt aus:" dataDxfId="149" dataCellStyle="Standard_f20_s01"/>
    <tableColumn id="3" name="Jan" dataDxfId="148"/>
    <tableColumn id="4" name="Feb" dataDxfId="147" dataCellStyle="Standard_f20_s01"/>
    <tableColumn id="5" name="März" dataDxfId="146" dataCellStyle="Standard_f20_s01"/>
    <tableColumn id="6" name="Apr" dataDxfId="145" dataCellStyle="Standard_f20_s01"/>
    <tableColumn id="7" name="Mai" dataDxfId="144" dataCellStyle="Standard_f20_s01"/>
    <tableColumn id="8" name="Jun" dataDxfId="143" dataCellStyle="Standard_f20_s01"/>
    <tableColumn id="9" name="Jul" dataDxfId="142" dataCellStyle="Standard_f20_s01"/>
    <tableColumn id="10" name="Aug" dataDxfId="141" dataCellStyle="Standard_f20_s01"/>
    <tableColumn id="11" name="Sep" dataDxfId="140" dataCellStyle="Standard_f20_s01"/>
    <tableColumn id="12" name="Okt" dataDxfId="139" dataCellStyle="Standard_f20_s01"/>
    <tableColumn id="13" name="Nov" dataDxfId="138" dataCellStyle="Standard_f20_s01"/>
    <tableColumn id="14" name="Dez1)" dataDxfId="137" dataCellStyle="Standard_f20_s01"/>
    <tableColumn id="15" name="Jahr 2)" dataDxfId="136" dataCellStyle="Standard_f20_s01"/>
    <tableColumn id="16" name="KJ_x000a_2023_x000a_kumulativ" dataDxfId="135"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9.xml><?xml version="1.0" encoding="utf-8"?>
<table xmlns="http://schemas.openxmlformats.org/spreadsheetml/2006/main" id="13" name="Marktbestände_Ölkuchen_Expeller_u_Extraktionsschrote" displayName="Marktbestände_Ölkuchen_Expeller_u_Extraktionsschrote" ref="A5:N11" totalsRowShown="0" headerRowDxfId="134" dataDxfId="133" tableBorderDxfId="132">
  <tableColumns count="14">
    <tableColumn id="1" name="Produkt" dataDxfId="131"/>
    <tableColumn id="2" name="Jahr" dataDxfId="130"/>
    <tableColumn id="3" name="Jan." dataDxfId="129"/>
    <tableColumn id="4" name="Febr." dataDxfId="128"/>
    <tableColumn id="5" name="März" dataDxfId="127"/>
    <tableColumn id="6" name="April" dataDxfId="126"/>
    <tableColumn id="7" name="Mai" dataDxfId="125"/>
    <tableColumn id="8" name="Juni" dataDxfId="124"/>
    <tableColumn id="9" name="Juli" dataDxfId="123"/>
    <tableColumn id="10" name="Aug." dataDxfId="122"/>
    <tableColumn id="11" name="Sept." dataDxfId="121"/>
    <tableColumn id="12" name="Okt." dataDxfId="120"/>
    <tableColumn id="13" name="Nov." dataDxfId="119"/>
    <tableColumn id="17" name="Dez.2)" dataDxfId="118"/>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7.bin"/><Relationship Id="rId1" Type="http://schemas.openxmlformats.org/officeDocument/2006/relationships/hyperlink" Target="https://www.bmel-statistik.de/fileadmin/daten/2010000-0000.xlsx" TargetMode="External"/><Relationship Id="rId4" Type="http://schemas.openxmlformats.org/officeDocument/2006/relationships/table" Target="../tables/table1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tabSelected="1" zoomScale="85" zoomScaleNormal="85" zoomScalePageLayoutView="25" workbookViewId="0">
      <selection activeCell="A3" sqref="A3"/>
    </sheetView>
  </sheetViews>
  <sheetFormatPr baseColWidth="10" defaultRowHeight="16.5"/>
  <cols>
    <col min="1" max="1" width="149.7109375" style="820" customWidth="1"/>
    <col min="2" max="16384" width="11.42578125" style="820"/>
  </cols>
  <sheetData>
    <row r="1" spans="1:3" ht="298.5" customHeight="1">
      <c r="A1" s="821" t="s">
        <v>13</v>
      </c>
    </row>
    <row r="2" spans="1:3" ht="360" customHeight="1">
      <c r="A2" s="822" t="s">
        <v>1675</v>
      </c>
    </row>
    <row r="3" spans="1:3" ht="336" customHeight="1">
      <c r="A3" s="834" t="s">
        <v>1641</v>
      </c>
    </row>
    <row r="4" spans="1:3" ht="32.25" customHeight="1">
      <c r="A4" s="832"/>
    </row>
    <row r="5" spans="1:3" ht="32.25" customHeight="1">
      <c r="A5" s="834"/>
    </row>
    <row r="6" spans="1:3" ht="32.25" customHeight="1">
      <c r="A6" s="834" t="s">
        <v>1640</v>
      </c>
    </row>
    <row r="7" spans="1:3" ht="32.25" customHeight="1">
      <c r="A7" s="834" t="s">
        <v>1642</v>
      </c>
    </row>
    <row r="8" spans="1:3" ht="32.25" customHeight="1">
      <c r="A8" s="834"/>
    </row>
    <row r="9" spans="1:3" ht="32.25" customHeight="1">
      <c r="A9" s="834"/>
    </row>
    <row r="10" spans="1:3" ht="32.25" customHeight="1">
      <c r="A10" s="823"/>
    </row>
    <row r="11" spans="1:3" ht="17.25" customHeight="1">
      <c r="A11" s="836"/>
    </row>
    <row r="12" spans="1:3" ht="93" customHeight="1">
      <c r="A12" s="837" t="s">
        <v>91</v>
      </c>
    </row>
    <row r="13" spans="1:3" ht="174.75" customHeight="1">
      <c r="A13" s="838" t="s">
        <v>1649</v>
      </c>
    </row>
    <row r="14" spans="1:3" ht="15.75" customHeight="1">
      <c r="A14" s="839"/>
    </row>
    <row r="15" spans="1:3" ht="21" customHeight="1">
      <c r="A15" s="840" t="s">
        <v>15</v>
      </c>
      <c r="C15" s="830"/>
    </row>
    <row r="16" spans="1:3">
      <c r="A16" s="824" t="s">
        <v>16</v>
      </c>
      <c r="C16" s="825"/>
    </row>
    <row r="17" spans="1:3" ht="35.25" customHeight="1">
      <c r="A17" s="835" t="s">
        <v>46</v>
      </c>
      <c r="C17" s="827"/>
    </row>
    <row r="18" spans="1:3">
      <c r="A18" s="828" t="s">
        <v>17</v>
      </c>
      <c r="C18" s="827"/>
    </row>
    <row r="19" spans="1:3">
      <c r="A19" s="828" t="s">
        <v>18</v>
      </c>
      <c r="C19" s="827"/>
    </row>
    <row r="20" spans="1:3">
      <c r="A20" s="828" t="s">
        <v>19</v>
      </c>
      <c r="C20" s="827"/>
    </row>
    <row r="21" spans="1:3" ht="35.25" customHeight="1">
      <c r="A21" s="826" t="s">
        <v>20</v>
      </c>
      <c r="C21" s="827"/>
    </row>
    <row r="22" spans="1:3">
      <c r="A22" s="828" t="s">
        <v>21</v>
      </c>
      <c r="C22" s="827"/>
    </row>
    <row r="23" spans="1:3">
      <c r="A23" s="828" t="s">
        <v>22</v>
      </c>
      <c r="C23" s="825"/>
    </row>
    <row r="24" spans="1:3">
      <c r="A24" s="828" t="s">
        <v>23</v>
      </c>
      <c r="C24" s="827"/>
    </row>
    <row r="25" spans="1:3">
      <c r="A25" s="828" t="s">
        <v>24</v>
      </c>
      <c r="C25" s="827"/>
    </row>
    <row r="26" spans="1:3" ht="35.25" customHeight="1">
      <c r="A26" s="826" t="s">
        <v>25</v>
      </c>
      <c r="C26" s="827"/>
    </row>
    <row r="27" spans="1:3">
      <c r="A27" s="828" t="s">
        <v>21</v>
      </c>
      <c r="C27" s="827"/>
    </row>
    <row r="28" spans="1:3">
      <c r="A28" s="828" t="s">
        <v>47</v>
      </c>
      <c r="C28" s="827"/>
    </row>
    <row r="29" spans="1:3">
      <c r="A29" s="829" t="s">
        <v>26</v>
      </c>
      <c r="C29" s="827"/>
    </row>
    <row r="30" spans="1:3" ht="35.25" customHeight="1">
      <c r="A30" s="826" t="s">
        <v>27</v>
      </c>
      <c r="C30" s="827"/>
    </row>
    <row r="31" spans="1:3">
      <c r="A31" s="828" t="s">
        <v>21</v>
      </c>
      <c r="C31" s="827"/>
    </row>
    <row r="32" spans="1:3">
      <c r="A32" s="828" t="s">
        <v>48</v>
      </c>
      <c r="C32" s="827"/>
    </row>
    <row r="33" spans="1:3" ht="35.25" customHeight="1">
      <c r="A33" s="826" t="s">
        <v>28</v>
      </c>
      <c r="C33" s="827"/>
    </row>
    <row r="34" spans="1:3">
      <c r="A34" s="828" t="s">
        <v>29</v>
      </c>
      <c r="C34" s="825"/>
    </row>
    <row r="35" spans="1:3">
      <c r="A35" s="828" t="s">
        <v>48</v>
      </c>
      <c r="C35" s="825"/>
    </row>
    <row r="36" spans="1:3" ht="35.25" customHeight="1">
      <c r="A36" s="826" t="s">
        <v>30</v>
      </c>
      <c r="C36" s="827"/>
    </row>
    <row r="37" spans="1:3">
      <c r="A37" s="828" t="s">
        <v>29</v>
      </c>
      <c r="C37" s="827"/>
    </row>
    <row r="38" spans="1:3">
      <c r="A38" s="828" t="s">
        <v>48</v>
      </c>
    </row>
    <row r="39" spans="1:3" ht="35.25" customHeight="1">
      <c r="A39" s="826" t="s">
        <v>31</v>
      </c>
      <c r="C39" s="827"/>
    </row>
    <row r="40" spans="1:3">
      <c r="A40" s="828" t="s">
        <v>21</v>
      </c>
    </row>
    <row r="41" spans="1:3">
      <c r="A41" s="828" t="s">
        <v>48</v>
      </c>
    </row>
    <row r="42" spans="1:3" ht="35.25" customHeight="1">
      <c r="A42" s="826" t="s">
        <v>32</v>
      </c>
      <c r="C42" s="827"/>
    </row>
    <row r="43" spans="1:3">
      <c r="A43" s="828" t="s">
        <v>33</v>
      </c>
    </row>
    <row r="44" spans="1:3">
      <c r="A44" s="828" t="s">
        <v>48</v>
      </c>
    </row>
    <row r="45" spans="1:3" ht="35.25" customHeight="1">
      <c r="A45" s="826" t="s">
        <v>34</v>
      </c>
      <c r="C45" s="827"/>
    </row>
    <row r="46" spans="1:3">
      <c r="A46" s="828" t="s">
        <v>29</v>
      </c>
    </row>
    <row r="47" spans="1:3">
      <c r="A47" s="828" t="s">
        <v>49</v>
      </c>
    </row>
    <row r="48" spans="1:3">
      <c r="A48" s="829" t="s">
        <v>26</v>
      </c>
    </row>
    <row r="49" spans="1:1" ht="72" customHeight="1">
      <c r="A49" s="823"/>
    </row>
    <row r="50" spans="1:1" ht="53.25" customHeight="1"/>
  </sheetData>
  <hyperlinks>
    <hyperlink ref="A29" r:id="rId1"/>
    <hyperlink ref="A48" r:id="rId2"/>
    <hyperlink ref="A19" r:id="rId3" display="http://www.bmel-statistik.de/"/>
  </hyperlinks>
  <pageMargins left="0.70866141732283472" right="0.70866141732283472" top="0.78740157480314965" bottom="0.78740157480314965" header="0.31496062992125984" footer="0.31496062992125984"/>
  <pageSetup paperSize="9" scale="60" fitToHeight="3" orientation="portrait" r:id="rId4"/>
  <rowBreaks count="1" manualBreakCount="1">
    <brk id="10"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854A"/>
  </sheetPr>
  <dimension ref="A1:R38"/>
  <sheetViews>
    <sheetView showGridLines="0" zoomScaleNormal="100" workbookViewId="0"/>
  </sheetViews>
  <sheetFormatPr baseColWidth="10" defaultColWidth="11.42578125" defaultRowHeight="16.5"/>
  <cols>
    <col min="1" max="1" width="37" style="137" customWidth="1"/>
    <col min="2" max="13" width="6.7109375" style="138" customWidth="1"/>
    <col min="14" max="15" width="6.7109375" style="137" customWidth="1"/>
    <col min="16" max="16384" width="11.42578125" style="137"/>
  </cols>
  <sheetData>
    <row r="1" spans="1:18" ht="27" customHeight="1">
      <c r="A1" s="2118" t="s">
        <v>232</v>
      </c>
      <c r="B1" s="151"/>
      <c r="C1" s="151"/>
      <c r="D1" s="151"/>
      <c r="E1" s="151"/>
      <c r="F1" s="151"/>
      <c r="G1" s="151"/>
      <c r="H1" s="151"/>
      <c r="I1" s="151"/>
      <c r="J1" s="151"/>
      <c r="K1" s="151"/>
      <c r="L1" s="151"/>
      <c r="M1" s="151"/>
      <c r="N1" s="151"/>
      <c r="O1" s="151"/>
      <c r="Q1" s="150"/>
    </row>
    <row r="2" spans="1:18" s="2120" customFormat="1" ht="15.95" customHeight="1">
      <c r="A2" s="2119">
        <v>2024</v>
      </c>
      <c r="B2" s="2119"/>
      <c r="C2" s="2119"/>
      <c r="D2" s="2119"/>
      <c r="E2" s="2119"/>
      <c r="F2" s="2119"/>
      <c r="G2" s="2119"/>
      <c r="H2" s="2119"/>
      <c r="I2" s="2119"/>
      <c r="J2" s="2119"/>
      <c r="K2" s="2119"/>
      <c r="L2" s="2119"/>
      <c r="M2" s="2119"/>
      <c r="N2" s="2119"/>
      <c r="O2" s="2119"/>
      <c r="Q2" s="2121"/>
    </row>
    <row r="3" spans="1:18" s="2120" customFormat="1" ht="15.95" customHeight="1">
      <c r="A3" s="2119" t="s">
        <v>231</v>
      </c>
      <c r="B3" s="2119"/>
      <c r="C3" s="2119"/>
      <c r="D3" s="2119"/>
      <c r="E3" s="2119"/>
      <c r="F3" s="2119"/>
      <c r="G3" s="2119"/>
      <c r="H3" s="2119"/>
      <c r="I3" s="2119"/>
      <c r="J3" s="2119"/>
      <c r="K3" s="2119"/>
      <c r="L3" s="2119"/>
      <c r="M3" s="2119"/>
      <c r="N3" s="2119"/>
      <c r="O3" s="2119"/>
      <c r="Q3" s="2121"/>
    </row>
    <row r="4" spans="1:18" s="2123" customFormat="1" ht="15.95" customHeight="1">
      <c r="A4" s="2122" t="s">
        <v>2342</v>
      </c>
      <c r="B4" s="2122"/>
      <c r="C4" s="2122"/>
      <c r="D4" s="2122"/>
      <c r="E4" s="2122"/>
      <c r="F4" s="2122"/>
      <c r="G4" s="2122"/>
      <c r="H4" s="2122"/>
      <c r="I4" s="2122"/>
      <c r="J4" s="2122"/>
      <c r="K4" s="2122"/>
      <c r="L4" s="2122"/>
      <c r="M4" s="2122"/>
      <c r="N4" s="2122"/>
      <c r="O4" s="2122"/>
      <c r="Q4" s="2124"/>
    </row>
    <row r="5" spans="1:18" s="142" customFormat="1" ht="16.5" customHeight="1">
      <c r="A5" s="1359" t="s">
        <v>230</v>
      </c>
      <c r="B5" s="1470" t="s">
        <v>170</v>
      </c>
      <c r="C5" s="1470" t="s">
        <v>169</v>
      </c>
      <c r="D5" s="1470" t="s">
        <v>168</v>
      </c>
      <c r="E5" s="1470" t="s">
        <v>167</v>
      </c>
      <c r="F5" s="1470" t="s">
        <v>166</v>
      </c>
      <c r="G5" s="1470" t="s">
        <v>165</v>
      </c>
      <c r="H5" s="1470" t="s">
        <v>176</v>
      </c>
      <c r="I5" s="1470" t="s">
        <v>175</v>
      </c>
      <c r="J5" s="1470" t="s">
        <v>229</v>
      </c>
      <c r="K5" s="1470" t="s">
        <v>228</v>
      </c>
      <c r="L5" s="1470" t="s">
        <v>172</v>
      </c>
      <c r="M5" s="1470" t="s">
        <v>227</v>
      </c>
      <c r="N5" s="1471" t="s">
        <v>226</v>
      </c>
      <c r="O5" s="1472" t="s">
        <v>225</v>
      </c>
      <c r="P5" s="149"/>
      <c r="Q5" s="149"/>
      <c r="R5" s="149"/>
    </row>
    <row r="6" spans="1:18" ht="15.95" customHeight="1">
      <c r="A6" s="1473" t="s">
        <v>224</v>
      </c>
      <c r="B6" s="1474">
        <v>13</v>
      </c>
      <c r="C6" s="1474">
        <v>30</v>
      </c>
      <c r="D6" s="1474">
        <v>5</v>
      </c>
      <c r="E6" s="1474"/>
      <c r="F6" s="1474"/>
      <c r="G6" s="1474"/>
      <c r="H6" s="1474"/>
      <c r="I6" s="1474"/>
      <c r="J6" s="1474"/>
      <c r="K6" s="1474"/>
      <c r="L6" s="1474"/>
      <c r="M6" s="1474"/>
      <c r="N6" s="1475">
        <v>48</v>
      </c>
      <c r="O6" s="1476">
        <v>887</v>
      </c>
      <c r="P6" s="150"/>
    </row>
    <row r="7" spans="1:18" ht="15.95" customHeight="1">
      <c r="A7" s="1473" t="s">
        <v>2348</v>
      </c>
      <c r="B7" s="1474" t="s">
        <v>233</v>
      </c>
      <c r="C7" s="1474" t="s">
        <v>233</v>
      </c>
      <c r="D7" s="1474"/>
      <c r="E7" s="1474"/>
      <c r="F7" s="1474"/>
      <c r="G7" s="1474"/>
      <c r="H7" s="1474"/>
      <c r="I7" s="1474"/>
      <c r="J7" s="1474"/>
      <c r="K7" s="1474"/>
      <c r="L7" s="1474"/>
      <c r="M7" s="1474"/>
      <c r="N7" s="1475"/>
      <c r="O7" s="1476">
        <v>1</v>
      </c>
      <c r="P7" s="150"/>
    </row>
    <row r="8" spans="1:18" ht="15.95" customHeight="1">
      <c r="A8" s="1473" t="s">
        <v>223</v>
      </c>
      <c r="B8" s="1474" t="s">
        <v>233</v>
      </c>
      <c r="C8" s="1474" t="s">
        <v>233</v>
      </c>
      <c r="D8" s="1474"/>
      <c r="E8" s="1474"/>
      <c r="F8" s="1474"/>
      <c r="G8" s="1474"/>
      <c r="H8" s="1474"/>
      <c r="I8" s="1474"/>
      <c r="J8" s="1474"/>
      <c r="K8" s="1474"/>
      <c r="L8" s="1474"/>
      <c r="M8" s="1474"/>
      <c r="N8" s="1475"/>
      <c r="O8" s="1476">
        <v>87</v>
      </c>
      <c r="P8" s="150"/>
      <c r="Q8" s="150"/>
    </row>
    <row r="9" spans="1:18" ht="15.95" customHeight="1">
      <c r="A9" s="1473" t="s">
        <v>222</v>
      </c>
      <c r="B9" s="1474"/>
      <c r="C9" s="1474"/>
      <c r="D9" s="1474"/>
      <c r="E9" s="1474"/>
      <c r="F9" s="1474"/>
      <c r="G9" s="1474"/>
      <c r="H9" s="1474"/>
      <c r="I9" s="1474"/>
      <c r="J9" s="1474"/>
      <c r="K9" s="1474"/>
      <c r="L9" s="1474"/>
      <c r="M9" s="1474"/>
      <c r="N9" s="1475"/>
      <c r="O9" s="1476"/>
      <c r="P9" s="150"/>
    </row>
    <row r="10" spans="1:18" ht="15.95" customHeight="1">
      <c r="A10" s="1473" t="s">
        <v>221</v>
      </c>
      <c r="B10" s="1474"/>
      <c r="C10" s="1474"/>
      <c r="D10" s="1474"/>
      <c r="E10" s="1474"/>
      <c r="F10" s="1474"/>
      <c r="G10" s="1474"/>
      <c r="H10" s="1474"/>
      <c r="I10" s="1474"/>
      <c r="J10" s="1474"/>
      <c r="K10" s="1474"/>
      <c r="L10" s="1474"/>
      <c r="M10" s="1474"/>
      <c r="N10" s="1475"/>
      <c r="O10" s="1476"/>
      <c r="P10" s="150"/>
    </row>
    <row r="11" spans="1:18" ht="15.95" customHeight="1">
      <c r="A11" s="1473" t="s">
        <v>220</v>
      </c>
      <c r="B11" s="1474">
        <v>13</v>
      </c>
      <c r="C11" s="1474">
        <v>7</v>
      </c>
      <c r="D11" s="1474">
        <v>5</v>
      </c>
      <c r="E11" s="1474"/>
      <c r="F11" s="1474"/>
      <c r="G11" s="1474"/>
      <c r="H11" s="1474"/>
      <c r="I11" s="1474"/>
      <c r="J11" s="1474"/>
      <c r="K11" s="1474"/>
      <c r="L11" s="1474"/>
      <c r="M11" s="1474"/>
      <c r="N11" s="1475">
        <v>25</v>
      </c>
      <c r="O11" s="1476">
        <v>24</v>
      </c>
      <c r="P11" s="150"/>
    </row>
    <row r="12" spans="1:18" s="142" customFormat="1" ht="15.95" customHeight="1">
      <c r="A12" s="1473" t="s">
        <v>219</v>
      </c>
      <c r="B12" s="1474" t="s">
        <v>233</v>
      </c>
      <c r="C12" s="1474">
        <v>1</v>
      </c>
      <c r="D12" s="1474">
        <v>4</v>
      </c>
      <c r="E12" s="1474"/>
      <c r="F12" s="1474"/>
      <c r="G12" s="1474"/>
      <c r="H12" s="1474"/>
      <c r="I12" s="1474"/>
      <c r="J12" s="1474"/>
      <c r="K12" s="1474"/>
      <c r="L12" s="1474"/>
      <c r="M12" s="1474"/>
      <c r="N12" s="1475">
        <v>5</v>
      </c>
      <c r="O12" s="1476">
        <v>4</v>
      </c>
      <c r="P12" s="150"/>
    </row>
    <row r="13" spans="1:18" s="142" customFormat="1" ht="15.95" customHeight="1">
      <c r="A13" s="1473" t="s">
        <v>218</v>
      </c>
      <c r="B13" s="1474">
        <v>3</v>
      </c>
      <c r="C13" s="1474">
        <v>2</v>
      </c>
      <c r="D13" s="1474"/>
      <c r="E13" s="1474"/>
      <c r="F13" s="1474"/>
      <c r="G13" s="1474"/>
      <c r="H13" s="1474"/>
      <c r="I13" s="1474"/>
      <c r="J13" s="1474"/>
      <c r="K13" s="1474"/>
      <c r="L13" s="1474"/>
      <c r="M13" s="1474"/>
      <c r="N13" s="1475">
        <v>5</v>
      </c>
      <c r="O13" s="1476">
        <v>9</v>
      </c>
      <c r="P13" s="150"/>
    </row>
    <row r="14" spans="1:18" s="142" customFormat="1" ht="15.95" customHeight="1">
      <c r="A14" s="1473" t="s">
        <v>217</v>
      </c>
      <c r="B14" s="1474"/>
      <c r="C14" s="1474"/>
      <c r="D14" s="1474"/>
      <c r="E14" s="1474"/>
      <c r="F14" s="1474"/>
      <c r="G14" s="1474"/>
      <c r="H14" s="1474"/>
      <c r="I14" s="1474"/>
      <c r="J14" s="1474"/>
      <c r="K14" s="1474"/>
      <c r="L14" s="1474"/>
      <c r="M14" s="1474"/>
      <c r="N14" s="1475"/>
      <c r="O14" s="1476"/>
      <c r="P14" s="150"/>
    </row>
    <row r="15" spans="1:18" s="142" customFormat="1" ht="15.95" customHeight="1">
      <c r="A15" s="1473" t="s">
        <v>216</v>
      </c>
      <c r="B15" s="1477" t="s">
        <v>2345</v>
      </c>
      <c r="C15" s="1477" t="s">
        <v>2346</v>
      </c>
      <c r="D15" s="1477"/>
      <c r="E15" s="1477"/>
      <c r="F15" s="1477"/>
      <c r="G15" s="1477"/>
      <c r="H15" s="1477"/>
      <c r="I15" s="1477"/>
      <c r="J15" s="1477"/>
      <c r="K15" s="1477"/>
      <c r="L15" s="1477"/>
      <c r="M15" s="1477"/>
      <c r="N15" s="1475">
        <v>128</v>
      </c>
      <c r="O15" s="1478" t="s">
        <v>2347</v>
      </c>
      <c r="P15" s="150"/>
    </row>
    <row r="16" spans="1:18" s="142" customFormat="1" ht="15.95" customHeight="1">
      <c r="A16" s="1473" t="s">
        <v>234</v>
      </c>
      <c r="B16" s="1479">
        <v>1</v>
      </c>
      <c r="C16" s="1479"/>
      <c r="D16" s="1479"/>
      <c r="E16" s="1479"/>
      <c r="F16" s="1479"/>
      <c r="G16" s="1479"/>
      <c r="H16" s="1479"/>
      <c r="I16" s="1479"/>
      <c r="J16" s="1479"/>
      <c r="K16" s="1479"/>
      <c r="L16" s="1479"/>
      <c r="M16" s="1480"/>
      <c r="N16" s="1481">
        <v>1</v>
      </c>
      <c r="O16" s="1481"/>
      <c r="P16" s="150"/>
    </row>
    <row r="17" spans="1:17" s="142" customFormat="1" ht="15.95" customHeight="1">
      <c r="A17" s="1473" t="s">
        <v>215</v>
      </c>
      <c r="B17" s="1474">
        <v>1</v>
      </c>
      <c r="C17" s="1474"/>
      <c r="D17" s="1474">
        <v>4</v>
      </c>
      <c r="E17" s="1474"/>
      <c r="F17" s="1474"/>
      <c r="G17" s="1474"/>
      <c r="H17" s="1474"/>
      <c r="I17" s="1474"/>
      <c r="J17" s="1474"/>
      <c r="K17" s="1474"/>
      <c r="L17" s="1474"/>
      <c r="M17" s="1474"/>
      <c r="N17" s="1475">
        <v>5</v>
      </c>
      <c r="O17" s="1476">
        <v>19</v>
      </c>
      <c r="P17" s="150"/>
      <c r="Q17" s="149"/>
    </row>
    <row r="18" spans="1:17" s="142" customFormat="1" ht="15.95" customHeight="1">
      <c r="A18" s="1473" t="s">
        <v>214</v>
      </c>
      <c r="B18" s="1482" t="s">
        <v>233</v>
      </c>
      <c r="C18" s="1474"/>
      <c r="D18" s="1474"/>
      <c r="E18" s="1474"/>
      <c r="F18" s="1474"/>
      <c r="G18" s="1474"/>
      <c r="H18" s="1474"/>
      <c r="I18" s="1474"/>
      <c r="J18" s="1474"/>
      <c r="K18" s="1474"/>
      <c r="L18" s="1474"/>
      <c r="M18" s="1474"/>
      <c r="N18" s="1475"/>
      <c r="O18" s="1476">
        <v>34</v>
      </c>
      <c r="P18" s="150"/>
    </row>
    <row r="19" spans="1:17" s="142" customFormat="1" ht="15.95" customHeight="1">
      <c r="A19" s="1473" t="s">
        <v>213</v>
      </c>
      <c r="B19" s="1482" t="s">
        <v>233</v>
      </c>
      <c r="C19" s="1474"/>
      <c r="D19" s="1474"/>
      <c r="E19" s="1474"/>
      <c r="F19" s="1474"/>
      <c r="G19" s="1474"/>
      <c r="H19" s="1474"/>
      <c r="I19" s="1474"/>
      <c r="J19" s="1474"/>
      <c r="K19" s="1474"/>
      <c r="L19" s="1474"/>
      <c r="M19" s="1474"/>
      <c r="N19" s="1475"/>
      <c r="O19" s="1483" t="s">
        <v>233</v>
      </c>
      <c r="P19" s="150"/>
    </row>
    <row r="20" spans="1:17" s="142" customFormat="1" ht="15.95" customHeight="1">
      <c r="A20" s="1473" t="s">
        <v>212</v>
      </c>
      <c r="B20" s="1482" t="s">
        <v>233</v>
      </c>
      <c r="C20" s="1474"/>
      <c r="D20" s="1474"/>
      <c r="E20" s="1474"/>
      <c r="F20" s="1474"/>
      <c r="G20" s="1474"/>
      <c r="H20" s="1474"/>
      <c r="I20" s="1474"/>
      <c r="J20" s="1474"/>
      <c r="K20" s="1474"/>
      <c r="L20" s="1474"/>
      <c r="M20" s="1474"/>
      <c r="N20" s="1475"/>
      <c r="O20" s="1476">
        <v>1</v>
      </c>
      <c r="P20" s="150"/>
    </row>
    <row r="21" spans="1:17" s="142" customFormat="1" ht="28.5" customHeight="1">
      <c r="A21" s="1484" t="s">
        <v>211</v>
      </c>
      <c r="B21" s="1482" t="s">
        <v>233</v>
      </c>
      <c r="C21" s="1474"/>
      <c r="D21" s="1474"/>
      <c r="E21" s="1474"/>
      <c r="F21" s="1474"/>
      <c r="G21" s="1474"/>
      <c r="H21" s="1474"/>
      <c r="I21" s="1474"/>
      <c r="J21" s="1474"/>
      <c r="K21" s="1474"/>
      <c r="L21" s="1474"/>
      <c r="M21" s="1474"/>
      <c r="N21" s="1475"/>
      <c r="O21" s="1476">
        <v>3</v>
      </c>
      <c r="P21" s="149"/>
      <c r="Q21" s="149"/>
    </row>
    <row r="22" spans="1:17" s="142" customFormat="1" ht="15.95" customHeight="1">
      <c r="A22" s="1484" t="s">
        <v>210</v>
      </c>
      <c r="B22" s="1474">
        <v>2</v>
      </c>
      <c r="C22" s="1474">
        <v>3</v>
      </c>
      <c r="D22" s="1474">
        <v>4</v>
      </c>
      <c r="E22" s="1474"/>
      <c r="F22" s="1474"/>
      <c r="G22" s="1474"/>
      <c r="H22" s="1474"/>
      <c r="I22" s="1474"/>
      <c r="J22" s="1474"/>
      <c r="K22" s="1474"/>
      <c r="L22" s="1474"/>
      <c r="M22" s="1474"/>
      <c r="N22" s="1475">
        <v>9</v>
      </c>
      <c r="O22" s="1476">
        <v>19</v>
      </c>
      <c r="P22" s="149"/>
      <c r="Q22" s="149"/>
    </row>
    <row r="23" spans="1:17" s="142" customFormat="1" ht="15.95" customHeight="1">
      <c r="A23" s="1473" t="s">
        <v>209</v>
      </c>
      <c r="B23" s="1482" t="s">
        <v>233</v>
      </c>
      <c r="C23" s="1474"/>
      <c r="D23" s="1474"/>
      <c r="E23" s="1474"/>
      <c r="F23" s="1474"/>
      <c r="G23" s="1474"/>
      <c r="H23" s="1474"/>
      <c r="I23" s="1474"/>
      <c r="J23" s="1474"/>
      <c r="K23" s="1474"/>
      <c r="L23" s="1474"/>
      <c r="M23" s="1474"/>
      <c r="N23" s="1475"/>
      <c r="O23" s="1476">
        <v>1</v>
      </c>
      <c r="P23" s="149"/>
    </row>
    <row r="24" spans="1:17" s="142" customFormat="1" ht="15.95" customHeight="1">
      <c r="A24" s="1473" t="s">
        <v>208</v>
      </c>
      <c r="B24" s="1474">
        <v>7</v>
      </c>
      <c r="C24" s="1474">
        <v>5</v>
      </c>
      <c r="D24" s="1474">
        <v>1</v>
      </c>
      <c r="E24" s="1474"/>
      <c r="F24" s="1474"/>
      <c r="G24" s="1474"/>
      <c r="H24" s="1474"/>
      <c r="I24" s="1474"/>
      <c r="J24" s="1474"/>
      <c r="K24" s="1474"/>
      <c r="L24" s="1474"/>
      <c r="M24" s="1474"/>
      <c r="N24" s="1475">
        <v>13</v>
      </c>
      <c r="O24" s="1476">
        <v>84</v>
      </c>
      <c r="P24" s="149"/>
    </row>
    <row r="25" spans="1:17" s="142" customFormat="1" ht="15.95" customHeight="1">
      <c r="A25" s="1473" t="s">
        <v>207</v>
      </c>
      <c r="B25" s="1482" t="s">
        <v>233</v>
      </c>
      <c r="C25" s="1474"/>
      <c r="D25" s="1474"/>
      <c r="E25" s="1474"/>
      <c r="F25" s="1474"/>
      <c r="G25" s="1474"/>
      <c r="H25" s="1474"/>
      <c r="I25" s="1474"/>
      <c r="J25" s="1474"/>
      <c r="K25" s="1474"/>
      <c r="L25" s="1474"/>
      <c r="M25" s="1474"/>
      <c r="N25" s="1475"/>
      <c r="O25" s="1476">
        <v>13</v>
      </c>
      <c r="P25" s="149"/>
    </row>
    <row r="26" spans="1:17" s="142" customFormat="1" ht="15.95" customHeight="1">
      <c r="A26" s="1473" t="s">
        <v>206</v>
      </c>
      <c r="B26" s="1474"/>
      <c r="C26" s="1474"/>
      <c r="D26" s="1474"/>
      <c r="E26" s="1474"/>
      <c r="F26" s="1474"/>
      <c r="G26" s="1474"/>
      <c r="H26" s="1474"/>
      <c r="I26" s="1474"/>
      <c r="J26" s="1474"/>
      <c r="K26" s="1474"/>
      <c r="L26" s="1474"/>
      <c r="M26" s="1474"/>
      <c r="N26" s="1475"/>
      <c r="O26" s="1476"/>
      <c r="P26" s="149"/>
    </row>
    <row r="27" spans="1:17" s="142" customFormat="1" ht="15.95" customHeight="1">
      <c r="A27" s="1473" t="s">
        <v>205</v>
      </c>
      <c r="B27" s="1474">
        <v>1</v>
      </c>
      <c r="C27" s="1474">
        <v>3</v>
      </c>
      <c r="D27" s="1474"/>
      <c r="E27" s="1474"/>
      <c r="F27" s="1474"/>
      <c r="G27" s="1474"/>
      <c r="H27" s="1474"/>
      <c r="I27" s="1474"/>
      <c r="J27" s="1474"/>
      <c r="K27" s="1474"/>
      <c r="L27" s="1474"/>
      <c r="M27" s="1474"/>
      <c r="N27" s="1475">
        <v>4</v>
      </c>
      <c r="O27" s="1476">
        <v>6</v>
      </c>
      <c r="P27" s="149"/>
    </row>
    <row r="28" spans="1:17" s="142" customFormat="1" ht="33.75" customHeight="1">
      <c r="A28" s="1484" t="s">
        <v>2344</v>
      </c>
      <c r="B28" s="1474">
        <v>1</v>
      </c>
      <c r="C28" s="1474">
        <v>1</v>
      </c>
      <c r="D28" s="1474"/>
      <c r="E28" s="1474"/>
      <c r="F28" s="1474"/>
      <c r="G28" s="1474"/>
      <c r="H28" s="1474"/>
      <c r="I28" s="1474"/>
      <c r="J28" s="1474"/>
      <c r="K28" s="1474"/>
      <c r="L28" s="1474"/>
      <c r="M28" s="1474"/>
      <c r="N28" s="1475">
        <v>2</v>
      </c>
      <c r="O28" s="1476">
        <v>3</v>
      </c>
      <c r="P28" s="149"/>
    </row>
    <row r="29" spans="1:17" s="142" customFormat="1" ht="15.75" customHeight="1">
      <c r="A29" s="1473" t="s">
        <v>2343</v>
      </c>
      <c r="B29" s="1482" t="s">
        <v>233</v>
      </c>
      <c r="C29" s="1482" t="s">
        <v>233</v>
      </c>
      <c r="D29" s="1474"/>
      <c r="E29" s="1474"/>
      <c r="F29" s="1474"/>
      <c r="G29" s="1474"/>
      <c r="H29" s="1474"/>
      <c r="I29" s="1474"/>
      <c r="J29" s="1474"/>
      <c r="K29" s="1474"/>
      <c r="L29" s="1474"/>
      <c r="M29" s="1474"/>
      <c r="N29" s="1475"/>
      <c r="O29" s="1476">
        <v>9</v>
      </c>
      <c r="P29" s="149"/>
    </row>
    <row r="30" spans="1:17" s="142" customFormat="1" ht="15.95" customHeight="1">
      <c r="A30" s="1473" t="s">
        <v>204</v>
      </c>
      <c r="B30" s="1474">
        <v>1</v>
      </c>
      <c r="C30" s="1474"/>
      <c r="D30" s="1474"/>
      <c r="E30" s="1474"/>
      <c r="F30" s="1474"/>
      <c r="G30" s="1474"/>
      <c r="H30" s="1474"/>
      <c r="I30" s="1474"/>
      <c r="J30" s="1474"/>
      <c r="K30" s="1474"/>
      <c r="L30" s="1474"/>
      <c r="M30" s="1474"/>
      <c r="N30" s="1475">
        <v>1</v>
      </c>
      <c r="O30" s="1476">
        <v>35</v>
      </c>
      <c r="P30" s="149"/>
    </row>
    <row r="31" spans="1:17" s="142" customFormat="1" ht="15.95" customHeight="1">
      <c r="A31" s="1485" t="s">
        <v>2341</v>
      </c>
      <c r="B31" s="1479"/>
      <c r="C31" s="1479"/>
      <c r="D31" s="1479"/>
      <c r="E31" s="1479"/>
      <c r="F31" s="1479"/>
      <c r="G31" s="1479"/>
      <c r="H31" s="1479"/>
      <c r="I31" s="1479"/>
      <c r="J31" s="1479"/>
      <c r="K31" s="1479"/>
      <c r="L31" s="1479"/>
      <c r="M31" s="1479"/>
      <c r="N31" s="1481"/>
      <c r="O31" s="1481"/>
    </row>
    <row r="32" spans="1:17" s="142" customFormat="1" ht="15.95" customHeight="1">
      <c r="A32" s="1486" t="s">
        <v>203</v>
      </c>
      <c r="B32" s="1487"/>
      <c r="C32" s="1487"/>
      <c r="D32" s="1487"/>
      <c r="E32" s="1487"/>
      <c r="F32" s="1487"/>
      <c r="G32" s="1487"/>
      <c r="H32" s="1487"/>
      <c r="I32" s="1487"/>
      <c r="J32" s="1487"/>
      <c r="K32" s="1487"/>
      <c r="L32" s="1487"/>
      <c r="M32" s="1487"/>
      <c r="N32" s="1488"/>
      <c r="O32" s="1488"/>
    </row>
    <row r="33" spans="1:15" s="142" customFormat="1" ht="15.95" customHeight="1">
      <c r="A33" s="217" t="s">
        <v>14</v>
      </c>
      <c r="B33" s="1474"/>
      <c r="C33" s="1474"/>
      <c r="D33" s="1474"/>
      <c r="E33" s="1474"/>
      <c r="F33" s="1474"/>
      <c r="G33" s="1474"/>
      <c r="H33" s="1474"/>
      <c r="I33" s="1474"/>
      <c r="J33" s="1474"/>
      <c r="K33" s="1474"/>
      <c r="L33" s="1474"/>
      <c r="M33" s="1474"/>
      <c r="N33" s="1474"/>
      <c r="O33" s="1474"/>
    </row>
    <row r="34" spans="1:15" s="142" customFormat="1" ht="10.5" customHeight="1">
      <c r="A34" s="148"/>
      <c r="B34" s="147"/>
      <c r="C34" s="147"/>
      <c r="D34" s="147"/>
      <c r="E34" s="147"/>
      <c r="F34" s="147"/>
      <c r="G34" s="147"/>
      <c r="H34" s="147"/>
      <c r="I34" s="147"/>
      <c r="J34" s="147"/>
      <c r="K34" s="147"/>
      <c r="L34" s="147"/>
      <c r="M34" s="147"/>
      <c r="N34" s="146"/>
      <c r="O34" s="146"/>
    </row>
    <row r="35" spans="1:15" s="142" customFormat="1" ht="12" customHeight="1">
      <c r="A35" s="145"/>
      <c r="B35" s="144"/>
      <c r="C35" s="144"/>
      <c r="D35" s="144"/>
      <c r="E35" s="144"/>
      <c r="F35" s="144"/>
      <c r="G35" s="144"/>
      <c r="H35" s="144"/>
      <c r="I35" s="144"/>
      <c r="J35" s="144"/>
      <c r="K35" s="144"/>
      <c r="L35" s="144"/>
      <c r="M35" s="144"/>
    </row>
    <row r="36" spans="1:15" s="142" customFormat="1" ht="12" customHeight="1">
      <c r="A36" s="143"/>
      <c r="B36" s="141"/>
      <c r="C36" s="141"/>
      <c r="D36" s="141"/>
      <c r="E36" s="141"/>
      <c r="F36" s="141"/>
      <c r="G36" s="141"/>
      <c r="H36" s="141"/>
      <c r="I36" s="141"/>
      <c r="J36" s="141"/>
      <c r="K36" s="141"/>
      <c r="L36" s="141"/>
      <c r="M36" s="141"/>
      <c r="N36" s="141"/>
      <c r="O36" s="141"/>
    </row>
    <row r="37" spans="1:15" ht="8.1" customHeight="1">
      <c r="B37" s="141"/>
      <c r="C37" s="141"/>
      <c r="D37" s="141"/>
      <c r="E37" s="141"/>
      <c r="F37" s="141"/>
      <c r="G37" s="141"/>
      <c r="H37" s="141"/>
      <c r="I37" s="141"/>
      <c r="J37" s="141"/>
      <c r="K37" s="141"/>
      <c r="L37" s="141"/>
      <c r="M37" s="141"/>
      <c r="N37" s="141"/>
      <c r="O37" s="141"/>
    </row>
    <row r="38" spans="1:15" ht="8.1" customHeight="1">
      <c r="B38" s="140"/>
      <c r="C38" s="140"/>
      <c r="D38" s="140"/>
      <c r="E38" s="140"/>
      <c r="F38" s="140"/>
      <c r="G38" s="140"/>
      <c r="H38" s="140"/>
      <c r="I38" s="140"/>
      <c r="J38" s="140"/>
      <c r="K38" s="140"/>
      <c r="L38" s="140"/>
      <c r="M38" s="140"/>
      <c r="N38" s="139"/>
      <c r="O38" s="139"/>
    </row>
  </sheetData>
  <hyperlinks>
    <hyperlink ref="A33"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pageSetUpPr fitToPage="1"/>
  </sheetPr>
  <dimension ref="A1:AI90"/>
  <sheetViews>
    <sheetView showGridLines="0" showZeros="0" zoomScaleNormal="100" workbookViewId="0">
      <pane ySplit="7" topLeftCell="A8" activePane="bottomLeft" state="frozen"/>
      <selection pane="bottomLeft" activeCell="A2" sqref="A2"/>
    </sheetView>
  </sheetViews>
  <sheetFormatPr baseColWidth="10" defaultRowHeight="16.5"/>
  <cols>
    <col min="1" max="1" width="11.42578125" style="1082" customWidth="1"/>
    <col min="2" max="2" width="7" style="1082" customWidth="1"/>
    <col min="3" max="10" width="7.28515625" style="1082" customWidth="1"/>
    <col min="11" max="11" width="7.85546875" style="1082" customWidth="1"/>
    <col min="12" max="12" width="7.5703125" style="1082" customWidth="1"/>
    <col min="13" max="15" width="7.85546875" style="1082" customWidth="1"/>
    <col min="16" max="16" width="12.140625" style="1082" customWidth="1"/>
    <col min="17" max="17" width="9.28515625" style="1082" customWidth="1"/>
    <col min="18" max="18" width="11.42578125" style="1082" customWidth="1"/>
    <col min="19" max="20" width="5.7109375" style="1152" customWidth="1"/>
    <col min="21" max="34" width="5.7109375" style="1082" customWidth="1"/>
    <col min="35" max="16384" width="11.42578125" style="1082"/>
  </cols>
  <sheetData>
    <row r="1" spans="1:35" s="864" customFormat="1" ht="78" customHeight="1">
      <c r="A1" s="1596" t="s">
        <v>385</v>
      </c>
      <c r="B1" s="1597"/>
      <c r="C1" s="1597"/>
      <c r="D1" s="1597"/>
      <c r="E1" s="1597"/>
      <c r="F1" s="1597"/>
      <c r="G1" s="1597"/>
      <c r="H1" s="1597"/>
      <c r="I1" s="1597"/>
      <c r="J1" s="1597"/>
      <c r="K1" s="1597"/>
      <c r="L1" s="1597"/>
      <c r="M1" s="1597"/>
      <c r="N1" s="1597"/>
      <c r="O1" s="1597"/>
      <c r="P1" s="1597"/>
      <c r="S1" s="1598"/>
      <c r="T1" s="1598"/>
    </row>
    <row r="2" spans="1:35" s="1346" customFormat="1" ht="17.25">
      <c r="A2" s="1599" t="s">
        <v>99</v>
      </c>
      <c r="B2" s="1599"/>
      <c r="C2" s="1599"/>
      <c r="D2" s="1599"/>
      <c r="E2" s="1599"/>
      <c r="F2" s="1599"/>
      <c r="G2" s="1599"/>
      <c r="H2" s="1599"/>
      <c r="I2" s="1599"/>
      <c r="J2" s="1599"/>
      <c r="K2" s="1599"/>
      <c r="L2" s="1599"/>
      <c r="M2" s="1599"/>
      <c r="N2" s="1599"/>
      <c r="O2" s="1599"/>
      <c r="P2" s="1599"/>
      <c r="S2" s="1600"/>
      <c r="T2" s="1600"/>
    </row>
    <row r="3" spans="1:35" s="1346" customFormat="1" ht="13.5" customHeight="1">
      <c r="A3" s="1599" t="s">
        <v>244</v>
      </c>
      <c r="B3" s="1599"/>
      <c r="C3" s="1599"/>
      <c r="D3" s="1599"/>
      <c r="E3" s="1599"/>
      <c r="F3" s="1599"/>
      <c r="G3" s="1599"/>
      <c r="H3" s="1599"/>
      <c r="I3" s="1599"/>
      <c r="J3" s="1599"/>
      <c r="K3" s="1599"/>
      <c r="L3" s="1599"/>
      <c r="M3" s="1599"/>
      <c r="N3" s="1599"/>
      <c r="O3" s="1599"/>
      <c r="P3" s="1599"/>
      <c r="S3" s="1600"/>
      <c r="T3" s="1600"/>
    </row>
    <row r="4" spans="1:35" s="1346" customFormat="1" ht="13.5" customHeight="1">
      <c r="A4" s="1599" t="s">
        <v>384</v>
      </c>
      <c r="B4" s="1599"/>
      <c r="C4" s="1599"/>
      <c r="D4" s="1599"/>
      <c r="E4" s="1599"/>
      <c r="F4" s="1599"/>
      <c r="G4" s="1599"/>
      <c r="H4" s="1599"/>
      <c r="I4" s="1599"/>
      <c r="J4" s="1599"/>
      <c r="K4" s="1599"/>
      <c r="L4" s="1599"/>
      <c r="M4" s="1599"/>
      <c r="N4" s="1599"/>
      <c r="O4" s="1599"/>
      <c r="P4" s="1599"/>
      <c r="S4" s="1600"/>
      <c r="T4" s="1600"/>
    </row>
    <row r="5" spans="1:35" s="1346" customFormat="1" ht="13.5" customHeight="1">
      <c r="A5" s="1599" t="s">
        <v>2349</v>
      </c>
      <c r="B5" s="1599"/>
      <c r="C5" s="1599"/>
      <c r="D5" s="1599"/>
      <c r="E5" s="1599"/>
      <c r="F5" s="1599"/>
      <c r="G5" s="1599"/>
      <c r="H5" s="1599"/>
      <c r="I5" s="1599"/>
      <c r="J5" s="1599"/>
      <c r="K5" s="1599"/>
      <c r="L5" s="1599"/>
      <c r="M5" s="1599"/>
      <c r="N5" s="1599"/>
      <c r="O5" s="1599"/>
      <c r="P5" s="1599"/>
      <c r="S5" s="1600"/>
      <c r="T5" s="1600"/>
    </row>
    <row r="6" spans="1:35" s="1346" customFormat="1" ht="13.5" customHeight="1">
      <c r="A6" s="1601" t="s">
        <v>383</v>
      </c>
      <c r="B6" s="1601"/>
      <c r="C6" s="1601"/>
      <c r="D6" s="1601"/>
      <c r="E6" s="1601"/>
      <c r="F6" s="1601"/>
      <c r="G6" s="1601"/>
      <c r="H6" s="1601"/>
      <c r="I6" s="1601"/>
      <c r="J6" s="1601"/>
      <c r="K6" s="1601"/>
      <c r="L6" s="1601"/>
      <c r="M6" s="1601"/>
      <c r="N6" s="1601"/>
      <c r="O6" s="1601"/>
      <c r="P6" s="1601"/>
      <c r="S6" s="1600"/>
      <c r="T6" s="1600"/>
    </row>
    <row r="7" spans="1:35" ht="30" customHeight="1">
      <c r="A7" s="1602" t="s">
        <v>314</v>
      </c>
      <c r="B7" s="953" t="s">
        <v>176</v>
      </c>
      <c r="C7" s="954" t="s">
        <v>175</v>
      </c>
      <c r="D7" s="954" t="s">
        <v>229</v>
      </c>
      <c r="E7" s="954" t="s">
        <v>173</v>
      </c>
      <c r="F7" s="954" t="s">
        <v>172</v>
      </c>
      <c r="G7" s="954" t="s">
        <v>171</v>
      </c>
      <c r="H7" s="954" t="s">
        <v>170</v>
      </c>
      <c r="I7" s="954" t="s">
        <v>241</v>
      </c>
      <c r="J7" s="954" t="s">
        <v>168</v>
      </c>
      <c r="K7" s="954" t="s">
        <v>167</v>
      </c>
      <c r="L7" s="1603" t="s">
        <v>166</v>
      </c>
      <c r="M7" s="953" t="s">
        <v>165</v>
      </c>
      <c r="N7" s="954" t="s">
        <v>2360</v>
      </c>
      <c r="O7" s="1604" t="s">
        <v>2358</v>
      </c>
      <c r="P7" s="1605" t="s">
        <v>382</v>
      </c>
      <c r="Q7" s="1443"/>
      <c r="R7" s="1584"/>
      <c r="U7" s="1584"/>
    </row>
    <row r="8" spans="1:35" ht="11.25" customHeight="1">
      <c r="A8" s="1606" t="s">
        <v>146</v>
      </c>
      <c r="B8" s="1606"/>
      <c r="C8" s="1606"/>
      <c r="D8" s="1606"/>
      <c r="E8" s="1606"/>
      <c r="F8" s="1606"/>
      <c r="G8" s="1606"/>
      <c r="H8" s="1606"/>
      <c r="I8" s="1606"/>
      <c r="J8" s="1606"/>
      <c r="K8" s="1606"/>
      <c r="L8" s="1606"/>
      <c r="M8" s="1606"/>
      <c r="N8" s="1606"/>
      <c r="O8" s="1606"/>
      <c r="P8" s="1606"/>
      <c r="Q8" s="1443"/>
      <c r="R8" s="1585"/>
      <c r="U8" s="1335"/>
      <c r="V8" s="1335"/>
      <c r="W8" s="1335"/>
      <c r="X8" s="1335"/>
      <c r="Y8" s="1335"/>
      <c r="Z8" s="1335"/>
      <c r="AA8" s="1335"/>
      <c r="AB8" s="1335"/>
      <c r="AC8" s="1335"/>
      <c r="AD8" s="1335"/>
      <c r="AE8" s="1586"/>
      <c r="AF8" s="1587"/>
      <c r="AG8" s="1322"/>
      <c r="AH8" s="1321"/>
      <c r="AI8" s="1585"/>
    </row>
    <row r="9" spans="1:35" ht="11.25" customHeight="1">
      <c r="A9" s="1607" t="s">
        <v>278</v>
      </c>
      <c r="B9" s="1608">
        <v>3788.049</v>
      </c>
      <c r="C9" s="1608">
        <v>2912.1959999999999</v>
      </c>
      <c r="D9" s="1608">
        <v>1054.3109999999999</v>
      </c>
      <c r="E9" s="1608">
        <v>664.24599999999998</v>
      </c>
      <c r="F9" s="1608">
        <v>825.09199999999998</v>
      </c>
      <c r="G9" s="1608">
        <v>688.24099999999999</v>
      </c>
      <c r="H9" s="1608">
        <v>609.55899999999997</v>
      </c>
      <c r="I9" s="1608">
        <v>601.56399999999996</v>
      </c>
      <c r="J9" s="1608">
        <v>897.44100000000003</v>
      </c>
      <c r="K9" s="1608">
        <v>587.26700000000005</v>
      </c>
      <c r="L9" s="1608">
        <v>646.45699999999999</v>
      </c>
      <c r="M9" s="1608">
        <v>832.63599999999997</v>
      </c>
      <c r="N9" s="1609">
        <v>329.952</v>
      </c>
      <c r="O9" s="1609">
        <v>10541.694</v>
      </c>
      <c r="P9" s="1608">
        <v>14107.059000000001</v>
      </c>
      <c r="Q9" s="1610"/>
      <c r="R9" s="1585"/>
      <c r="U9" s="1588"/>
      <c r="V9" s="1588"/>
      <c r="W9" s="1588"/>
      <c r="X9" s="1588"/>
      <c r="Y9" s="1588"/>
      <c r="Z9" s="1588"/>
      <c r="AA9" s="1588"/>
      <c r="AB9" s="1588"/>
      <c r="AC9" s="1588"/>
      <c r="AD9" s="1588"/>
      <c r="AE9" s="1321"/>
      <c r="AF9" s="1321"/>
      <c r="AG9" s="1588"/>
      <c r="AH9" s="1588"/>
      <c r="AI9" s="1585"/>
    </row>
    <row r="10" spans="1:35" ht="11.25" customHeight="1">
      <c r="A10" s="1607" t="s">
        <v>277</v>
      </c>
      <c r="B10" s="1608">
        <v>1839.6980000000001</v>
      </c>
      <c r="C10" s="1608">
        <v>4117.6570000000002</v>
      </c>
      <c r="D10" s="1608">
        <v>1389.943</v>
      </c>
      <c r="E10" s="1608">
        <v>652.98699999999997</v>
      </c>
      <c r="F10" s="1608">
        <v>805.38599999999997</v>
      </c>
      <c r="G10" s="1608">
        <v>694.83199999999999</v>
      </c>
      <c r="H10" s="1608">
        <v>604.86400000000003</v>
      </c>
      <c r="I10" s="1608"/>
      <c r="J10" s="1608"/>
      <c r="K10" s="1608"/>
      <c r="L10" s="1608"/>
      <c r="M10" s="1608"/>
      <c r="N10" s="1609"/>
      <c r="O10" s="1609">
        <v>10105.367</v>
      </c>
      <c r="P10" s="1608" t="s">
        <v>1281</v>
      </c>
      <c r="Q10" s="1610"/>
      <c r="R10" s="1585"/>
      <c r="U10" s="1335"/>
      <c r="V10" s="1335"/>
      <c r="W10" s="1335"/>
      <c r="X10" s="1335"/>
      <c r="Y10" s="1335"/>
      <c r="Z10" s="1335"/>
      <c r="AA10" s="1335"/>
      <c r="AB10" s="1335"/>
      <c r="AC10" s="1335"/>
      <c r="AD10" s="1335"/>
      <c r="AE10" s="1316"/>
      <c r="AF10" s="1587"/>
      <c r="AG10" s="1589"/>
      <c r="AH10" s="1321"/>
      <c r="AI10" s="1585"/>
    </row>
    <row r="11" spans="1:35" ht="11.25" customHeight="1">
      <c r="A11" s="1606" t="s">
        <v>381</v>
      </c>
      <c r="B11" s="1611"/>
      <c r="C11" s="1611"/>
      <c r="D11" s="1611"/>
      <c r="E11" s="1611"/>
      <c r="F11" s="1611"/>
      <c r="G11" s="1611"/>
      <c r="H11" s="1611"/>
      <c r="I11" s="1611"/>
      <c r="J11" s="1611"/>
      <c r="K11" s="1611"/>
      <c r="L11" s="1611"/>
      <c r="M11" s="1611"/>
      <c r="N11" s="1612"/>
      <c r="O11" s="1606"/>
      <c r="P11" s="1611"/>
      <c r="Q11" s="1556"/>
      <c r="R11" s="1585"/>
      <c r="U11" s="1588"/>
      <c r="V11" s="1588"/>
      <c r="W11" s="1588"/>
      <c r="X11" s="1588"/>
      <c r="Y11" s="1588"/>
      <c r="Z11" s="1588"/>
      <c r="AA11" s="1588"/>
      <c r="AB11" s="1588"/>
      <c r="AC11" s="1588"/>
      <c r="AD11" s="1588"/>
      <c r="AE11" s="1321"/>
      <c r="AF11" s="1321"/>
      <c r="AG11" s="1588"/>
      <c r="AH11" s="1588"/>
      <c r="AI11" s="1585"/>
    </row>
    <row r="12" spans="1:35" ht="11.25" customHeight="1">
      <c r="A12" s="1607" t="s">
        <v>278</v>
      </c>
      <c r="B12" s="1608">
        <v>90.397000000000006</v>
      </c>
      <c r="C12" s="1608">
        <v>35.176000000000002</v>
      </c>
      <c r="D12" s="1608">
        <v>62.82</v>
      </c>
      <c r="E12" s="1608">
        <v>28.167999999999999</v>
      </c>
      <c r="F12" s="1608">
        <v>19.93</v>
      </c>
      <c r="G12" s="1608">
        <v>7.7640000000000002</v>
      </c>
      <c r="H12" s="1608">
        <v>6.92</v>
      </c>
      <c r="I12" s="1608">
        <v>7.2270000000000003</v>
      </c>
      <c r="J12" s="1608">
        <v>4.2229999999999999</v>
      </c>
      <c r="K12" s="1608">
        <v>4.0529999999999999</v>
      </c>
      <c r="L12" s="1608">
        <v>3.2989999999999999</v>
      </c>
      <c r="M12" s="1608">
        <v>5.0279999999999996</v>
      </c>
      <c r="N12" s="1609">
        <v>0.19900000000000001</v>
      </c>
      <c r="O12" s="1609">
        <v>251.17500000000001</v>
      </c>
      <c r="P12" s="1608">
        <v>275.005</v>
      </c>
      <c r="Q12" s="1556"/>
      <c r="R12" s="1585"/>
      <c r="U12" s="1335"/>
      <c r="V12" s="1335"/>
      <c r="W12" s="1335"/>
      <c r="X12" s="1335"/>
      <c r="Y12" s="1335"/>
      <c r="Z12" s="1335"/>
      <c r="AA12" s="1335"/>
      <c r="AB12" s="1335"/>
      <c r="AC12" s="1335"/>
      <c r="AD12" s="1335"/>
      <c r="AE12" s="1316"/>
      <c r="AF12" s="1587"/>
      <c r="AG12" s="1322"/>
      <c r="AH12" s="1322"/>
      <c r="AI12" s="1585"/>
    </row>
    <row r="13" spans="1:35" ht="11.25" customHeight="1">
      <c r="A13" s="1607" t="s">
        <v>277</v>
      </c>
      <c r="B13" s="1608">
        <v>65.650000000000006</v>
      </c>
      <c r="C13" s="1608">
        <v>39.447000000000003</v>
      </c>
      <c r="D13" s="1608">
        <v>13.166</v>
      </c>
      <c r="E13" s="1608">
        <v>16.824000000000002</v>
      </c>
      <c r="F13" s="1608">
        <v>13.361000000000001</v>
      </c>
      <c r="G13" s="1608">
        <v>12.805</v>
      </c>
      <c r="H13" s="1608">
        <v>4.4710000000000001</v>
      </c>
      <c r="I13" s="1608"/>
      <c r="J13" s="1608"/>
      <c r="K13" s="1608"/>
      <c r="L13" s="1608"/>
      <c r="M13" s="1608"/>
      <c r="N13" s="1609"/>
      <c r="O13" s="1609">
        <v>165.72400000000002</v>
      </c>
      <c r="P13" s="1608" t="s">
        <v>1281</v>
      </c>
      <c r="Q13" s="1556"/>
      <c r="R13" s="1585"/>
      <c r="U13" s="1588"/>
      <c r="V13" s="1588"/>
      <c r="W13" s="1588"/>
      <c r="X13" s="1588"/>
      <c r="Y13" s="1588"/>
      <c r="Z13" s="1588"/>
      <c r="AA13" s="1588"/>
      <c r="AB13" s="1588"/>
      <c r="AC13" s="1588"/>
      <c r="AD13" s="1588"/>
      <c r="AE13" s="1321"/>
      <c r="AF13" s="1321"/>
      <c r="AG13" s="1588"/>
      <c r="AH13" s="1588"/>
      <c r="AI13" s="1585"/>
    </row>
    <row r="14" spans="1:35" ht="11.25" customHeight="1">
      <c r="A14" s="1606" t="s">
        <v>198</v>
      </c>
      <c r="B14" s="1611"/>
      <c r="C14" s="1611"/>
      <c r="D14" s="1611"/>
      <c r="E14" s="1611"/>
      <c r="F14" s="1611"/>
      <c r="G14" s="1611"/>
      <c r="H14" s="1611"/>
      <c r="I14" s="1611"/>
      <c r="J14" s="1611"/>
      <c r="K14" s="1611"/>
      <c r="L14" s="1611"/>
      <c r="M14" s="1611"/>
      <c r="N14" s="1612"/>
      <c r="O14" s="1606"/>
      <c r="P14" s="1611"/>
      <c r="Q14" s="1443"/>
      <c r="R14" s="1585"/>
      <c r="U14" s="1335"/>
      <c r="V14" s="1335"/>
      <c r="W14" s="1335"/>
      <c r="X14" s="1335"/>
      <c r="Y14" s="1335"/>
      <c r="Z14" s="1335"/>
      <c r="AA14" s="1335"/>
      <c r="AB14" s="1335"/>
      <c r="AC14" s="1335"/>
      <c r="AD14" s="1335"/>
      <c r="AE14" s="1316"/>
      <c r="AF14" s="1587"/>
      <c r="AG14" s="1322"/>
      <c r="AH14" s="1322"/>
      <c r="AI14" s="1585"/>
    </row>
    <row r="15" spans="1:35" ht="11.25" customHeight="1">
      <c r="A15" s="1607" t="s">
        <v>278</v>
      </c>
      <c r="B15" s="1608">
        <v>719.90800000000002</v>
      </c>
      <c r="C15" s="1608">
        <v>707.62199999999996</v>
      </c>
      <c r="D15" s="1608">
        <v>133.102</v>
      </c>
      <c r="E15" s="1608">
        <v>39.448</v>
      </c>
      <c r="F15" s="1608">
        <v>60.462000000000003</v>
      </c>
      <c r="G15" s="1608">
        <v>42.671999999999997</v>
      </c>
      <c r="H15" s="1608">
        <v>42.683</v>
      </c>
      <c r="I15" s="1608">
        <v>36.561</v>
      </c>
      <c r="J15" s="1608">
        <v>42.564</v>
      </c>
      <c r="K15" s="1608">
        <v>31.358000000000001</v>
      </c>
      <c r="L15" s="1608">
        <v>39.201000000000001</v>
      </c>
      <c r="M15" s="1608">
        <v>42.396000000000001</v>
      </c>
      <c r="N15" s="1609">
        <v>72.991</v>
      </c>
      <c r="O15" s="1609">
        <v>1745.8970000000002</v>
      </c>
      <c r="P15" s="1608">
        <v>1937.9770000000001</v>
      </c>
      <c r="Q15" s="1443"/>
      <c r="R15" s="1585"/>
      <c r="U15" s="1335"/>
      <c r="V15" s="1335"/>
      <c r="W15" s="1335"/>
      <c r="X15" s="1335"/>
      <c r="Y15" s="1335"/>
      <c r="Z15" s="1335"/>
      <c r="AA15" s="1335"/>
      <c r="AB15" s="1335"/>
      <c r="AC15" s="1335"/>
      <c r="AD15" s="1335"/>
      <c r="AE15" s="1321"/>
      <c r="AF15" s="1587"/>
      <c r="AG15" s="1322"/>
      <c r="AH15" s="1322"/>
      <c r="AI15" s="1585"/>
    </row>
    <row r="16" spans="1:35" ht="11.25" customHeight="1">
      <c r="A16" s="1607" t="s">
        <v>277</v>
      </c>
      <c r="B16" s="1608">
        <v>185.65899999999999</v>
      </c>
      <c r="C16" s="1608">
        <v>919.56899999999996</v>
      </c>
      <c r="D16" s="1608">
        <v>195.30699999999999</v>
      </c>
      <c r="E16" s="1608">
        <v>51.220999999999997</v>
      </c>
      <c r="F16" s="1608">
        <v>52.271000000000001</v>
      </c>
      <c r="G16" s="1608">
        <v>33.729999999999997</v>
      </c>
      <c r="H16" s="1608">
        <v>57.56</v>
      </c>
      <c r="I16" s="1608"/>
      <c r="J16" s="1608"/>
      <c r="K16" s="1608"/>
      <c r="L16" s="1608"/>
      <c r="M16" s="1608"/>
      <c r="N16" s="1609"/>
      <c r="O16" s="1609">
        <v>1495.317</v>
      </c>
      <c r="P16" s="1608" t="s">
        <v>1281</v>
      </c>
      <c r="Q16" s="1443"/>
      <c r="R16" s="1585"/>
      <c r="U16" s="1335"/>
      <c r="V16" s="1335"/>
      <c r="W16" s="1335"/>
      <c r="X16" s="1335"/>
      <c r="Y16" s="1335"/>
      <c r="Z16" s="1335"/>
      <c r="AA16" s="1335"/>
      <c r="AB16" s="1335"/>
      <c r="AC16" s="1335"/>
      <c r="AD16" s="1335"/>
      <c r="AE16" s="1321"/>
      <c r="AF16" s="1587"/>
      <c r="AG16" s="1322"/>
      <c r="AH16" s="1322"/>
      <c r="AI16" s="1585"/>
    </row>
    <row r="17" spans="1:35" ht="11.25" customHeight="1">
      <c r="A17" s="1606" t="s">
        <v>266</v>
      </c>
      <c r="B17" s="1611"/>
      <c r="C17" s="1611"/>
      <c r="D17" s="1611"/>
      <c r="E17" s="1611"/>
      <c r="F17" s="1611"/>
      <c r="G17" s="1611"/>
      <c r="H17" s="1611"/>
      <c r="I17" s="1611"/>
      <c r="J17" s="1611"/>
      <c r="K17" s="1611"/>
      <c r="L17" s="1611"/>
      <c r="M17" s="1611"/>
      <c r="N17" s="1612"/>
      <c r="O17" s="1613"/>
      <c r="P17" s="1606"/>
      <c r="Q17" s="1443"/>
      <c r="R17" s="1585"/>
      <c r="U17" s="1335"/>
      <c r="V17" s="1335"/>
      <c r="W17" s="1335"/>
      <c r="X17" s="1335"/>
      <c r="Y17" s="1335"/>
      <c r="Z17" s="1335"/>
      <c r="AA17" s="1335"/>
      <c r="AB17" s="1335"/>
      <c r="AC17" s="1335"/>
      <c r="AD17" s="1335"/>
      <c r="AE17" s="1316"/>
      <c r="AF17" s="1587"/>
      <c r="AG17" s="1322"/>
      <c r="AH17" s="1322"/>
      <c r="AI17" s="1585"/>
    </row>
    <row r="18" spans="1:35" ht="11.25" customHeight="1">
      <c r="A18" s="1607" t="s">
        <v>278</v>
      </c>
      <c r="B18" s="1608">
        <v>492.75900000000001</v>
      </c>
      <c r="C18" s="1608">
        <v>280.666</v>
      </c>
      <c r="D18" s="1608">
        <v>99.203999999999994</v>
      </c>
      <c r="E18" s="1608">
        <v>37.82</v>
      </c>
      <c r="F18" s="1608">
        <v>45.621000000000002</v>
      </c>
      <c r="G18" s="1608">
        <v>38.29</v>
      </c>
      <c r="H18" s="1608">
        <v>27.972999999999999</v>
      </c>
      <c r="I18" s="1608">
        <v>27.132999999999999</v>
      </c>
      <c r="J18" s="1608">
        <v>38.405999999999999</v>
      </c>
      <c r="K18" s="1608">
        <v>25.536999999999999</v>
      </c>
      <c r="L18" s="1608">
        <v>29.527999999999999</v>
      </c>
      <c r="M18" s="1608">
        <v>59.667000000000002</v>
      </c>
      <c r="N18" s="1609">
        <v>73.182000000000002</v>
      </c>
      <c r="O18" s="1609">
        <v>1022.3329999999999</v>
      </c>
      <c r="P18" s="1608">
        <v>1202.6039999999998</v>
      </c>
      <c r="Q18" s="1443"/>
      <c r="R18" s="1585"/>
      <c r="U18" s="1588"/>
      <c r="V18" s="1588"/>
      <c r="W18" s="1588"/>
      <c r="X18" s="1588"/>
      <c r="Y18" s="1588"/>
      <c r="Z18" s="1588"/>
      <c r="AA18" s="1588"/>
      <c r="AB18" s="1588"/>
      <c r="AC18" s="1588"/>
      <c r="AD18" s="1588"/>
      <c r="AE18" s="1321"/>
      <c r="AF18" s="1321"/>
      <c r="AG18" s="1588"/>
      <c r="AH18" s="1588"/>
      <c r="AI18" s="1585"/>
    </row>
    <row r="19" spans="1:35" ht="11.25" customHeight="1">
      <c r="A19" s="1607" t="s">
        <v>277</v>
      </c>
      <c r="B19" s="1608">
        <v>286.03100000000001</v>
      </c>
      <c r="C19" s="1608">
        <v>244.762</v>
      </c>
      <c r="D19" s="1608">
        <v>88.878</v>
      </c>
      <c r="E19" s="1608">
        <v>41.213000000000001</v>
      </c>
      <c r="F19" s="1608">
        <v>31.593</v>
      </c>
      <c r="G19" s="1608">
        <v>26.693000000000001</v>
      </c>
      <c r="H19" s="1608">
        <v>30.728999999999999</v>
      </c>
      <c r="I19" s="1608"/>
      <c r="J19" s="1608"/>
      <c r="K19" s="1608"/>
      <c r="L19" s="1608"/>
      <c r="M19" s="1608"/>
      <c r="N19" s="1609"/>
      <c r="O19" s="1609">
        <v>749.899</v>
      </c>
      <c r="P19" s="1608" t="s">
        <v>1281</v>
      </c>
      <c r="Q19" s="1443"/>
      <c r="R19" s="1585"/>
      <c r="U19" s="1335"/>
      <c r="V19" s="1335"/>
      <c r="W19" s="1335"/>
      <c r="X19" s="1335"/>
      <c r="Y19" s="1335"/>
      <c r="Z19" s="1335"/>
      <c r="AA19" s="1335"/>
      <c r="AB19" s="1335"/>
      <c r="AC19" s="1335"/>
      <c r="AD19" s="1335"/>
      <c r="AE19" s="1316"/>
      <c r="AF19" s="1587"/>
      <c r="AG19" s="1322"/>
      <c r="AH19" s="1322"/>
      <c r="AI19" s="1585"/>
    </row>
    <row r="20" spans="1:35" ht="11.25" customHeight="1">
      <c r="A20" s="1606" t="s">
        <v>380</v>
      </c>
      <c r="B20" s="1611"/>
      <c r="C20" s="1611"/>
      <c r="D20" s="1611"/>
      <c r="E20" s="1611"/>
      <c r="F20" s="1611"/>
      <c r="G20" s="1611"/>
      <c r="H20" s="1611"/>
      <c r="I20" s="1611"/>
      <c r="J20" s="1611"/>
      <c r="K20" s="1611"/>
      <c r="L20" s="1611"/>
      <c r="M20" s="1611"/>
      <c r="N20" s="1612"/>
      <c r="O20" s="1613"/>
      <c r="P20" s="1606"/>
      <c r="Q20" s="1443"/>
      <c r="R20" s="1585"/>
      <c r="U20" s="1588"/>
      <c r="V20" s="1588"/>
      <c r="W20" s="1588"/>
      <c r="X20" s="1588"/>
      <c r="Y20" s="1588"/>
      <c r="Z20" s="1588"/>
      <c r="AA20" s="1588"/>
      <c r="AB20" s="1588"/>
      <c r="AC20" s="1588"/>
      <c r="AD20" s="1588"/>
      <c r="AE20" s="1321"/>
      <c r="AF20" s="1321"/>
      <c r="AG20" s="1588"/>
      <c r="AH20" s="1588"/>
      <c r="AI20" s="1585"/>
    </row>
    <row r="21" spans="1:35" ht="11.25" customHeight="1">
      <c r="A21" s="1607" t="s">
        <v>278</v>
      </c>
      <c r="B21" s="1608">
        <v>3009.9569999999999</v>
      </c>
      <c r="C21" s="1608">
        <v>370.858</v>
      </c>
      <c r="D21" s="1608">
        <v>152.81</v>
      </c>
      <c r="E21" s="1608">
        <v>78.771000000000001</v>
      </c>
      <c r="F21" s="1608">
        <v>154.41399999999999</v>
      </c>
      <c r="G21" s="1608">
        <v>105.214</v>
      </c>
      <c r="H21" s="1608">
        <v>112.84699999999999</v>
      </c>
      <c r="I21" s="1608">
        <v>240.19</v>
      </c>
      <c r="J21" s="1608">
        <v>200.065</v>
      </c>
      <c r="K21" s="1608">
        <v>190.06299999999999</v>
      </c>
      <c r="L21" s="1608">
        <v>210.899</v>
      </c>
      <c r="M21" s="1608">
        <v>233.87100000000001</v>
      </c>
      <c r="N21" s="1609">
        <v>109.777</v>
      </c>
      <c r="O21" s="1609">
        <v>3984.8710000000005</v>
      </c>
      <c r="P21" s="1608">
        <v>5059.9590000000007</v>
      </c>
      <c r="Q21" s="1443"/>
      <c r="R21" s="1585"/>
      <c r="U21" s="1335"/>
      <c r="V21" s="1335"/>
      <c r="W21" s="1335"/>
      <c r="X21" s="1335"/>
      <c r="Y21" s="1335"/>
      <c r="Z21" s="1335"/>
      <c r="AA21" s="1335"/>
      <c r="AB21" s="1335"/>
      <c r="AC21" s="1335"/>
      <c r="AD21" s="1335"/>
      <c r="AE21" s="1316"/>
      <c r="AF21" s="1587"/>
      <c r="AG21" s="1589"/>
      <c r="AH21" s="1322"/>
      <c r="AI21" s="1585"/>
    </row>
    <row r="22" spans="1:35" ht="11.25" customHeight="1">
      <c r="A22" s="1607" t="s">
        <v>277</v>
      </c>
      <c r="B22" s="1608">
        <v>3063.41</v>
      </c>
      <c r="C22" s="1608">
        <v>343.887</v>
      </c>
      <c r="D22" s="1608">
        <v>207.46899999999999</v>
      </c>
      <c r="E22" s="1608">
        <v>96.823999999999998</v>
      </c>
      <c r="F22" s="1608">
        <v>144.81100000000001</v>
      </c>
      <c r="G22" s="1608">
        <v>170.69800000000001</v>
      </c>
      <c r="H22" s="1608">
        <v>149.85300000000001</v>
      </c>
      <c r="I22" s="1608"/>
      <c r="J22" s="1608"/>
      <c r="K22" s="1608"/>
      <c r="L22" s="1608"/>
      <c r="M22" s="1608"/>
      <c r="N22" s="1609"/>
      <c r="O22" s="1609">
        <v>4176.9520000000002</v>
      </c>
      <c r="P22" s="1608" t="s">
        <v>1281</v>
      </c>
      <c r="Q22" s="1443"/>
      <c r="R22" s="1585"/>
      <c r="U22" s="1588"/>
      <c r="V22" s="1588"/>
      <c r="W22" s="1588"/>
      <c r="X22" s="1588"/>
      <c r="Y22" s="1588"/>
      <c r="Z22" s="1588"/>
      <c r="AA22" s="1588"/>
      <c r="AB22" s="1588"/>
      <c r="AC22" s="1588"/>
      <c r="AD22" s="1588"/>
      <c r="AE22" s="1321"/>
      <c r="AF22" s="1321"/>
      <c r="AG22" s="1322"/>
      <c r="AH22" s="1322"/>
      <c r="AI22" s="1585"/>
    </row>
    <row r="23" spans="1:35" ht="11.25" customHeight="1">
      <c r="A23" s="1606" t="s">
        <v>140</v>
      </c>
      <c r="B23" s="1611"/>
      <c r="C23" s="1611"/>
      <c r="D23" s="1611"/>
      <c r="E23" s="1611"/>
      <c r="F23" s="1611"/>
      <c r="G23" s="1611"/>
      <c r="H23" s="1611"/>
      <c r="I23" s="1611"/>
      <c r="J23" s="1611"/>
      <c r="K23" s="1611"/>
      <c r="L23" s="1611"/>
      <c r="M23" s="1611"/>
      <c r="N23" s="1612"/>
      <c r="O23" s="1613"/>
      <c r="P23" s="1606"/>
      <c r="Q23" s="1443"/>
      <c r="R23" s="1585"/>
      <c r="U23" s="1590"/>
      <c r="V23" s="1590"/>
      <c r="W23" s="1590"/>
      <c r="X23" s="1590"/>
      <c r="Y23" s="1590"/>
      <c r="Z23" s="1590"/>
      <c r="AA23" s="1590"/>
      <c r="AB23" s="1590"/>
      <c r="AC23" s="1590"/>
      <c r="AD23" s="1590"/>
      <c r="AE23" s="1342"/>
      <c r="AF23" s="1341"/>
      <c r="AG23" s="1591"/>
      <c r="AH23" s="1592"/>
      <c r="AI23" s="1585"/>
    </row>
    <row r="24" spans="1:35" ht="11.25" customHeight="1">
      <c r="A24" s="1607" t="s">
        <v>278</v>
      </c>
      <c r="B24" s="1608">
        <v>59.301000000000002</v>
      </c>
      <c r="C24" s="1608">
        <v>117.48</v>
      </c>
      <c r="D24" s="1608">
        <v>32.710999999999999</v>
      </c>
      <c r="E24" s="1608">
        <v>13.707000000000001</v>
      </c>
      <c r="F24" s="1608">
        <v>14.847</v>
      </c>
      <c r="G24" s="1608">
        <v>11.068</v>
      </c>
      <c r="H24" s="1608">
        <v>13.148999999999999</v>
      </c>
      <c r="I24" s="1608">
        <v>12.888999999999999</v>
      </c>
      <c r="J24" s="1608">
        <v>14.976000000000001</v>
      </c>
      <c r="K24" s="1608">
        <v>12.529</v>
      </c>
      <c r="L24" s="1608">
        <v>12.815</v>
      </c>
      <c r="M24" s="1608">
        <v>12.381</v>
      </c>
      <c r="N24" s="1609">
        <v>35.384999999999998</v>
      </c>
      <c r="O24" s="1609">
        <v>262.26300000000003</v>
      </c>
      <c r="P24" s="1608">
        <v>327.85300000000007</v>
      </c>
      <c r="Q24" s="1443"/>
      <c r="R24" s="1585"/>
      <c r="U24" s="1585"/>
      <c r="V24" s="1585"/>
      <c r="W24" s="1585"/>
      <c r="X24" s="1585"/>
      <c r="Y24" s="1585"/>
      <c r="Z24" s="1585"/>
      <c r="AA24" s="1585"/>
      <c r="AB24" s="1585"/>
      <c r="AC24" s="1585"/>
      <c r="AD24" s="1585"/>
      <c r="AE24" s="1585"/>
      <c r="AF24" s="1585"/>
      <c r="AG24" s="1585"/>
      <c r="AH24" s="1585"/>
      <c r="AI24" s="1585"/>
    </row>
    <row r="25" spans="1:35" ht="11.25" customHeight="1">
      <c r="A25" s="1607" t="s">
        <v>277</v>
      </c>
      <c r="B25" s="1608">
        <v>26.489000000000001</v>
      </c>
      <c r="C25" s="1608">
        <v>55.719000000000001</v>
      </c>
      <c r="D25" s="1608">
        <v>30.096</v>
      </c>
      <c r="E25" s="1608">
        <v>11.154</v>
      </c>
      <c r="F25" s="1608">
        <v>12.565</v>
      </c>
      <c r="G25" s="1608">
        <v>9.0440000000000005</v>
      </c>
      <c r="H25" s="1608">
        <v>7.9909999999999997</v>
      </c>
      <c r="I25" s="1608"/>
      <c r="J25" s="1608"/>
      <c r="K25" s="1608"/>
      <c r="L25" s="1608"/>
      <c r="M25" s="1608"/>
      <c r="N25" s="1609"/>
      <c r="O25" s="1609">
        <v>153.05799999999999</v>
      </c>
      <c r="P25" s="1608" t="s">
        <v>1281</v>
      </c>
      <c r="Q25" s="1443"/>
      <c r="R25" s="1585"/>
    </row>
    <row r="26" spans="1:35" ht="11.25" customHeight="1">
      <c r="A26" s="1606" t="s">
        <v>139</v>
      </c>
      <c r="B26" s="1611"/>
      <c r="C26" s="1611"/>
      <c r="D26" s="1611"/>
      <c r="E26" s="1611"/>
      <c r="F26" s="1611"/>
      <c r="G26" s="1611"/>
      <c r="H26" s="1611"/>
      <c r="I26" s="1611"/>
      <c r="J26" s="1611"/>
      <c r="K26" s="1611"/>
      <c r="L26" s="1611"/>
      <c r="M26" s="1611"/>
      <c r="N26" s="1612"/>
      <c r="O26" s="1613"/>
      <c r="P26" s="1606"/>
      <c r="Q26" s="1443"/>
      <c r="R26" s="1585"/>
    </row>
    <row r="27" spans="1:35" ht="11.25" customHeight="1">
      <c r="A27" s="1607" t="s">
        <v>278</v>
      </c>
      <c r="B27" s="1608">
        <v>37.686999999999998</v>
      </c>
      <c r="C27" s="1608">
        <v>27.917000000000002</v>
      </c>
      <c r="D27" s="1608">
        <v>139.63399999999999</v>
      </c>
      <c r="E27" s="1608">
        <v>442.34199999999998</v>
      </c>
      <c r="F27" s="1608">
        <v>179.542</v>
      </c>
      <c r="G27" s="1608">
        <v>59.625999999999998</v>
      </c>
      <c r="H27" s="1608">
        <v>31.495999999999999</v>
      </c>
      <c r="I27" s="1608">
        <v>29.765999999999998</v>
      </c>
      <c r="J27" s="1608">
        <v>34.299999999999997</v>
      </c>
      <c r="K27" s="1608">
        <v>22.885000000000002</v>
      </c>
      <c r="L27" s="1608">
        <v>35.305999999999997</v>
      </c>
      <c r="M27" s="1608">
        <v>47.497</v>
      </c>
      <c r="N27" s="1609">
        <v>63.116</v>
      </c>
      <c r="O27" s="1609">
        <v>918.24399999999991</v>
      </c>
      <c r="P27" s="1608">
        <v>1087.9979999999998</v>
      </c>
      <c r="Q27" s="1443"/>
      <c r="R27" s="1585"/>
    </row>
    <row r="28" spans="1:35" ht="11.25" customHeight="1">
      <c r="A28" s="1607" t="s">
        <v>277</v>
      </c>
      <c r="B28" s="1608">
        <v>27.491</v>
      </c>
      <c r="C28" s="1608">
        <v>22.698</v>
      </c>
      <c r="D28" s="1608">
        <v>34.838999999999999</v>
      </c>
      <c r="E28" s="1608">
        <v>391.61799999999999</v>
      </c>
      <c r="F28" s="1608">
        <v>319.029</v>
      </c>
      <c r="G28" s="1608">
        <v>78.412999999999997</v>
      </c>
      <c r="H28" s="1608">
        <v>41.061</v>
      </c>
      <c r="I28" s="1608"/>
      <c r="J28" s="1608"/>
      <c r="K28" s="1608"/>
      <c r="L28" s="1608"/>
      <c r="M28" s="1608"/>
      <c r="N28" s="1609"/>
      <c r="O28" s="1609">
        <v>915.149</v>
      </c>
      <c r="P28" s="1608" t="s">
        <v>1281</v>
      </c>
      <c r="Q28" s="1443"/>
      <c r="R28" s="1585"/>
    </row>
    <row r="29" spans="1:35" ht="11.25" customHeight="1">
      <c r="A29" s="1606" t="s">
        <v>259</v>
      </c>
      <c r="B29" s="1611"/>
      <c r="C29" s="1611"/>
      <c r="D29" s="1611"/>
      <c r="E29" s="1611"/>
      <c r="F29" s="1611"/>
      <c r="G29" s="1611"/>
      <c r="H29" s="1611"/>
      <c r="I29" s="1611"/>
      <c r="J29" s="1611"/>
      <c r="K29" s="1611"/>
      <c r="L29" s="1611"/>
      <c r="M29" s="1611"/>
      <c r="N29" s="1612"/>
      <c r="O29" s="1613"/>
      <c r="P29" s="1606"/>
      <c r="Q29" s="1443"/>
      <c r="R29" s="1585"/>
    </row>
    <row r="30" spans="1:35" ht="11.25" customHeight="1">
      <c r="A30" s="1607" t="s">
        <v>278</v>
      </c>
      <c r="B30" s="1608">
        <v>392.80399999999997</v>
      </c>
      <c r="C30" s="1608">
        <v>200.059</v>
      </c>
      <c r="D30" s="1608">
        <v>36.752000000000002</v>
      </c>
      <c r="E30" s="1608">
        <v>20.934999999999999</v>
      </c>
      <c r="F30" s="1608">
        <v>27.271999999999998</v>
      </c>
      <c r="G30" s="1608">
        <v>20.689</v>
      </c>
      <c r="H30" s="1608">
        <v>14.754</v>
      </c>
      <c r="I30" s="1608">
        <v>13.852</v>
      </c>
      <c r="J30" s="1608">
        <v>17.786000000000001</v>
      </c>
      <c r="K30" s="1608">
        <v>10.039999999999999</v>
      </c>
      <c r="L30" s="1608">
        <v>13.256</v>
      </c>
      <c r="M30" s="1608">
        <v>15.888999999999999</v>
      </c>
      <c r="N30" s="1609">
        <v>34.381</v>
      </c>
      <c r="O30" s="1609">
        <v>713.26499999999987</v>
      </c>
      <c r="P30" s="1608">
        <v>784.08799999999974</v>
      </c>
      <c r="Q30" s="1443"/>
      <c r="R30" s="1585"/>
    </row>
    <row r="31" spans="1:35" ht="11.25" customHeight="1">
      <c r="A31" s="1607" t="s">
        <v>277</v>
      </c>
      <c r="B31" s="1608">
        <v>108.318</v>
      </c>
      <c r="C31" s="1608">
        <v>267.80700000000002</v>
      </c>
      <c r="D31" s="1608">
        <v>55.003</v>
      </c>
      <c r="E31" s="1608">
        <v>17.728000000000002</v>
      </c>
      <c r="F31" s="1608">
        <v>17.285</v>
      </c>
      <c r="G31" s="1608">
        <v>12.539</v>
      </c>
      <c r="H31" s="1608">
        <v>11.087999999999999</v>
      </c>
      <c r="I31" s="1608"/>
      <c r="J31" s="1608"/>
      <c r="K31" s="1608"/>
      <c r="L31" s="1608"/>
      <c r="M31" s="1608"/>
      <c r="N31" s="1609"/>
      <c r="O31" s="1609">
        <v>489.76800000000003</v>
      </c>
      <c r="P31" s="1608" t="s">
        <v>1281</v>
      </c>
      <c r="Q31" s="1443"/>
      <c r="R31" s="1585"/>
    </row>
    <row r="32" spans="1:35" ht="11.25" customHeight="1">
      <c r="A32" s="1606" t="s">
        <v>279</v>
      </c>
      <c r="B32" s="1611"/>
      <c r="C32" s="1611"/>
      <c r="D32" s="1611"/>
      <c r="E32" s="1611"/>
      <c r="F32" s="1611"/>
      <c r="G32" s="1611"/>
      <c r="H32" s="1611"/>
      <c r="I32" s="1611"/>
      <c r="J32" s="1611"/>
      <c r="K32" s="1611"/>
      <c r="L32" s="1611"/>
      <c r="M32" s="1611"/>
      <c r="N32" s="1612"/>
      <c r="O32" s="1613"/>
      <c r="P32" s="1606"/>
      <c r="Q32" s="1443"/>
      <c r="R32" s="1585"/>
    </row>
    <row r="33" spans="1:18" ht="11.25" customHeight="1">
      <c r="A33" s="1607" t="s">
        <v>278</v>
      </c>
      <c r="B33" s="1608">
        <v>8590.862000000001</v>
      </c>
      <c r="C33" s="1608">
        <v>4651.9740000000002</v>
      </c>
      <c r="D33" s="1608">
        <v>1711.3440000000001</v>
      </c>
      <c r="E33" s="1608">
        <v>1325.4369999999999</v>
      </c>
      <c r="F33" s="1608">
        <v>1327.1799999999998</v>
      </c>
      <c r="G33" s="1608">
        <v>973.05599999999993</v>
      </c>
      <c r="H33" s="1608">
        <v>859.38099999999997</v>
      </c>
      <c r="I33" s="1608">
        <v>969.1819999999999</v>
      </c>
      <c r="J33" s="1608">
        <v>1249.761</v>
      </c>
      <c r="K33" s="1608">
        <v>883.73200000000008</v>
      </c>
      <c r="L33" s="1608">
        <v>990.77099999999996</v>
      </c>
      <c r="M33" s="1608">
        <v>1249.3030000000001</v>
      </c>
      <c r="N33" s="1609">
        <v>718.88299999999992</v>
      </c>
      <c r="O33" s="1609">
        <v>19439.234</v>
      </c>
      <c r="P33" s="1608">
        <v>24781.983</v>
      </c>
      <c r="Q33" s="1443"/>
      <c r="R33" s="1585"/>
    </row>
    <row r="34" spans="1:18" ht="11.25" customHeight="1">
      <c r="A34" s="1607" t="s">
        <v>277</v>
      </c>
      <c r="B34" s="1608">
        <v>5602.7460000000001</v>
      </c>
      <c r="C34" s="1608">
        <v>6011.5460000000003</v>
      </c>
      <c r="D34" s="1608">
        <v>2014.7009999999998</v>
      </c>
      <c r="E34" s="1608">
        <v>1279.569</v>
      </c>
      <c r="F34" s="1608">
        <v>1396.3009999999999</v>
      </c>
      <c r="G34" s="1608">
        <v>1038.7539999999999</v>
      </c>
      <c r="H34" s="1608">
        <v>907.61700000000008</v>
      </c>
      <c r="I34" s="1608"/>
      <c r="J34" s="1608"/>
      <c r="K34" s="1608"/>
      <c r="L34" s="1608"/>
      <c r="M34" s="1608"/>
      <c r="N34" s="1609"/>
      <c r="O34" s="1609">
        <v>18251.233999999997</v>
      </c>
      <c r="P34" s="1608" t="s">
        <v>1281</v>
      </c>
      <c r="Q34" s="1614"/>
      <c r="R34" s="1585"/>
    </row>
    <row r="35" spans="1:18" ht="15.95" customHeight="1">
      <c r="A35" s="1615" t="s">
        <v>2351</v>
      </c>
      <c r="B35" s="1616"/>
      <c r="C35" s="1616"/>
      <c r="D35" s="1616"/>
      <c r="E35" s="1616"/>
      <c r="F35" s="1616"/>
      <c r="G35" s="1616"/>
      <c r="H35" s="1616"/>
      <c r="I35" s="1616"/>
      <c r="J35" s="1616"/>
      <c r="K35" s="1616"/>
      <c r="L35" s="1616"/>
      <c r="M35" s="1616"/>
      <c r="N35" s="1616"/>
      <c r="O35" s="1443"/>
      <c r="P35" s="1443"/>
      <c r="Q35" s="1443"/>
      <c r="R35" s="1585"/>
    </row>
    <row r="36" spans="1:18" ht="15.95" customHeight="1">
      <c r="A36" s="1443" t="s">
        <v>2361</v>
      </c>
      <c r="B36" s="1443"/>
      <c r="C36" s="1443"/>
      <c r="D36" s="1443"/>
      <c r="E36" s="1443"/>
      <c r="F36" s="1443"/>
      <c r="G36" s="1443"/>
      <c r="H36" s="1443"/>
      <c r="I36" s="1443"/>
      <c r="J36" s="1443"/>
      <c r="K36" s="1443"/>
      <c r="L36" s="1443"/>
      <c r="M36" s="1443"/>
      <c r="N36" s="1443"/>
      <c r="O36" s="1443"/>
      <c r="P36" s="1443"/>
      <c r="Q36" s="1443"/>
    </row>
    <row r="37" spans="1:18" ht="15.95" customHeight="1">
      <c r="A37" s="1443" t="s">
        <v>2364</v>
      </c>
      <c r="B37" s="1443"/>
      <c r="C37" s="1443"/>
      <c r="D37" s="1443"/>
      <c r="E37" s="1443"/>
      <c r="F37" s="1443"/>
      <c r="G37" s="1443"/>
      <c r="H37" s="1443"/>
      <c r="I37" s="1443"/>
      <c r="J37" s="1443"/>
      <c r="K37" s="1443"/>
      <c r="L37" s="1443"/>
      <c r="M37" s="1443"/>
      <c r="N37" s="1443"/>
      <c r="O37" s="1443"/>
      <c r="P37" s="1443"/>
      <c r="Q37" s="1443"/>
    </row>
    <row r="38" spans="1:18" ht="15.95" customHeight="1">
      <c r="A38" s="1443" t="s">
        <v>2365</v>
      </c>
      <c r="B38" s="1443"/>
      <c r="C38" s="1443"/>
      <c r="D38" s="1443"/>
      <c r="E38" s="1443"/>
      <c r="F38" s="1443"/>
      <c r="G38" s="1443"/>
      <c r="H38" s="1443"/>
      <c r="I38" s="1443"/>
      <c r="J38" s="1443"/>
      <c r="K38" s="1443"/>
      <c r="L38" s="1443"/>
      <c r="M38" s="1443"/>
      <c r="N38" s="1443"/>
      <c r="O38" s="1443"/>
      <c r="P38" s="1594"/>
      <c r="Q38" s="1443"/>
    </row>
    <row r="39" spans="1:18" ht="15.95" customHeight="1">
      <c r="A39" s="1617" t="s">
        <v>248</v>
      </c>
      <c r="B39" s="1595"/>
      <c r="C39" s="1595"/>
      <c r="D39" s="1595"/>
      <c r="E39" s="1595"/>
      <c r="F39" s="1595"/>
      <c r="G39" s="1595"/>
      <c r="H39" s="1443"/>
      <c r="I39" s="1443"/>
      <c r="J39" s="1443"/>
      <c r="K39" s="1443"/>
      <c r="L39" s="1443"/>
      <c r="M39" s="1443"/>
      <c r="N39" s="1443"/>
      <c r="O39" s="1443"/>
      <c r="P39" s="1443"/>
      <c r="Q39" s="1443"/>
    </row>
    <row r="40" spans="1:18" ht="17.25">
      <c r="A40" s="1118" t="s">
        <v>14</v>
      </c>
    </row>
    <row r="41" spans="1:18">
      <c r="A41" s="1314"/>
    </row>
    <row r="46" spans="1:18">
      <c r="A46" s="1593"/>
    </row>
    <row r="90" spans="1:1" ht="17.25">
      <c r="A90" s="1118"/>
    </row>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scale="36" orientation="portrait" horizontalDpi="300" verticalDpi="300" r:id="rId1"/>
  <headerFooter alignWithMargins="0">
    <oddFooter>&amp;L&amp;D / &amp;T&amp;R&amp;F / &amp;A</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76"/>
  <sheetViews>
    <sheetView showGridLines="0" zoomScaleNormal="100" zoomScaleSheetLayoutView="115" workbookViewId="0"/>
  </sheetViews>
  <sheetFormatPr baseColWidth="10" defaultRowHeight="17.25"/>
  <cols>
    <col min="1" max="1" width="23.85546875" style="1082" customWidth="1"/>
    <col min="2" max="2" width="13.28515625" style="1082" customWidth="1"/>
    <col min="3" max="14" width="8.42578125" style="1082" customWidth="1"/>
    <col min="15" max="15" width="10.85546875" style="1082" customWidth="1"/>
    <col min="16" max="16" width="7.28515625" style="1093" customWidth="1"/>
    <col min="17" max="17" width="11.28515625" style="1093" bestFit="1" customWidth="1"/>
    <col min="18" max="18" width="11.42578125" style="1093"/>
    <col min="19" max="16384" width="11.42578125" style="1106"/>
  </cols>
  <sheetData>
    <row r="1" spans="1:17" ht="90.75" customHeight="1">
      <c r="A1" s="1091" t="s">
        <v>1800</v>
      </c>
      <c r="B1" s="1091"/>
      <c r="C1" s="1092"/>
      <c r="D1" s="1092"/>
      <c r="E1" s="1092"/>
      <c r="F1" s="1092"/>
      <c r="G1" s="1092"/>
      <c r="H1" s="1092"/>
      <c r="I1" s="1092"/>
      <c r="J1" s="1092"/>
      <c r="K1" s="1092"/>
      <c r="L1" s="1092"/>
      <c r="M1" s="1092"/>
      <c r="N1" s="1092"/>
      <c r="O1" s="1092"/>
      <c r="Q1" s="1094"/>
    </row>
    <row r="2" spans="1:17">
      <c r="A2" s="1095" t="s">
        <v>244</v>
      </c>
      <c r="B2" s="1095"/>
      <c r="C2" s="1095"/>
      <c r="D2" s="1095"/>
      <c r="E2" s="1095"/>
      <c r="F2" s="1095"/>
      <c r="G2" s="1095"/>
      <c r="H2" s="1095"/>
      <c r="I2" s="1095"/>
      <c r="J2" s="1095"/>
      <c r="K2" s="1095"/>
      <c r="L2" s="1095"/>
      <c r="M2" s="1095"/>
      <c r="N2" s="1095"/>
      <c r="O2" s="1095"/>
    </row>
    <row r="3" spans="1:17">
      <c r="A3" s="1095" t="s">
        <v>1801</v>
      </c>
      <c r="B3" s="1095"/>
      <c r="C3" s="1095"/>
      <c r="D3" s="1095"/>
      <c r="E3" s="1095"/>
      <c r="F3" s="1095"/>
      <c r="G3" s="1095"/>
      <c r="H3" s="1095"/>
      <c r="I3" s="1095"/>
      <c r="J3" s="1095"/>
      <c r="K3" s="1095"/>
      <c r="L3" s="1095"/>
      <c r="M3" s="1095"/>
      <c r="N3" s="1095"/>
      <c r="O3" s="1095"/>
    </row>
    <row r="4" spans="1:17">
      <c r="A4" s="1095" t="s">
        <v>324</v>
      </c>
      <c r="B4" s="1095"/>
      <c r="C4" s="1095"/>
      <c r="D4" s="1095"/>
      <c r="E4" s="1095"/>
      <c r="F4" s="1095"/>
      <c r="G4" s="1095"/>
      <c r="H4" s="1095"/>
      <c r="I4" s="1095"/>
      <c r="J4" s="1095"/>
      <c r="K4" s="1095"/>
      <c r="L4" s="1095"/>
      <c r="M4" s="1095"/>
      <c r="N4" s="1095"/>
      <c r="O4" s="1095"/>
    </row>
    <row r="5" spans="1:17" ht="33.75" customHeight="1">
      <c r="A5" s="1096" t="s">
        <v>1319</v>
      </c>
      <c r="B5" s="1097" t="s">
        <v>1802</v>
      </c>
      <c r="C5" s="1097" t="s">
        <v>176</v>
      </c>
      <c r="D5" s="1097" t="s">
        <v>175</v>
      </c>
      <c r="E5" s="1097" t="s">
        <v>229</v>
      </c>
      <c r="F5" s="1097" t="s">
        <v>173</v>
      </c>
      <c r="G5" s="1097" t="s">
        <v>172</v>
      </c>
      <c r="H5" s="1097" t="s">
        <v>171</v>
      </c>
      <c r="I5" s="1097" t="s">
        <v>170</v>
      </c>
      <c r="J5" s="1097" t="s">
        <v>169</v>
      </c>
      <c r="K5" s="1097" t="s">
        <v>168</v>
      </c>
      <c r="L5" s="1097" t="s">
        <v>167</v>
      </c>
      <c r="M5" s="1097" t="s">
        <v>166</v>
      </c>
      <c r="N5" s="1098" t="s">
        <v>165</v>
      </c>
      <c r="O5" s="1099" t="s">
        <v>1812</v>
      </c>
    </row>
    <row r="6" spans="1:17">
      <c r="A6" s="1100" t="s">
        <v>1803</v>
      </c>
      <c r="B6" s="1101" t="s">
        <v>315</v>
      </c>
      <c r="C6" s="1102">
        <v>30.434999999999999</v>
      </c>
      <c r="D6" s="1102">
        <v>50.1</v>
      </c>
      <c r="E6" s="1102">
        <v>16.23</v>
      </c>
      <c r="F6" s="1102">
        <v>4.8609999999999998</v>
      </c>
      <c r="G6" s="1102">
        <v>3.6230000000000002</v>
      </c>
      <c r="H6" s="1102">
        <v>5.3319999999999999</v>
      </c>
      <c r="I6" s="1102">
        <v>2.5110000000000001</v>
      </c>
      <c r="J6" s="1102">
        <v>2.5550000000000002</v>
      </c>
      <c r="K6" s="1102">
        <v>3.0409999999999999</v>
      </c>
      <c r="L6" s="1102">
        <v>2.2610000000000001</v>
      </c>
      <c r="M6" s="1102">
        <v>2.35</v>
      </c>
      <c r="N6" s="1102">
        <v>2.403</v>
      </c>
      <c r="O6" s="1102">
        <v>110.581</v>
      </c>
    </row>
    <row r="7" spans="1:17">
      <c r="A7" s="1103" t="s">
        <v>1803</v>
      </c>
      <c r="B7" s="1101" t="s">
        <v>278</v>
      </c>
      <c r="C7" s="1102">
        <v>67.489999999999995</v>
      </c>
      <c r="D7" s="1102">
        <v>33.918999999999997</v>
      </c>
      <c r="E7" s="1102">
        <v>7.0949999999999998</v>
      </c>
      <c r="F7" s="1102">
        <v>3.4689999999999999</v>
      </c>
      <c r="G7" s="1102">
        <v>3.7949999999999999</v>
      </c>
      <c r="H7" s="1102">
        <v>3.5019999999999998</v>
      </c>
      <c r="I7" s="1102">
        <v>2.3980000000000001</v>
      </c>
      <c r="J7" s="1102">
        <v>2.419</v>
      </c>
      <c r="K7" s="1102">
        <v>2.5790000000000002</v>
      </c>
      <c r="L7" s="1102">
        <v>2.581</v>
      </c>
      <c r="M7" s="1102">
        <v>1.974</v>
      </c>
      <c r="N7" s="1102">
        <v>2.57</v>
      </c>
      <c r="O7" s="1102">
        <v>119.26999999999998</v>
      </c>
    </row>
    <row r="8" spans="1:17">
      <c r="A8" s="1103" t="s">
        <v>1803</v>
      </c>
      <c r="B8" s="1101" t="s">
        <v>277</v>
      </c>
      <c r="C8" s="1102">
        <v>31.213999999999999</v>
      </c>
      <c r="D8" s="1102">
        <v>35.750999999999998</v>
      </c>
      <c r="E8" s="1102">
        <v>9.0950000000000006</v>
      </c>
      <c r="F8" s="1102">
        <v>3.653</v>
      </c>
      <c r="G8" s="1102">
        <v>3.6179999999999999</v>
      </c>
      <c r="H8" s="1102">
        <v>2.2679999999999998</v>
      </c>
      <c r="I8" s="1102"/>
      <c r="J8" s="1102"/>
      <c r="K8" s="1102"/>
      <c r="L8" s="1102"/>
      <c r="M8" s="1102"/>
      <c r="N8" s="1102"/>
      <c r="O8" s="1102">
        <v>85.599000000000004</v>
      </c>
    </row>
    <row r="9" spans="1:17">
      <c r="A9" s="1104" t="s">
        <v>1804</v>
      </c>
      <c r="B9" s="1101" t="s">
        <v>315</v>
      </c>
      <c r="C9" s="1102">
        <v>2.41</v>
      </c>
      <c r="D9" s="1102">
        <v>13.173</v>
      </c>
      <c r="E9" s="1102">
        <v>29.917000000000002</v>
      </c>
      <c r="F9" s="1102">
        <v>8.7289999999999992</v>
      </c>
      <c r="G9" s="1102">
        <v>6.7450000000000001</v>
      </c>
      <c r="H9" s="1102">
        <v>6.7329999999999997</v>
      </c>
      <c r="I9" s="1102">
        <v>4.2</v>
      </c>
      <c r="J9" s="1102">
        <v>5.056</v>
      </c>
      <c r="K9" s="1102">
        <v>3.4340000000000002</v>
      </c>
      <c r="L9" s="1102">
        <v>2.944</v>
      </c>
      <c r="M9" s="1102">
        <v>2.1190000000000002</v>
      </c>
      <c r="N9" s="1102">
        <v>2.0110000000000001</v>
      </c>
      <c r="O9" s="1102">
        <v>67.706999999999994</v>
      </c>
    </row>
    <row r="10" spans="1:17">
      <c r="A10" s="1103" t="s">
        <v>1804</v>
      </c>
      <c r="B10" s="1101" t="s">
        <v>278</v>
      </c>
      <c r="C10" s="1102">
        <v>4.1139999999999999</v>
      </c>
      <c r="D10" s="1102">
        <v>30.483000000000001</v>
      </c>
      <c r="E10" s="1102">
        <v>14.916</v>
      </c>
      <c r="F10" s="1102">
        <v>5.4450000000000003</v>
      </c>
      <c r="G10" s="1102">
        <v>4.3579999999999997</v>
      </c>
      <c r="H10" s="1102">
        <v>4.468</v>
      </c>
      <c r="I10" s="1102">
        <v>3.4940000000000002</v>
      </c>
      <c r="J10" s="1102">
        <v>2.5950000000000002</v>
      </c>
      <c r="K10" s="1102">
        <v>2.5720000000000001</v>
      </c>
      <c r="L10" s="1102">
        <v>3.0449999999999999</v>
      </c>
      <c r="M10" s="1102">
        <v>3.1110000000000002</v>
      </c>
      <c r="N10" s="1102">
        <v>4.444</v>
      </c>
      <c r="O10" s="1102">
        <v>63.784000000000006</v>
      </c>
    </row>
    <row r="11" spans="1:17">
      <c r="A11" s="1103" t="s">
        <v>1804</v>
      </c>
      <c r="B11" s="1101" t="s">
        <v>277</v>
      </c>
      <c r="C11" s="1102">
        <v>5.399</v>
      </c>
      <c r="D11" s="1102">
        <v>10.573</v>
      </c>
      <c r="E11" s="1102">
        <v>13.363</v>
      </c>
      <c r="F11" s="1102">
        <v>3.6269999999999998</v>
      </c>
      <c r="G11" s="1102">
        <v>2.0630000000000002</v>
      </c>
      <c r="H11" s="1102">
        <v>2.1070000000000002</v>
      </c>
      <c r="I11" s="1102"/>
      <c r="J11" s="1102"/>
      <c r="K11" s="1102"/>
      <c r="L11" s="1102"/>
      <c r="M11" s="1102"/>
      <c r="N11" s="1102"/>
      <c r="O11" s="1102">
        <v>37.132000000000005</v>
      </c>
    </row>
    <row r="12" spans="1:17" ht="18">
      <c r="A12" s="1104" t="s">
        <v>1805</v>
      </c>
      <c r="B12" s="1101" t="s">
        <v>315</v>
      </c>
      <c r="C12" s="1102">
        <v>0.17599999999999999</v>
      </c>
      <c r="D12" s="1102">
        <v>1.3029999999999999</v>
      </c>
      <c r="E12" s="1102">
        <v>3.7469999999999999</v>
      </c>
      <c r="F12" s="1105" t="s">
        <v>240</v>
      </c>
      <c r="G12" s="1105">
        <v>0.38100000000000001</v>
      </c>
      <c r="H12" s="1105">
        <v>0.253</v>
      </c>
      <c r="I12" s="1105">
        <v>0.30099999999999999</v>
      </c>
      <c r="J12" s="1105">
        <v>0.14699999999999999</v>
      </c>
      <c r="K12" s="1102">
        <v>0.23599999999999999</v>
      </c>
      <c r="L12" s="1102">
        <v>0.28599999999999998</v>
      </c>
      <c r="M12" s="1102">
        <v>0.49199999999999999</v>
      </c>
      <c r="N12" s="1102">
        <v>0.216</v>
      </c>
      <c r="O12" s="1102">
        <v>5.86</v>
      </c>
    </row>
    <row r="13" spans="1:17" ht="18">
      <c r="A13" s="1103" t="s">
        <v>1806</v>
      </c>
      <c r="B13" s="1101" t="s">
        <v>278</v>
      </c>
      <c r="C13" s="1102">
        <v>0.35499999999999998</v>
      </c>
      <c r="D13" s="1102">
        <v>2.3119999999999998</v>
      </c>
      <c r="E13" s="1102">
        <v>0.66600000000000004</v>
      </c>
      <c r="F13" s="1102">
        <v>0.184</v>
      </c>
      <c r="G13" s="1105" t="s">
        <v>240</v>
      </c>
      <c r="H13" s="1102">
        <v>0.252</v>
      </c>
      <c r="I13" s="1102">
        <v>0.22800000000000001</v>
      </c>
      <c r="J13" s="1105" t="s">
        <v>240</v>
      </c>
      <c r="K13" s="1105" t="s">
        <v>240</v>
      </c>
      <c r="L13" s="1105" t="s">
        <v>240</v>
      </c>
      <c r="M13" s="1105" t="s">
        <v>240</v>
      </c>
      <c r="N13" s="1105" t="s">
        <v>240</v>
      </c>
      <c r="O13" s="1102">
        <v>3.7690000000000001</v>
      </c>
    </row>
    <row r="14" spans="1:17" ht="18">
      <c r="A14" s="1103" t="s">
        <v>1806</v>
      </c>
      <c r="B14" s="1101" t="s">
        <v>277</v>
      </c>
      <c r="C14" s="1102">
        <v>0.16300000000000001</v>
      </c>
      <c r="D14" s="1102">
        <v>1.1379999999999999</v>
      </c>
      <c r="E14" s="1102">
        <v>2.2309999999999999</v>
      </c>
      <c r="F14" s="1102">
        <v>0.94699999999999995</v>
      </c>
      <c r="G14" s="1102">
        <v>0.28399999999999997</v>
      </c>
      <c r="H14" s="1102">
        <v>0.16400000000000001</v>
      </c>
      <c r="I14" s="1102"/>
      <c r="J14" s="1102"/>
      <c r="K14" s="1102"/>
      <c r="L14" s="1102"/>
      <c r="M14" s="1102"/>
      <c r="N14" s="1102"/>
      <c r="O14" s="1102">
        <v>4.9269999999999996</v>
      </c>
    </row>
    <row r="15" spans="1:17">
      <c r="A15" s="1104" t="s">
        <v>1807</v>
      </c>
      <c r="B15" s="1101" t="s">
        <v>315</v>
      </c>
      <c r="C15" s="1102">
        <v>33.021000000000001</v>
      </c>
      <c r="D15" s="1102">
        <v>64.597999999999999</v>
      </c>
      <c r="E15" s="1102">
        <v>49.894000000000005</v>
      </c>
      <c r="F15" s="1102" t="s">
        <v>240</v>
      </c>
      <c r="G15" s="1102">
        <v>10.749000000000001</v>
      </c>
      <c r="H15" s="1102">
        <v>12.318</v>
      </c>
      <c r="I15" s="1102">
        <v>7.0050000000000008</v>
      </c>
      <c r="J15" s="1102">
        <v>7.7580000000000009</v>
      </c>
      <c r="K15" s="1102">
        <v>6.6</v>
      </c>
      <c r="L15" s="1102">
        <v>5.4909999999999997</v>
      </c>
      <c r="M15" s="1102">
        <v>4.9610000000000003</v>
      </c>
      <c r="N15" s="1102">
        <v>4.63</v>
      </c>
      <c r="O15" s="1102">
        <v>170.58</v>
      </c>
    </row>
    <row r="16" spans="1:17">
      <c r="A16" s="1103" t="s">
        <v>1807</v>
      </c>
      <c r="B16" s="1101" t="s">
        <v>278</v>
      </c>
      <c r="C16" s="1102">
        <v>71.959000000000003</v>
      </c>
      <c r="D16" s="1102">
        <v>66.713999999999999</v>
      </c>
      <c r="E16" s="1102">
        <v>22.677</v>
      </c>
      <c r="F16" s="1102">
        <v>9.097999999999999</v>
      </c>
      <c r="G16" s="1105" t="s">
        <v>240</v>
      </c>
      <c r="H16" s="1102">
        <v>8.0169999999999995</v>
      </c>
      <c r="I16" s="1102">
        <v>6.2279999999999998</v>
      </c>
      <c r="J16" s="1105" t="s">
        <v>240</v>
      </c>
      <c r="K16" s="1105" t="s">
        <v>240</v>
      </c>
      <c r="L16" s="1105" t="s">
        <v>240</v>
      </c>
      <c r="M16" s="1105" t="s">
        <v>240</v>
      </c>
      <c r="N16" s="1105" t="s">
        <v>240</v>
      </c>
      <c r="O16" s="1102">
        <v>178.46499999999997</v>
      </c>
    </row>
    <row r="17" spans="1:21">
      <c r="A17" s="1103" t="s">
        <v>1807</v>
      </c>
      <c r="B17" s="1101" t="s">
        <v>277</v>
      </c>
      <c r="C17" s="1102">
        <v>36.775999999999996</v>
      </c>
      <c r="D17" s="1102">
        <v>47.461999999999996</v>
      </c>
      <c r="E17" s="1102">
        <v>24.689</v>
      </c>
      <c r="F17" s="1102">
        <v>8.2269999999999985</v>
      </c>
      <c r="G17" s="1102">
        <v>5.8890000000000002</v>
      </c>
      <c r="H17" s="1102">
        <v>4.5389999999999997</v>
      </c>
      <c r="I17" s="1102"/>
      <c r="J17" s="1102"/>
      <c r="K17" s="1102"/>
      <c r="L17" s="1102"/>
      <c r="M17" s="1102"/>
      <c r="N17" s="1102"/>
      <c r="O17" s="1102">
        <v>127.58199999999999</v>
      </c>
    </row>
    <row r="18" spans="1:21">
      <c r="A18" s="1104" t="s">
        <v>1808</v>
      </c>
      <c r="B18" s="1101" t="s">
        <v>315</v>
      </c>
      <c r="C18" s="1102">
        <v>955.43899999999996</v>
      </c>
      <c r="D18" s="1102">
        <v>1105.5309999999999</v>
      </c>
      <c r="E18" s="1102">
        <v>163.10599999999999</v>
      </c>
      <c r="F18" s="1102">
        <v>89.841999999999999</v>
      </c>
      <c r="G18" s="1102">
        <v>125.794</v>
      </c>
      <c r="H18" s="1102">
        <v>100.916</v>
      </c>
      <c r="I18" s="1102">
        <v>48.298000000000002</v>
      </c>
      <c r="J18" s="1102">
        <v>32.252000000000002</v>
      </c>
      <c r="K18" s="1102">
        <v>58.460999999999999</v>
      </c>
      <c r="L18" s="1102">
        <v>13.25</v>
      </c>
      <c r="M18" s="1102">
        <v>9.5790000000000006</v>
      </c>
      <c r="N18" s="1102">
        <v>5.9370000000000003</v>
      </c>
      <c r="O18" s="1102">
        <v>2540.6280000000002</v>
      </c>
    </row>
    <row r="19" spans="1:21">
      <c r="A19" s="1103" t="s">
        <v>1808</v>
      </c>
      <c r="B19" s="1101" t="s">
        <v>278</v>
      </c>
      <c r="C19" s="1102">
        <v>1393.4010000000001</v>
      </c>
      <c r="D19" s="1102">
        <v>818.37900000000002</v>
      </c>
      <c r="E19" s="1102">
        <v>133.18600000000001</v>
      </c>
      <c r="F19" s="1102">
        <v>70.25</v>
      </c>
      <c r="G19" s="1102">
        <v>106.938</v>
      </c>
      <c r="H19" s="1102">
        <v>79.352000000000004</v>
      </c>
      <c r="I19" s="1102">
        <v>102.75</v>
      </c>
      <c r="J19" s="1102">
        <v>65.102999999999994</v>
      </c>
      <c r="K19" s="1102">
        <v>101.81699999999999</v>
      </c>
      <c r="L19" s="1102">
        <v>78.680999999999997</v>
      </c>
      <c r="M19" s="1102">
        <v>99.712000000000003</v>
      </c>
      <c r="N19" s="1102">
        <v>83.275000000000006</v>
      </c>
      <c r="O19" s="1102">
        <v>2601.5060000000003</v>
      </c>
    </row>
    <row r="20" spans="1:21">
      <c r="A20" s="1103" t="s">
        <v>1808</v>
      </c>
      <c r="B20" s="1101" t="s">
        <v>277</v>
      </c>
      <c r="C20" s="1102">
        <v>1181.115</v>
      </c>
      <c r="D20" s="1102">
        <v>1094.905</v>
      </c>
      <c r="E20" s="1102">
        <v>198.614</v>
      </c>
      <c r="F20" s="1102">
        <v>106.889</v>
      </c>
      <c r="G20" s="1102">
        <v>101.922</v>
      </c>
      <c r="H20" s="1102">
        <v>106.881</v>
      </c>
      <c r="I20" s="1102"/>
      <c r="J20" s="1102"/>
      <c r="K20" s="1102"/>
      <c r="L20" s="1102"/>
      <c r="M20" s="1102"/>
      <c r="N20" s="1102"/>
      <c r="O20" s="1102">
        <v>2790.326</v>
      </c>
    </row>
    <row r="21" spans="1:21" ht="18">
      <c r="A21" s="1104" t="s">
        <v>1809</v>
      </c>
      <c r="B21" s="1101" t="s">
        <v>315</v>
      </c>
      <c r="C21" s="1102">
        <v>0.7</v>
      </c>
      <c r="D21" s="1102">
        <v>8.7999999999999995E-2</v>
      </c>
      <c r="E21" s="1102">
        <v>7.2069999999999999</v>
      </c>
      <c r="F21" s="1102">
        <v>47.302999999999997</v>
      </c>
      <c r="G21" s="1102">
        <v>11.605</v>
      </c>
      <c r="H21" s="1102">
        <v>5.992</v>
      </c>
      <c r="I21" s="1102">
        <v>2.3570000000000002</v>
      </c>
      <c r="J21" s="1102">
        <v>2.8119999999999998</v>
      </c>
      <c r="K21" s="1102">
        <v>2.2370000000000001</v>
      </c>
      <c r="L21" s="1102">
        <v>2.61</v>
      </c>
      <c r="M21" s="1102">
        <v>2.38</v>
      </c>
      <c r="N21" s="1102">
        <v>1.659</v>
      </c>
      <c r="O21" s="1102">
        <v>72.894999999999996</v>
      </c>
    </row>
    <row r="22" spans="1:21" ht="18">
      <c r="A22" s="1103" t="s">
        <v>1810</v>
      </c>
      <c r="B22" s="1101" t="s">
        <v>278</v>
      </c>
      <c r="C22" s="1102">
        <v>0.751</v>
      </c>
      <c r="D22" s="1102">
        <v>2.4529999999999998</v>
      </c>
      <c r="E22" s="1102">
        <v>35.165999999999997</v>
      </c>
      <c r="F22" s="1102">
        <v>46.069000000000003</v>
      </c>
      <c r="G22" s="1102">
        <v>16.736999999999998</v>
      </c>
      <c r="H22" s="1102">
        <v>4.4370000000000003</v>
      </c>
      <c r="I22" s="1102">
        <v>3.6389999999999998</v>
      </c>
      <c r="J22" s="1102">
        <v>3.43</v>
      </c>
      <c r="K22" s="1102">
        <v>5.532</v>
      </c>
      <c r="L22" s="1102">
        <v>2.6560000000000001</v>
      </c>
      <c r="M22" s="1102">
        <v>2.681</v>
      </c>
      <c r="N22" s="1102">
        <v>2.2629999999999999</v>
      </c>
      <c r="O22" s="1102">
        <v>105.61299999999999</v>
      </c>
    </row>
    <row r="23" spans="1:21" ht="18">
      <c r="A23" s="1103" t="s">
        <v>1810</v>
      </c>
      <c r="B23" s="1101" t="s">
        <v>277</v>
      </c>
      <c r="C23" s="1102">
        <v>1.02</v>
      </c>
      <c r="D23" s="1102">
        <v>1.2230000000000001</v>
      </c>
      <c r="E23" s="1102">
        <v>19.271000000000001</v>
      </c>
      <c r="F23" s="1102">
        <v>53.292000000000002</v>
      </c>
      <c r="G23" s="1102">
        <v>23.736999999999998</v>
      </c>
      <c r="H23" s="1102">
        <v>10.895</v>
      </c>
      <c r="I23" s="1102"/>
      <c r="J23" s="1102"/>
      <c r="K23" s="1102"/>
      <c r="L23" s="1102"/>
      <c r="M23" s="1102"/>
      <c r="N23" s="1102"/>
      <c r="O23" s="1102">
        <v>109.438</v>
      </c>
      <c r="Q23" s="1107"/>
    </row>
    <row r="24" spans="1:21" s="1113" customFormat="1" ht="15" customHeight="1">
      <c r="A24" s="1108" t="s">
        <v>1813</v>
      </c>
      <c r="B24" s="1109"/>
      <c r="C24" s="1109"/>
      <c r="D24" s="1109"/>
      <c r="E24" s="1109"/>
      <c r="F24" s="1109"/>
      <c r="G24" s="1109"/>
      <c r="H24" s="1109"/>
      <c r="I24" s="1109"/>
      <c r="J24" s="1109"/>
      <c r="K24" s="1109"/>
      <c r="L24" s="1109"/>
      <c r="M24" s="1109"/>
      <c r="N24" s="1109"/>
      <c r="O24" s="1109"/>
      <c r="P24" s="1110"/>
      <c r="Q24" s="1111"/>
      <c r="R24" s="1110"/>
      <c r="S24" s="1112"/>
      <c r="T24" s="1112"/>
      <c r="U24" s="1112"/>
    </row>
    <row r="25" spans="1:21" s="1113" customFormat="1" ht="15" customHeight="1">
      <c r="A25" s="1108" t="s">
        <v>1814</v>
      </c>
      <c r="B25" s="1109"/>
      <c r="C25" s="1109"/>
      <c r="D25" s="1109"/>
      <c r="E25" s="1109"/>
      <c r="F25" s="1109"/>
      <c r="G25" s="1109"/>
      <c r="H25" s="1109"/>
      <c r="I25" s="1109"/>
      <c r="J25" s="1109"/>
      <c r="K25" s="1109"/>
      <c r="L25" s="1109"/>
      <c r="M25" s="1109"/>
      <c r="N25" s="1109"/>
      <c r="O25" s="1109"/>
      <c r="P25" s="1111"/>
      <c r="Q25" s="1111"/>
      <c r="R25" s="1110"/>
      <c r="S25" s="1112"/>
      <c r="T25" s="1112"/>
      <c r="U25" s="1112"/>
    </row>
    <row r="26" spans="1:21" ht="15" customHeight="1">
      <c r="A26" s="1108" t="s">
        <v>1815</v>
      </c>
      <c r="P26" s="1114"/>
      <c r="Q26" s="1114"/>
      <c r="R26" s="1115"/>
      <c r="S26" s="1093"/>
      <c r="T26" s="1093"/>
      <c r="U26" s="1093"/>
    </row>
    <row r="27" spans="1:21" ht="15" customHeight="1">
      <c r="A27" s="1116" t="s">
        <v>1286</v>
      </c>
      <c r="P27" s="1117"/>
      <c r="Q27" s="1117"/>
      <c r="S27" s="1093"/>
      <c r="T27" s="1093"/>
      <c r="U27" s="1093"/>
    </row>
    <row r="28" spans="1:21" ht="15" customHeight="1">
      <c r="A28" s="1118" t="s">
        <v>14</v>
      </c>
      <c r="P28" s="1117"/>
      <c r="Q28" s="1117"/>
      <c r="S28" s="1093"/>
      <c r="T28" s="1093"/>
      <c r="U28" s="1093"/>
    </row>
    <row r="29" spans="1:21">
      <c r="P29" s="1117"/>
      <c r="Q29" s="1117"/>
      <c r="S29" s="1093"/>
      <c r="T29" s="1093"/>
      <c r="U29" s="1093"/>
    </row>
    <row r="30" spans="1:21">
      <c r="S30" s="1093"/>
      <c r="T30" s="1093"/>
      <c r="U30" s="1093"/>
    </row>
    <row r="31" spans="1:21">
      <c r="S31" s="1093"/>
      <c r="T31" s="1093"/>
      <c r="U31" s="1093"/>
    </row>
    <row r="32" spans="1:21">
      <c r="S32" s="1093"/>
      <c r="T32" s="1093"/>
      <c r="U32" s="1093"/>
    </row>
    <row r="33" spans="19:21">
      <c r="S33" s="1093"/>
      <c r="T33" s="1093"/>
      <c r="U33" s="1093"/>
    </row>
    <row r="34" spans="19:21">
      <c r="S34" s="1093"/>
      <c r="T34" s="1093"/>
      <c r="U34" s="1093"/>
    </row>
    <row r="35" spans="19:21">
      <c r="S35" s="1093"/>
      <c r="T35" s="1093"/>
      <c r="U35" s="1093"/>
    </row>
    <row r="36" spans="19:21">
      <c r="S36" s="1093"/>
      <c r="T36" s="1093"/>
      <c r="U36" s="1093"/>
    </row>
    <row r="37" spans="19:21">
      <c r="S37" s="1093"/>
      <c r="T37" s="1093"/>
      <c r="U37" s="1093"/>
    </row>
    <row r="38" spans="19:21">
      <c r="S38" s="1093"/>
      <c r="T38" s="1093"/>
      <c r="U38" s="1093"/>
    </row>
    <row r="39" spans="19:21">
      <c r="S39" s="1093"/>
      <c r="T39" s="1093"/>
      <c r="U39" s="1093"/>
    </row>
    <row r="40" spans="19:21">
      <c r="S40" s="1093"/>
      <c r="T40" s="1093"/>
      <c r="U40" s="1093"/>
    </row>
    <row r="41" spans="19:21">
      <c r="S41" s="1093"/>
      <c r="T41" s="1093"/>
      <c r="U41" s="1093"/>
    </row>
    <row r="42" spans="19:21">
      <c r="S42" s="1093"/>
      <c r="T42" s="1093"/>
      <c r="U42" s="1093"/>
    </row>
    <row r="43" spans="19:21">
      <c r="S43" s="1093"/>
      <c r="T43" s="1093"/>
      <c r="U43" s="1093"/>
    </row>
    <row r="44" spans="19:21">
      <c r="S44" s="1093"/>
      <c r="T44" s="1093"/>
      <c r="U44" s="1093"/>
    </row>
    <row r="45" spans="19:21">
      <c r="S45" s="1093"/>
      <c r="T45" s="1093"/>
      <c r="U45" s="1093"/>
    </row>
    <row r="46" spans="19:21">
      <c r="S46" s="1093"/>
      <c r="T46" s="1093"/>
      <c r="U46" s="1093"/>
    </row>
    <row r="47" spans="19:21">
      <c r="S47" s="1093"/>
      <c r="T47" s="1093"/>
      <c r="U47" s="1093"/>
    </row>
    <row r="48" spans="19:21">
      <c r="S48" s="1093"/>
      <c r="T48" s="1093"/>
      <c r="U48" s="1093"/>
    </row>
    <row r="49" spans="19:21">
      <c r="S49" s="1093"/>
      <c r="T49" s="1093"/>
      <c r="U49" s="1093"/>
    </row>
    <row r="50" spans="19:21">
      <c r="S50" s="1093"/>
      <c r="T50" s="1093"/>
      <c r="U50" s="1093"/>
    </row>
    <row r="51" spans="19:21">
      <c r="S51" s="1093"/>
      <c r="T51" s="1093"/>
      <c r="U51" s="1093"/>
    </row>
    <row r="52" spans="19:21">
      <c r="S52" s="1093"/>
      <c r="T52" s="1093"/>
      <c r="U52" s="1093"/>
    </row>
    <row r="53" spans="19:21">
      <c r="S53" s="1093"/>
      <c r="T53" s="1093"/>
      <c r="U53" s="1093"/>
    </row>
    <row r="54" spans="19:21">
      <c r="S54" s="1093"/>
      <c r="T54" s="1093"/>
      <c r="U54" s="1093"/>
    </row>
    <row r="55" spans="19:21">
      <c r="S55" s="1093"/>
      <c r="T55" s="1093"/>
      <c r="U55" s="1093"/>
    </row>
    <row r="56" spans="19:21">
      <c r="S56" s="1093"/>
      <c r="T56" s="1093"/>
      <c r="U56" s="1093"/>
    </row>
    <row r="57" spans="19:21">
      <c r="S57" s="1093"/>
      <c r="T57" s="1093"/>
      <c r="U57" s="1093"/>
    </row>
    <row r="58" spans="19:21">
      <c r="S58" s="1093"/>
      <c r="T58" s="1093"/>
      <c r="U58" s="1093"/>
    </row>
    <row r="59" spans="19:21">
      <c r="S59" s="1093"/>
      <c r="T59" s="1093"/>
      <c r="U59" s="1093"/>
    </row>
    <row r="60" spans="19:21">
      <c r="S60" s="1093"/>
      <c r="T60" s="1093"/>
      <c r="U60" s="1093"/>
    </row>
    <row r="61" spans="19:21">
      <c r="S61" s="1093"/>
      <c r="T61" s="1093"/>
      <c r="U61" s="1093"/>
    </row>
    <row r="62" spans="19:21">
      <c r="S62" s="1093"/>
      <c r="T62" s="1093"/>
      <c r="U62" s="1093"/>
    </row>
    <row r="63" spans="19:21">
      <c r="S63" s="1093"/>
      <c r="T63" s="1093"/>
      <c r="U63" s="1093"/>
    </row>
    <row r="64" spans="19:21">
      <c r="S64" s="1093"/>
      <c r="T64" s="1093"/>
      <c r="U64" s="1093"/>
    </row>
    <row r="65" spans="19:21">
      <c r="S65" s="1093"/>
      <c r="T65" s="1093"/>
      <c r="U65" s="1093"/>
    </row>
    <row r="66" spans="19:21">
      <c r="S66" s="1093"/>
      <c r="T66" s="1093"/>
      <c r="U66" s="1093"/>
    </row>
    <row r="67" spans="19:21">
      <c r="S67" s="1093"/>
      <c r="T67" s="1093"/>
      <c r="U67" s="1093"/>
    </row>
    <row r="68" spans="19:21">
      <c r="S68" s="1093"/>
      <c r="T68" s="1093"/>
      <c r="U68" s="1093"/>
    </row>
    <row r="69" spans="19:21">
      <c r="S69" s="1093"/>
      <c r="T69" s="1093"/>
      <c r="U69" s="1093"/>
    </row>
    <row r="70" spans="19:21">
      <c r="S70" s="1093"/>
      <c r="T70" s="1093"/>
      <c r="U70" s="1093"/>
    </row>
    <row r="71" spans="19:21">
      <c r="S71" s="1093"/>
      <c r="T71" s="1093"/>
      <c r="U71" s="1093"/>
    </row>
    <row r="72" spans="19:21">
      <c r="S72" s="1093"/>
      <c r="T72" s="1093"/>
      <c r="U72" s="1093"/>
    </row>
    <row r="73" spans="19:21">
      <c r="S73" s="1093"/>
      <c r="T73" s="1093"/>
      <c r="U73" s="1093"/>
    </row>
    <row r="74" spans="19:21">
      <c r="S74" s="1093"/>
      <c r="T74" s="1093"/>
      <c r="U74" s="1093"/>
    </row>
    <row r="75" spans="19:21">
      <c r="S75" s="1093"/>
      <c r="T75" s="1093"/>
      <c r="U75" s="1093"/>
    </row>
    <row r="76" spans="19:21">
      <c r="S76" s="1093"/>
      <c r="T76" s="1093"/>
      <c r="U76" s="1093"/>
    </row>
  </sheetData>
  <hyperlinks>
    <hyperlink ref="A28"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3223"/>
  <sheetViews>
    <sheetView showGridLines="0" zoomScale="120" zoomScaleNormal="120" workbookViewId="0"/>
  </sheetViews>
  <sheetFormatPr baseColWidth="10" defaultRowHeight="12.75"/>
  <cols>
    <col min="1" max="1" width="11.42578125" style="72"/>
    <col min="2" max="11" width="8" style="72" customWidth="1"/>
    <col min="12" max="16384" width="11.42578125" style="72"/>
  </cols>
  <sheetData>
    <row r="1" spans="1:14" s="161" customFormat="1" ht="79.5" customHeight="1">
      <c r="A1" s="216" t="s">
        <v>284</v>
      </c>
      <c r="B1" s="216"/>
      <c r="C1" s="216"/>
      <c r="D1" s="216"/>
      <c r="E1" s="216"/>
      <c r="F1" s="216"/>
      <c r="G1" s="216"/>
      <c r="H1" s="216"/>
      <c r="I1" s="216"/>
      <c r="J1" s="216"/>
      <c r="K1" s="216"/>
    </row>
    <row r="2" spans="1:14" s="161" customFormat="1" ht="15" customHeight="1">
      <c r="A2" s="153" t="s">
        <v>99</v>
      </c>
      <c r="B2" s="213"/>
      <c r="C2" s="213"/>
      <c r="D2" s="213"/>
      <c r="E2" s="213"/>
      <c r="F2" s="213"/>
      <c r="G2" s="213"/>
      <c r="H2" s="213"/>
      <c r="I2" s="213"/>
      <c r="J2" s="213"/>
      <c r="K2" s="213"/>
    </row>
    <row r="3" spans="1:14" s="161" customFormat="1" ht="13.5" customHeight="1">
      <c r="A3" s="215" t="s">
        <v>283</v>
      </c>
      <c r="B3" s="215"/>
      <c r="C3" s="215"/>
      <c r="D3" s="215"/>
      <c r="E3" s="215"/>
      <c r="F3" s="215"/>
      <c r="G3" s="215"/>
      <c r="H3" s="215"/>
      <c r="I3" s="215"/>
      <c r="J3" s="215"/>
      <c r="K3" s="215"/>
    </row>
    <row r="4" spans="1:14" s="161" customFormat="1" ht="11.25" customHeight="1">
      <c r="A4" s="214" t="s">
        <v>2349</v>
      </c>
      <c r="B4" s="213"/>
      <c r="C4" s="213"/>
      <c r="D4" s="213"/>
      <c r="E4" s="213"/>
      <c r="F4" s="213"/>
      <c r="G4" s="213"/>
      <c r="H4" s="213"/>
      <c r="I4" s="213"/>
      <c r="J4" s="213"/>
      <c r="K4" s="213"/>
    </row>
    <row r="5" spans="1:14" s="161" customFormat="1" ht="12" customHeight="1">
      <c r="A5" s="212" t="s">
        <v>282</v>
      </c>
      <c r="B5" s="211"/>
      <c r="C5" s="211"/>
      <c r="D5" s="211"/>
      <c r="E5" s="211"/>
      <c r="F5" s="211"/>
      <c r="G5" s="211"/>
      <c r="H5" s="211"/>
      <c r="I5" s="211"/>
      <c r="J5" s="211"/>
      <c r="K5" s="210"/>
    </row>
    <row r="6" spans="1:14" s="161" customFormat="1" ht="12" customHeight="1">
      <c r="A6" s="209" t="s">
        <v>281</v>
      </c>
      <c r="B6" s="192" t="s">
        <v>146</v>
      </c>
      <c r="C6" s="191"/>
      <c r="D6" s="192" t="s">
        <v>149</v>
      </c>
      <c r="E6" s="191"/>
      <c r="F6" s="192" t="s">
        <v>198</v>
      </c>
      <c r="G6" s="191"/>
      <c r="H6" s="192" t="s">
        <v>280</v>
      </c>
      <c r="I6" s="191"/>
      <c r="J6" s="192" t="s">
        <v>279</v>
      </c>
      <c r="K6" s="189"/>
    </row>
    <row r="7" spans="1:14" s="161" customFormat="1" ht="12" customHeight="1">
      <c r="A7" s="208"/>
      <c r="B7" s="207" t="s">
        <v>278</v>
      </c>
      <c r="C7" s="207" t="s">
        <v>277</v>
      </c>
      <c r="D7" s="207" t="s">
        <v>278</v>
      </c>
      <c r="E7" s="207" t="s">
        <v>277</v>
      </c>
      <c r="F7" s="207" t="s">
        <v>278</v>
      </c>
      <c r="G7" s="207" t="s">
        <v>277</v>
      </c>
      <c r="H7" s="207" t="s">
        <v>278</v>
      </c>
      <c r="I7" s="207" t="s">
        <v>277</v>
      </c>
      <c r="J7" s="207" t="s">
        <v>278</v>
      </c>
      <c r="K7" s="206" t="s">
        <v>277</v>
      </c>
      <c r="M7" s="205"/>
    </row>
    <row r="8" spans="1:14" s="161" customFormat="1" ht="8.1" customHeight="1">
      <c r="A8" s="204" t="s">
        <v>176</v>
      </c>
      <c r="B8" s="202">
        <v>3946.6036222000002</v>
      </c>
      <c r="C8" s="202">
        <v>2302.2978258000003</v>
      </c>
      <c r="D8" s="202">
        <v>267.25239999999997</v>
      </c>
      <c r="E8" s="202">
        <v>142.24380000000002</v>
      </c>
      <c r="F8" s="203">
        <v>866.46034999999995</v>
      </c>
      <c r="G8" s="202">
        <v>779.61024999999995</v>
      </c>
      <c r="H8" s="202">
        <v>4630.8460000000005</v>
      </c>
      <c r="I8" s="202">
        <v>4072.2649999999994</v>
      </c>
      <c r="J8" s="202">
        <v>9711.1623722000004</v>
      </c>
      <c r="K8" s="201">
        <v>7296.4168757999996</v>
      </c>
    </row>
    <row r="9" spans="1:14" s="161" customFormat="1" ht="8.1" customHeight="1">
      <c r="A9" s="204" t="s">
        <v>276</v>
      </c>
      <c r="B9" s="202">
        <v>5520.4755961999999</v>
      </c>
      <c r="C9" s="202">
        <v>5853.5025109999997</v>
      </c>
      <c r="D9" s="202">
        <v>274.11880000000002</v>
      </c>
      <c r="E9" s="202">
        <v>175.6232</v>
      </c>
      <c r="F9" s="203">
        <v>1443.2628999999999</v>
      </c>
      <c r="G9" s="202">
        <v>1246.4844000000001</v>
      </c>
      <c r="H9" s="202">
        <v>4707.6679999999997</v>
      </c>
      <c r="I9" s="202">
        <v>4434.2060000000001</v>
      </c>
      <c r="J9" s="202">
        <v>11945.5252962</v>
      </c>
      <c r="K9" s="201">
        <v>11709.816111</v>
      </c>
    </row>
    <row r="10" spans="1:14" s="161" customFormat="1" ht="8.1" customHeight="1">
      <c r="A10" s="204" t="s">
        <v>275</v>
      </c>
      <c r="B10" s="202">
        <v>5488.9451084000002</v>
      </c>
      <c r="C10" s="202">
        <v>5313.7563152000002</v>
      </c>
      <c r="D10" s="202">
        <v>130.32380000000001</v>
      </c>
      <c r="E10" s="202">
        <v>157.78539999999998</v>
      </c>
      <c r="F10" s="203">
        <v>1363.5011000000002</v>
      </c>
      <c r="G10" s="202">
        <v>1143.67615</v>
      </c>
      <c r="H10" s="202">
        <v>4436.0690000000004</v>
      </c>
      <c r="I10" s="202">
        <v>3845.4300000000003</v>
      </c>
      <c r="J10" s="202">
        <v>11418.839008400002</v>
      </c>
      <c r="K10" s="201">
        <v>10460.647865200001</v>
      </c>
    </row>
    <row r="11" spans="1:14" s="161" customFormat="1" ht="8.1" customHeight="1">
      <c r="A11" s="204" t="s">
        <v>274</v>
      </c>
      <c r="B11" s="202">
        <v>5012.8946597999993</v>
      </c>
      <c r="C11" s="202">
        <v>5070.3282381999998</v>
      </c>
      <c r="D11" s="202">
        <v>131.50240000000002</v>
      </c>
      <c r="E11" s="202">
        <v>169.12440000000001</v>
      </c>
      <c r="F11" s="203">
        <v>1252.9008000000001</v>
      </c>
      <c r="G11" s="202">
        <v>1125.5233499999999</v>
      </c>
      <c r="H11" s="202">
        <v>4418.63</v>
      </c>
      <c r="I11" s="202">
        <v>3823.261</v>
      </c>
      <c r="J11" s="202">
        <v>10815.9278598</v>
      </c>
      <c r="K11" s="201">
        <v>10188.2369882</v>
      </c>
    </row>
    <row r="12" spans="1:14" s="161" customFormat="1" ht="8.1" customHeight="1">
      <c r="A12" s="204" t="s">
        <v>273</v>
      </c>
      <c r="B12" s="202">
        <v>5043.9605345999998</v>
      </c>
      <c r="C12" s="202">
        <v>4907.4780418</v>
      </c>
      <c r="D12" s="202">
        <v>131.9794</v>
      </c>
      <c r="E12" s="202">
        <v>175.37700000000001</v>
      </c>
      <c r="F12" s="203">
        <v>1203.22</v>
      </c>
      <c r="G12" s="202">
        <v>1094.4465</v>
      </c>
      <c r="H12" s="202">
        <v>4187.5619999999999</v>
      </c>
      <c r="I12" s="202">
        <v>3838.4590000000003</v>
      </c>
      <c r="J12" s="202">
        <v>10566.7219346</v>
      </c>
      <c r="K12" s="201">
        <v>10015.7605418</v>
      </c>
    </row>
    <row r="13" spans="1:14" s="161" customFormat="1" ht="8.1" customHeight="1">
      <c r="A13" s="204" t="s">
        <v>272</v>
      </c>
      <c r="B13" s="202">
        <v>5402.1358852000003</v>
      </c>
      <c r="C13" s="202">
        <v>5466.7649164000004</v>
      </c>
      <c r="D13" s="202">
        <v>144.5316</v>
      </c>
      <c r="E13" s="202">
        <v>210.85839999999999</v>
      </c>
      <c r="F13" s="203">
        <v>1085.02325</v>
      </c>
      <c r="G13" s="202">
        <v>1058.1585500000001</v>
      </c>
      <c r="H13" s="202">
        <v>4658.3159999999998</v>
      </c>
      <c r="I13" s="202">
        <v>4100.451</v>
      </c>
      <c r="J13" s="202">
        <v>11290.006735200001</v>
      </c>
      <c r="K13" s="201">
        <v>10836.232866400002</v>
      </c>
    </row>
    <row r="14" spans="1:14" s="161" customFormat="1" ht="8.1" customHeight="1">
      <c r="A14" s="204" t="s">
        <v>271</v>
      </c>
      <c r="B14" s="202">
        <v>4533.6470945999999</v>
      </c>
      <c r="C14" s="202">
        <v>3687.4151413999998</v>
      </c>
      <c r="D14" s="202">
        <v>126.93480000000001</v>
      </c>
      <c r="E14" s="202">
        <v>160.66539999999998</v>
      </c>
      <c r="F14" s="203">
        <v>974.86159999999995</v>
      </c>
      <c r="G14" s="202">
        <v>860.69150000000002</v>
      </c>
      <c r="H14" s="202">
        <v>3780.5049999999997</v>
      </c>
      <c r="I14" s="202">
        <v>2853.078</v>
      </c>
      <c r="J14" s="202">
        <v>9415.9484945999993</v>
      </c>
      <c r="K14" s="201">
        <v>7561.8500413999991</v>
      </c>
    </row>
    <row r="15" spans="1:14" s="161" customFormat="1" ht="8.1" customHeight="1">
      <c r="A15" s="204" t="s">
        <v>270</v>
      </c>
      <c r="B15" s="202">
        <v>3985.0858581999996</v>
      </c>
      <c r="C15" s="202"/>
      <c r="D15" s="202">
        <v>128.833</v>
      </c>
      <c r="E15" s="202"/>
      <c r="F15" s="203">
        <v>808.1404</v>
      </c>
      <c r="G15" s="202"/>
      <c r="H15" s="202">
        <v>3092.2719999999999</v>
      </c>
      <c r="I15" s="202"/>
      <c r="J15" s="202">
        <v>8014.3312581999999</v>
      </c>
      <c r="K15" s="201"/>
    </row>
    <row r="16" spans="1:14" s="161" customFormat="1" ht="8.1" customHeight="1">
      <c r="A16" s="204" t="s">
        <v>168</v>
      </c>
      <c r="B16" s="202">
        <v>3550.2082333999997</v>
      </c>
      <c r="C16" s="202"/>
      <c r="D16" s="202">
        <v>126.4418</v>
      </c>
      <c r="E16" s="202"/>
      <c r="F16" s="203">
        <v>631.82164999999998</v>
      </c>
      <c r="G16" s="202"/>
      <c r="H16" s="202">
        <v>2605.8599999999997</v>
      </c>
      <c r="I16" s="202"/>
      <c r="J16" s="202">
        <v>6914.3316833999997</v>
      </c>
      <c r="K16" s="201"/>
      <c r="L16" s="158"/>
      <c r="M16" s="158"/>
      <c r="N16" s="158"/>
    </row>
    <row r="17" spans="1:11" s="161" customFormat="1" ht="8.1" customHeight="1">
      <c r="A17" s="204" t="s">
        <v>167</v>
      </c>
      <c r="B17" s="202">
        <v>2983.150729</v>
      </c>
      <c r="C17" s="202"/>
      <c r="D17" s="202">
        <v>120.0128</v>
      </c>
      <c r="E17" s="202"/>
      <c r="F17" s="203">
        <v>510.4384</v>
      </c>
      <c r="G17" s="202"/>
      <c r="H17" s="202">
        <v>2005.8409999999999</v>
      </c>
      <c r="I17" s="202"/>
      <c r="J17" s="202">
        <v>5619.4429289999998</v>
      </c>
      <c r="K17" s="201"/>
    </row>
    <row r="18" spans="1:11" s="161" customFormat="1" ht="8.1" customHeight="1">
      <c r="A18" s="204" t="s">
        <v>166</v>
      </c>
      <c r="B18" s="202">
        <v>2588.3616115999998</v>
      </c>
      <c r="C18" s="202"/>
      <c r="D18" s="202">
        <v>116.79759999999999</v>
      </c>
      <c r="E18" s="202"/>
      <c r="F18" s="203">
        <v>389.46735000000001</v>
      </c>
      <c r="G18" s="202"/>
      <c r="H18" s="202">
        <v>1509.739</v>
      </c>
      <c r="I18" s="202"/>
      <c r="J18" s="202">
        <v>4604.3655615999996</v>
      </c>
      <c r="K18" s="201"/>
    </row>
    <row r="19" spans="1:11" s="161" customFormat="1" ht="8.1" customHeight="1">
      <c r="A19" s="200" t="s">
        <v>269</v>
      </c>
      <c r="B19" s="198">
        <v>3484.1176157999998</v>
      </c>
      <c r="C19" s="198"/>
      <c r="D19" s="198">
        <v>138.61359999999999</v>
      </c>
      <c r="E19" s="198"/>
      <c r="F19" s="199">
        <v>379.07664999999997</v>
      </c>
      <c r="G19" s="198"/>
      <c r="H19" s="198">
        <v>1798.796</v>
      </c>
      <c r="I19" s="198"/>
      <c r="J19" s="198">
        <v>5800.6038657999998</v>
      </c>
      <c r="K19" s="197"/>
    </row>
    <row r="20" spans="1:11" s="161" customFormat="1" ht="12" customHeight="1">
      <c r="A20" s="196" t="s">
        <v>268</v>
      </c>
      <c r="B20" s="195"/>
      <c r="C20" s="195"/>
      <c r="D20" s="195"/>
      <c r="E20" s="195"/>
      <c r="F20" s="195"/>
      <c r="G20" s="195"/>
      <c r="H20" s="195"/>
      <c r="I20" s="195"/>
      <c r="J20" s="195"/>
      <c r="K20" s="194"/>
    </row>
    <row r="21" spans="1:11" s="161" customFormat="1" ht="12" customHeight="1">
      <c r="A21" s="193" t="s">
        <v>267</v>
      </c>
      <c r="B21" s="192"/>
      <c r="C21" s="191"/>
      <c r="D21" s="190">
        <v>2022</v>
      </c>
      <c r="E21" s="190">
        <v>2023</v>
      </c>
      <c r="F21" s="192" t="s">
        <v>267</v>
      </c>
      <c r="G21" s="192"/>
      <c r="H21" s="192"/>
      <c r="I21" s="191"/>
      <c r="J21" s="190">
        <v>2022</v>
      </c>
      <c r="K21" s="189">
        <v>2023</v>
      </c>
    </row>
    <row r="22" spans="1:11" s="161" customFormat="1" ht="8.1" customHeight="1">
      <c r="A22" s="188"/>
      <c r="D22" s="187"/>
      <c r="E22" s="187"/>
      <c r="F22" s="184" t="s">
        <v>266</v>
      </c>
      <c r="G22" s="156"/>
      <c r="H22" s="156"/>
      <c r="I22" s="156"/>
      <c r="J22" s="159">
        <v>470.387</v>
      </c>
      <c r="K22" s="169">
        <v>623.77199999999993</v>
      </c>
    </row>
    <row r="23" spans="1:11" s="161" customFormat="1" ht="8.1" customHeight="1">
      <c r="A23" s="173" t="s">
        <v>265</v>
      </c>
      <c r="B23" s="156"/>
      <c r="C23" s="183"/>
      <c r="D23" s="179">
        <v>2641.799</v>
      </c>
      <c r="E23" s="186">
        <v>3311.6650000000004</v>
      </c>
      <c r="F23" s="184" t="s">
        <v>264</v>
      </c>
      <c r="G23" s="156"/>
      <c r="H23" s="156"/>
      <c r="I23" s="156"/>
      <c r="J23" s="159">
        <v>808.82799999999997</v>
      </c>
      <c r="K23" s="169">
        <v>414.245</v>
      </c>
    </row>
    <row r="24" spans="1:11" s="161" customFormat="1" ht="8.1" customHeight="1">
      <c r="A24" s="173" t="s">
        <v>263</v>
      </c>
      <c r="B24" s="156"/>
      <c r="C24" s="183"/>
      <c r="D24" s="182">
        <v>102.16200000000001</v>
      </c>
      <c r="E24" s="185">
        <v>100.75099999999999</v>
      </c>
      <c r="F24" s="184" t="s">
        <v>140</v>
      </c>
      <c r="G24" s="156"/>
      <c r="H24" s="156"/>
      <c r="I24" s="156"/>
      <c r="J24" s="159">
        <v>205.947</v>
      </c>
      <c r="K24" s="169">
        <v>194.28300000000002</v>
      </c>
    </row>
    <row r="25" spans="1:11" s="161" customFormat="1" ht="9.75" customHeight="1">
      <c r="A25" s="173" t="s">
        <v>262</v>
      </c>
      <c r="B25" s="156"/>
      <c r="C25" s="183"/>
      <c r="D25" s="182">
        <v>9.5860000000000003</v>
      </c>
      <c r="E25" s="185">
        <v>11.084999999999999</v>
      </c>
      <c r="F25" s="184" t="s">
        <v>261</v>
      </c>
      <c r="G25" s="156"/>
      <c r="H25" s="156"/>
      <c r="I25" s="156"/>
      <c r="J25" s="159">
        <v>711.89800000000002</v>
      </c>
      <c r="K25" s="169">
        <v>453.45</v>
      </c>
    </row>
    <row r="26" spans="1:11" s="161" customFormat="1" ht="8.1" customHeight="1">
      <c r="A26" s="173" t="s">
        <v>260</v>
      </c>
      <c r="B26" s="156"/>
      <c r="C26" s="183"/>
      <c r="D26" s="182">
        <v>29.177</v>
      </c>
      <c r="E26" s="181">
        <v>15.167999999999999</v>
      </c>
      <c r="F26" s="170" t="s">
        <v>259</v>
      </c>
      <c r="G26" s="156"/>
      <c r="H26" s="156"/>
      <c r="I26" s="156"/>
      <c r="J26" s="159">
        <v>204.59</v>
      </c>
      <c r="K26" s="169">
        <v>102.89400000000001</v>
      </c>
    </row>
    <row r="27" spans="1:11" s="161" customFormat="1" ht="9.75" customHeight="1">
      <c r="A27" s="173" t="s">
        <v>258</v>
      </c>
      <c r="B27" s="156"/>
      <c r="C27" s="180"/>
      <c r="D27" s="179">
        <v>2834.0531596000001</v>
      </c>
      <c r="E27" s="159">
        <v>3484.1176157999998</v>
      </c>
      <c r="F27" s="170" t="s">
        <v>257</v>
      </c>
      <c r="G27" s="156"/>
      <c r="H27" s="156"/>
      <c r="I27" s="156"/>
      <c r="J27" s="159">
        <v>10.478999999999999</v>
      </c>
      <c r="K27" s="169">
        <v>12.966000000000001</v>
      </c>
    </row>
    <row r="28" spans="1:11" s="161" customFormat="1" ht="7.5" customHeight="1">
      <c r="A28" s="178"/>
      <c r="D28" s="177"/>
      <c r="E28" s="177"/>
      <c r="F28" s="170" t="s">
        <v>256</v>
      </c>
      <c r="G28" s="156"/>
      <c r="H28" s="156"/>
      <c r="I28" s="156"/>
      <c r="J28" s="159">
        <v>115.30799999999999</v>
      </c>
      <c r="K28" s="169">
        <v>160.178</v>
      </c>
    </row>
    <row r="29" spans="1:11" s="161" customFormat="1" ht="9" customHeight="1">
      <c r="A29" s="173" t="s">
        <v>255</v>
      </c>
      <c r="B29" s="156"/>
      <c r="C29" s="156"/>
      <c r="D29" s="171">
        <v>178.74799999999999</v>
      </c>
      <c r="E29" s="171">
        <v>122.58499999999999</v>
      </c>
      <c r="F29" s="170"/>
      <c r="G29" s="156"/>
      <c r="H29" s="156"/>
      <c r="I29" s="156"/>
      <c r="J29" s="176"/>
      <c r="K29" s="175"/>
    </row>
    <row r="30" spans="1:11" s="161" customFormat="1" ht="7.5" customHeight="1">
      <c r="A30" s="173" t="s">
        <v>254</v>
      </c>
      <c r="B30" s="156"/>
      <c r="C30" s="156"/>
      <c r="D30" s="171">
        <v>8.9090000000000007</v>
      </c>
      <c r="E30" s="171">
        <v>11.449</v>
      </c>
      <c r="F30" s="170"/>
      <c r="G30" s="156"/>
      <c r="H30" s="156"/>
      <c r="I30" s="156"/>
      <c r="J30" s="159"/>
      <c r="K30" s="169"/>
    </row>
    <row r="31" spans="1:11" s="161" customFormat="1" ht="9.75" customHeight="1">
      <c r="A31" s="173" t="s">
        <v>253</v>
      </c>
      <c r="B31" s="156"/>
      <c r="C31" s="172"/>
      <c r="D31" s="171">
        <v>191.22060000000002</v>
      </c>
      <c r="E31" s="171">
        <v>138.61359999999999</v>
      </c>
      <c r="F31" s="170" t="s">
        <v>252</v>
      </c>
      <c r="G31" s="156"/>
      <c r="H31" s="156"/>
      <c r="I31" s="172"/>
      <c r="J31" s="159">
        <v>2411.5230000000001</v>
      </c>
      <c r="K31" s="169">
        <v>1798.796</v>
      </c>
    </row>
    <row r="32" spans="1:11" s="161" customFormat="1" ht="7.5" customHeight="1">
      <c r="A32" s="173" t="s">
        <v>198</v>
      </c>
      <c r="B32" s="156"/>
      <c r="C32" s="156"/>
      <c r="D32" s="171">
        <v>400.411</v>
      </c>
      <c r="E32" s="171">
        <v>359.60599999999999</v>
      </c>
      <c r="F32" s="174"/>
      <c r="J32" s="159"/>
      <c r="K32" s="169"/>
    </row>
    <row r="33" spans="1:11" s="161" customFormat="1" ht="9" customHeight="1">
      <c r="A33" s="173" t="s">
        <v>251</v>
      </c>
      <c r="B33" s="156"/>
      <c r="C33" s="156"/>
      <c r="D33" s="171">
        <v>13.907</v>
      </c>
      <c r="E33" s="171">
        <v>16.931000000000001</v>
      </c>
      <c r="F33" s="170"/>
      <c r="G33" s="156"/>
      <c r="H33" s="156"/>
      <c r="I33" s="156"/>
      <c r="J33" s="159"/>
      <c r="K33" s="169"/>
    </row>
    <row r="34" spans="1:11" s="161" customFormat="1" ht="9" customHeight="1">
      <c r="A34" s="173" t="s">
        <v>250</v>
      </c>
      <c r="B34" s="156"/>
      <c r="C34" s="172"/>
      <c r="D34" s="171">
        <v>416.40404999999998</v>
      </c>
      <c r="E34" s="171">
        <v>379.07664999999997</v>
      </c>
      <c r="F34" s="170"/>
      <c r="G34" s="156"/>
      <c r="H34" s="156"/>
      <c r="I34" s="156"/>
      <c r="J34" s="159"/>
      <c r="K34" s="169"/>
    </row>
    <row r="35" spans="1:11" s="161" customFormat="1" ht="9.75" customHeight="1">
      <c r="A35" s="168" t="s">
        <v>249</v>
      </c>
      <c r="B35" s="167"/>
      <c r="C35" s="167"/>
      <c r="D35" s="166">
        <v>23.593</v>
      </c>
      <c r="E35" s="166">
        <v>22.122</v>
      </c>
      <c r="F35" s="165"/>
      <c r="G35" s="164"/>
      <c r="H35" s="164"/>
      <c r="I35" s="164"/>
      <c r="J35" s="163"/>
      <c r="K35" s="162"/>
    </row>
    <row r="36" spans="1:11" s="161" customFormat="1" ht="14.1" customHeight="1">
      <c r="A36" s="158" t="s">
        <v>2356</v>
      </c>
      <c r="B36" s="156"/>
      <c r="C36" s="156"/>
      <c r="D36" s="156"/>
      <c r="E36" s="156"/>
      <c r="F36" s="156"/>
      <c r="G36" s="156"/>
      <c r="H36" s="156"/>
      <c r="I36" s="156"/>
      <c r="J36" s="156"/>
    </row>
    <row r="37" spans="1:11" s="158" customFormat="1" ht="14.1" customHeight="1">
      <c r="A37" s="158" t="s">
        <v>1857</v>
      </c>
      <c r="E37" s="159"/>
    </row>
    <row r="38" spans="1:11" s="158" customFormat="1" ht="14.1" customHeight="1">
      <c r="A38" s="160" t="s">
        <v>2578</v>
      </c>
      <c r="E38" s="159"/>
    </row>
    <row r="39" spans="1:11" s="158" customFormat="1" ht="14.1" customHeight="1">
      <c r="A39" s="158" t="s">
        <v>2577</v>
      </c>
    </row>
    <row r="40" spans="1:11" s="158" customFormat="1" ht="14.1" customHeight="1">
      <c r="A40" s="1118" t="s">
        <v>14</v>
      </c>
    </row>
    <row r="41" spans="1:11" s="157" customFormat="1" ht="8.25"/>
    <row r="42" spans="1:11" s="157" customFormat="1" ht="8.25" customHeight="1"/>
    <row r="43" spans="1:11" s="157" customFormat="1" ht="8.25" customHeight="1"/>
    <row r="44" spans="1:11" s="157" customFormat="1" ht="8.25" customHeight="1"/>
    <row r="45" spans="1:11" s="157" customFormat="1" ht="8.25" customHeight="1"/>
    <row r="46" spans="1:11" s="157" customFormat="1" ht="8.25" customHeight="1"/>
    <row r="47" spans="1:11" s="157" customFormat="1" ht="8.25" customHeight="1"/>
    <row r="48" spans="1:11" s="157" customFormat="1" ht="8.25" customHeight="1"/>
    <row r="49" s="157" customFormat="1" ht="8.25" customHeight="1"/>
    <row r="50" s="157" customFormat="1" ht="8.25" customHeight="1"/>
    <row r="51" s="157" customFormat="1" ht="8.25" customHeight="1"/>
    <row r="52" s="157" customFormat="1" ht="8.25" customHeight="1"/>
    <row r="53" s="157" customFormat="1" ht="8.25" customHeight="1"/>
    <row r="54" s="157" customFormat="1" ht="8.25" customHeight="1"/>
    <row r="55" s="157" customFormat="1" ht="8.25" customHeight="1"/>
    <row r="56" s="157" customFormat="1" ht="8.25" customHeight="1"/>
    <row r="57" s="157" customFormat="1" ht="8.25" customHeight="1"/>
    <row r="58" s="157" customFormat="1" ht="8.25" customHeight="1"/>
    <row r="59" s="157" customFormat="1" ht="8.25" customHeight="1"/>
    <row r="60" s="157" customFormat="1" ht="8.25" customHeight="1"/>
    <row r="61" s="157" customFormat="1" ht="8.25" customHeight="1"/>
    <row r="62" s="157" customFormat="1" ht="8.25" customHeight="1"/>
    <row r="63" s="157" customFormat="1" ht="8.25" customHeight="1"/>
    <row r="64" s="157" customFormat="1" ht="8.25"/>
    <row r="65" s="157" customFormat="1" ht="8.25" customHeight="1"/>
    <row r="66" s="157" customFormat="1" ht="8.25" customHeight="1"/>
    <row r="67" s="157" customFormat="1" ht="8.25" customHeight="1"/>
    <row r="68" s="157" customFormat="1" ht="8.25" customHeight="1"/>
    <row r="69" s="157" customFormat="1" ht="8.25" customHeight="1"/>
    <row r="70"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58"/>
  <sheetViews>
    <sheetView showGridLines="0" showZeros="0" zoomScaleNormal="100" workbookViewId="0"/>
  </sheetViews>
  <sheetFormatPr baseColWidth="10" defaultRowHeight="16.5"/>
  <cols>
    <col min="1" max="1" width="23.85546875" style="1082" customWidth="1"/>
    <col min="2" max="2" width="13.28515625" style="1082" customWidth="1"/>
    <col min="3" max="14" width="8.28515625" style="1082" customWidth="1"/>
    <col min="15" max="16384" width="11.42578125" style="1082"/>
  </cols>
  <sheetData>
    <row r="1" spans="1:14" ht="99" customHeight="1">
      <c r="A1" s="1091" t="s">
        <v>1829</v>
      </c>
      <c r="B1" s="1091"/>
      <c r="C1" s="1092"/>
      <c r="D1" s="1092"/>
      <c r="E1" s="1092"/>
      <c r="F1" s="1092"/>
      <c r="G1" s="1092"/>
      <c r="H1" s="1092"/>
      <c r="I1" s="1092"/>
      <c r="J1" s="1092"/>
      <c r="K1" s="1092"/>
      <c r="L1" s="1092"/>
      <c r="M1" s="1092"/>
      <c r="N1" s="1092"/>
    </row>
    <row r="2" spans="1:14" ht="16.5" customHeight="1">
      <c r="A2" s="1095" t="s">
        <v>244</v>
      </c>
      <c r="B2" s="1095"/>
      <c r="C2" s="1095"/>
      <c r="D2" s="1095"/>
      <c r="E2" s="1095"/>
      <c r="F2" s="1095"/>
      <c r="G2" s="1095"/>
      <c r="H2" s="1095"/>
      <c r="I2" s="1095"/>
      <c r="J2" s="1095"/>
      <c r="K2" s="1095"/>
      <c r="L2" s="1095"/>
      <c r="M2" s="1095"/>
      <c r="N2" s="1095"/>
    </row>
    <row r="3" spans="1:14" ht="16.5" customHeight="1">
      <c r="A3" s="1095" t="s">
        <v>1830</v>
      </c>
      <c r="B3" s="1095"/>
      <c r="C3" s="1095"/>
      <c r="D3" s="1095"/>
      <c r="E3" s="1095"/>
      <c r="F3" s="1095"/>
      <c r="G3" s="1095"/>
      <c r="H3" s="1095"/>
      <c r="I3" s="1095"/>
      <c r="J3" s="1095"/>
      <c r="K3" s="1095"/>
      <c r="L3" s="1095"/>
      <c r="M3" s="1095"/>
      <c r="N3" s="1095"/>
    </row>
    <row r="4" spans="1:14" ht="13.5" customHeight="1">
      <c r="A4" s="1095" t="s">
        <v>324</v>
      </c>
      <c r="B4" s="1095"/>
      <c r="C4" s="1095"/>
      <c r="D4" s="1095"/>
      <c r="E4" s="1095"/>
      <c r="F4" s="1095"/>
      <c r="G4" s="1095"/>
      <c r="H4" s="1095"/>
      <c r="I4" s="1095"/>
      <c r="J4" s="1095"/>
      <c r="K4" s="1095"/>
      <c r="L4" s="1095"/>
      <c r="M4" s="1095"/>
      <c r="N4" s="1095"/>
    </row>
    <row r="5" spans="1:14" ht="20.25" customHeight="1">
      <c r="A5" s="1096" t="s">
        <v>1319</v>
      </c>
      <c r="B5" s="1097" t="s">
        <v>1802</v>
      </c>
      <c r="C5" s="1097" t="s">
        <v>176</v>
      </c>
      <c r="D5" s="1097" t="s">
        <v>175</v>
      </c>
      <c r="E5" s="1097" t="s">
        <v>229</v>
      </c>
      <c r="F5" s="1097" t="s">
        <v>173</v>
      </c>
      <c r="G5" s="1097" t="s">
        <v>172</v>
      </c>
      <c r="H5" s="1097" t="s">
        <v>1818</v>
      </c>
      <c r="I5" s="1097" t="s">
        <v>170</v>
      </c>
      <c r="J5" s="1097" t="s">
        <v>169</v>
      </c>
      <c r="K5" s="1097" t="s">
        <v>168</v>
      </c>
      <c r="L5" s="1097" t="s">
        <v>167</v>
      </c>
      <c r="M5" s="1097" t="s">
        <v>166</v>
      </c>
      <c r="N5" s="1098" t="s">
        <v>1831</v>
      </c>
    </row>
    <row r="6" spans="1:14" ht="13.5" customHeight="1">
      <c r="A6" s="1100" t="s">
        <v>1803</v>
      </c>
      <c r="B6" s="1139" t="s">
        <v>278</v>
      </c>
      <c r="C6" s="1140">
        <v>93.96</v>
      </c>
      <c r="D6" s="1140">
        <v>126.59</v>
      </c>
      <c r="E6" s="1140">
        <v>123.46</v>
      </c>
      <c r="F6" s="1140">
        <v>139.00399999999999</v>
      </c>
      <c r="G6" s="1140">
        <v>136.85</v>
      </c>
      <c r="H6" s="1140">
        <v>155.71</v>
      </c>
      <c r="I6" s="1140">
        <v>142.71899999999999</v>
      </c>
      <c r="J6" s="1140">
        <v>128.76599999999999</v>
      </c>
      <c r="K6" s="1140">
        <v>106.5</v>
      </c>
      <c r="L6" s="1140">
        <v>90.058000000000007</v>
      </c>
      <c r="M6" s="1140">
        <v>68.373999999999995</v>
      </c>
      <c r="N6" s="1140">
        <v>56.652999999999999</v>
      </c>
    </row>
    <row r="7" spans="1:14" ht="13.5" customHeight="1">
      <c r="A7" s="1103" t="s">
        <v>1803</v>
      </c>
      <c r="B7" s="1139" t="s">
        <v>277</v>
      </c>
      <c r="C7" s="1140">
        <v>81.506</v>
      </c>
      <c r="D7" s="1140">
        <v>119.726</v>
      </c>
      <c r="E7" s="1140">
        <v>120.72799999999999</v>
      </c>
      <c r="F7" s="1140">
        <v>121.298</v>
      </c>
      <c r="G7" s="1140">
        <v>126.178</v>
      </c>
      <c r="H7" s="1140">
        <v>111.11799999999999</v>
      </c>
      <c r="I7" s="1140"/>
      <c r="J7" s="1140"/>
      <c r="K7" s="1140"/>
      <c r="L7" s="1140"/>
      <c r="M7" s="1140"/>
      <c r="N7" s="1140"/>
    </row>
    <row r="8" spans="1:14" ht="13.5" customHeight="1">
      <c r="A8" s="1141" t="s">
        <v>1804</v>
      </c>
      <c r="B8" s="1139" t="s">
        <v>278</v>
      </c>
      <c r="C8" s="1140">
        <v>16.890999999999998</v>
      </c>
      <c r="D8" s="1140">
        <v>38.49</v>
      </c>
      <c r="E8" s="1140">
        <v>48.283000000000001</v>
      </c>
      <c r="F8" s="1140">
        <v>45.969000000000001</v>
      </c>
      <c r="G8" s="1140">
        <v>42.530999999999999</v>
      </c>
      <c r="H8" s="1140">
        <v>42.938000000000002</v>
      </c>
      <c r="I8" s="1140">
        <v>38.213000000000001</v>
      </c>
      <c r="J8" s="1140">
        <v>34.984000000000002</v>
      </c>
      <c r="K8" s="1140">
        <v>32.683</v>
      </c>
      <c r="L8" s="1140">
        <v>27.5</v>
      </c>
      <c r="M8" s="1140">
        <v>22.43</v>
      </c>
      <c r="N8" s="1140">
        <v>17.882999999999999</v>
      </c>
    </row>
    <row r="9" spans="1:14" ht="13.5" customHeight="1">
      <c r="A9" s="1103" t="s">
        <v>1804</v>
      </c>
      <c r="B9" s="1139" t="s">
        <v>277</v>
      </c>
      <c r="C9" s="1140">
        <v>14.361000000000001</v>
      </c>
      <c r="D9" s="1140">
        <v>18.637</v>
      </c>
      <c r="E9" s="1140">
        <v>23.771000000000001</v>
      </c>
      <c r="F9" s="1140">
        <v>25.361999999999998</v>
      </c>
      <c r="G9" s="1140">
        <v>23.565000000000001</v>
      </c>
      <c r="H9" s="1140">
        <v>18.667999999999999</v>
      </c>
      <c r="I9" s="1140"/>
      <c r="J9" s="1140"/>
      <c r="K9" s="1140"/>
      <c r="L9" s="1140"/>
      <c r="M9" s="1140"/>
      <c r="N9" s="1140"/>
    </row>
    <row r="10" spans="1:14" ht="13.5" customHeight="1">
      <c r="A10" s="1141" t="s">
        <v>1832</v>
      </c>
      <c r="B10" s="1139" t="s">
        <v>278</v>
      </c>
      <c r="C10" s="1140">
        <v>5.0200000000000005</v>
      </c>
      <c r="D10" s="1140">
        <v>7.0739999999999998</v>
      </c>
      <c r="E10" s="1140">
        <v>8.4450000000000003</v>
      </c>
      <c r="F10" s="1140">
        <v>8.5990000000000002</v>
      </c>
      <c r="G10" s="1140">
        <v>8.8729999999999993</v>
      </c>
      <c r="H10" s="1140">
        <v>12.536999999999999</v>
      </c>
      <c r="I10" s="1140">
        <v>6.3919999999999995</v>
      </c>
      <c r="J10" s="1140">
        <v>10.976999999999999</v>
      </c>
      <c r="K10" s="1140">
        <v>10.519</v>
      </c>
      <c r="L10" s="1140">
        <v>10.170999999999999</v>
      </c>
      <c r="M10" s="1140">
        <v>6.734</v>
      </c>
      <c r="N10" s="1140">
        <v>6.9480000000000004</v>
      </c>
    </row>
    <row r="11" spans="1:14" ht="13.5" customHeight="1">
      <c r="A11" s="1103" t="s">
        <v>1833</v>
      </c>
      <c r="B11" s="1139" t="s">
        <v>277</v>
      </c>
      <c r="C11" s="1140">
        <v>3.4690000000000003</v>
      </c>
      <c r="D11" s="1140">
        <v>4.7610000000000001</v>
      </c>
      <c r="E11" s="1140">
        <v>6.8089999999999993</v>
      </c>
      <c r="F11" s="1140">
        <v>8.1310000000000002</v>
      </c>
      <c r="G11" s="1140">
        <v>8.3970000000000002</v>
      </c>
      <c r="H11" s="1140">
        <v>8.3490000000000002</v>
      </c>
      <c r="I11" s="1140"/>
      <c r="J11" s="1140"/>
      <c r="K11" s="1140"/>
      <c r="L11" s="1140"/>
      <c r="M11" s="1140"/>
      <c r="N11" s="1140"/>
    </row>
    <row r="12" spans="1:14" ht="13.5" customHeight="1">
      <c r="A12" s="1141" t="s">
        <v>1807</v>
      </c>
      <c r="B12" s="1139" t="s">
        <v>278</v>
      </c>
      <c r="C12" s="1140">
        <v>115.871</v>
      </c>
      <c r="D12" s="1140">
        <v>172.15400000000002</v>
      </c>
      <c r="E12" s="1140">
        <v>180.18799999999999</v>
      </c>
      <c r="F12" s="1140">
        <v>193.57199999999997</v>
      </c>
      <c r="G12" s="1140">
        <v>188.25399999999999</v>
      </c>
      <c r="H12" s="1140">
        <v>211.18500000000003</v>
      </c>
      <c r="I12" s="1140">
        <v>187.32399999999998</v>
      </c>
      <c r="J12" s="1140">
        <v>174.727</v>
      </c>
      <c r="K12" s="1140">
        <v>149.702</v>
      </c>
      <c r="L12" s="1140">
        <v>127.72900000000001</v>
      </c>
      <c r="M12" s="1140">
        <v>97.537999999999997</v>
      </c>
      <c r="N12" s="1140">
        <v>81.484000000000009</v>
      </c>
    </row>
    <row r="13" spans="1:14" ht="13.5" customHeight="1">
      <c r="A13" s="1103" t="s">
        <v>1807</v>
      </c>
      <c r="B13" s="1139" t="s">
        <v>277</v>
      </c>
      <c r="C13" s="1140">
        <v>99.335999999999999</v>
      </c>
      <c r="D13" s="1140">
        <v>143.124</v>
      </c>
      <c r="E13" s="1140">
        <v>151.30799999999999</v>
      </c>
      <c r="F13" s="1140">
        <v>154.791</v>
      </c>
      <c r="G13" s="1140">
        <v>158.13999999999999</v>
      </c>
      <c r="H13" s="1140">
        <v>138.13499999999999</v>
      </c>
      <c r="I13" s="1140"/>
      <c r="J13" s="1140"/>
      <c r="K13" s="1140"/>
      <c r="L13" s="1140"/>
      <c r="M13" s="1140"/>
      <c r="N13" s="1140"/>
    </row>
    <row r="14" spans="1:14" ht="13.5" customHeight="1">
      <c r="A14" s="1141" t="s">
        <v>1773</v>
      </c>
      <c r="B14" s="1139" t="s">
        <v>278</v>
      </c>
      <c r="C14" s="1140">
        <v>1533.893</v>
      </c>
      <c r="D14" s="1140">
        <v>2104.634</v>
      </c>
      <c r="E14" s="1140">
        <v>2049.6610000000001</v>
      </c>
      <c r="F14" s="1140">
        <v>1894.5329999999999</v>
      </c>
      <c r="G14" s="1140">
        <v>1661.6030000000001</v>
      </c>
      <c r="H14" s="1140">
        <v>1369.58</v>
      </c>
      <c r="I14" s="1140">
        <v>1308.81</v>
      </c>
      <c r="J14" s="1140">
        <v>1135.7560000000001</v>
      </c>
      <c r="K14" s="1140">
        <v>969.69299999999998</v>
      </c>
      <c r="L14" s="1140">
        <v>713.13300000000004</v>
      </c>
      <c r="M14" s="1140">
        <v>593.22799999999984</v>
      </c>
      <c r="N14" s="1140">
        <v>507.59700000000026</v>
      </c>
    </row>
    <row r="15" spans="1:14" ht="13.5" customHeight="1">
      <c r="A15" s="1103" t="s">
        <v>1773</v>
      </c>
      <c r="B15" s="1139" t="s">
        <v>277</v>
      </c>
      <c r="C15" s="1140">
        <v>1342.34</v>
      </c>
      <c r="D15" s="1140">
        <v>2497.0859999999998</v>
      </c>
      <c r="E15" s="1140">
        <v>2256.4209999999998</v>
      </c>
      <c r="F15" s="1140">
        <v>2250.7040000000002</v>
      </c>
      <c r="G15" s="1140">
        <v>2202.5590000000002</v>
      </c>
      <c r="H15" s="1140">
        <v>2010.3710000000001</v>
      </c>
      <c r="I15" s="1140"/>
      <c r="J15" s="1140"/>
      <c r="K15" s="1140"/>
      <c r="L15" s="1140"/>
      <c r="M15" s="1140"/>
      <c r="N15" s="1140"/>
    </row>
    <row r="16" spans="1:14" s="1143" customFormat="1" ht="15" customHeight="1">
      <c r="A16" s="1142" t="s">
        <v>1835</v>
      </c>
      <c r="B16" s="1155"/>
      <c r="C16" s="1153"/>
      <c r="D16" s="1153"/>
      <c r="E16" s="1153"/>
      <c r="F16" s="1153"/>
      <c r="G16" s="1153"/>
      <c r="H16" s="1153"/>
      <c r="I16" s="1153"/>
      <c r="J16" s="1153"/>
      <c r="K16" s="1153"/>
      <c r="L16" s="1153"/>
      <c r="M16" s="1153"/>
      <c r="N16" s="1154"/>
    </row>
    <row r="17" spans="1:16" s="1143" customFormat="1" ht="15" customHeight="1">
      <c r="A17" s="1142" t="s">
        <v>1836</v>
      </c>
      <c r="C17" s="1144"/>
      <c r="D17" s="1144"/>
      <c r="E17" s="1144"/>
      <c r="F17" s="1144"/>
      <c r="G17" s="1144"/>
      <c r="H17" s="1144"/>
      <c r="I17" s="1144"/>
      <c r="J17" s="1144"/>
      <c r="K17" s="1144"/>
      <c r="L17" s="1144"/>
      <c r="M17" s="1144"/>
      <c r="N17" s="1144"/>
    </row>
    <row r="18" spans="1:16" s="1143" customFormat="1" ht="15" customHeight="1">
      <c r="A18" s="1145" t="s">
        <v>1838</v>
      </c>
      <c r="B18" s="1146"/>
      <c r="C18" s="1144"/>
      <c r="D18" s="1144"/>
      <c r="E18" s="1144"/>
      <c r="F18" s="1144"/>
      <c r="G18" s="1144"/>
      <c r="H18" s="1144"/>
      <c r="I18" s="1144"/>
      <c r="J18" s="1144"/>
      <c r="K18" s="1144"/>
      <c r="L18" s="1144"/>
      <c r="M18" s="1144"/>
      <c r="N18" s="1144"/>
    </row>
    <row r="19" spans="1:16" s="1143" customFormat="1" ht="15" customHeight="1">
      <c r="A19" s="1147" t="s">
        <v>1834</v>
      </c>
      <c r="C19" s="1148"/>
      <c r="D19" s="1149"/>
      <c r="E19" s="1149"/>
      <c r="F19" s="1149"/>
      <c r="G19" s="1149"/>
      <c r="H19" s="1149"/>
      <c r="I19" s="1149"/>
      <c r="J19" s="1149"/>
      <c r="K19" s="1149"/>
      <c r="L19" s="1149"/>
      <c r="M19" s="1149"/>
      <c r="N19" s="1149"/>
    </row>
    <row r="20" spans="1:16" s="1143" customFormat="1" ht="15" customHeight="1">
      <c r="A20" s="1142" t="s">
        <v>1837</v>
      </c>
      <c r="C20" s="1148"/>
      <c r="D20" s="1149"/>
      <c r="E20" s="1149"/>
      <c r="F20" s="1149"/>
      <c r="G20" s="1149"/>
      <c r="H20" s="1149"/>
      <c r="I20" s="1149"/>
      <c r="J20" s="1149"/>
      <c r="K20" s="1149"/>
      <c r="L20" s="1149"/>
      <c r="M20" s="1149"/>
      <c r="N20" s="1149"/>
    </row>
    <row r="21" spans="1:16" s="1143" customFormat="1" ht="15" customHeight="1">
      <c r="A21" s="1156" t="s">
        <v>1286</v>
      </c>
      <c r="C21" s="1150"/>
      <c r="D21" s="1151"/>
      <c r="E21" s="1151"/>
      <c r="F21" s="1151"/>
      <c r="G21" s="1151"/>
      <c r="H21" s="1151"/>
      <c r="I21" s="1151"/>
      <c r="J21" s="1151"/>
      <c r="K21" s="1151"/>
      <c r="L21" s="1151"/>
      <c r="M21" s="1151"/>
      <c r="N21" s="1151"/>
    </row>
    <row r="22" spans="1:16" ht="15" customHeight="1">
      <c r="A22" s="1118" t="s">
        <v>14</v>
      </c>
    </row>
    <row r="23" spans="1:16">
      <c r="B23" s="1152"/>
    </row>
    <row r="31" spans="1:16">
      <c r="P31" s="938"/>
    </row>
    <row r="58" spans="1:1" ht="17.25">
      <c r="A58" s="1118"/>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59"/>
  <sheetViews>
    <sheetView showGridLines="0" showZeros="0" zoomScaleNormal="100" workbookViewId="0"/>
  </sheetViews>
  <sheetFormatPr baseColWidth="10" defaultRowHeight="16.5"/>
  <cols>
    <col min="1" max="1" width="6.5703125" style="2397" customWidth="1"/>
    <col min="2" max="9" width="10.85546875" style="938" customWidth="1"/>
    <col min="10" max="16384" width="11.42578125" style="938"/>
  </cols>
  <sheetData>
    <row r="1" spans="1:19" ht="33.75" customHeight="1">
      <c r="A1" s="2389" t="s">
        <v>2546</v>
      </c>
      <c r="B1" s="1299"/>
      <c r="C1" s="1299"/>
      <c r="D1" s="2390"/>
      <c r="E1" s="2390"/>
      <c r="F1" s="2390"/>
      <c r="G1" s="2390"/>
      <c r="H1" s="2390"/>
      <c r="I1" s="2390"/>
    </row>
    <row r="2" spans="1:19" s="2120" customFormat="1" ht="18" customHeight="1">
      <c r="A2" s="2398" t="s">
        <v>235</v>
      </c>
      <c r="B2" s="2399"/>
      <c r="C2" s="2398"/>
      <c r="D2" s="2398"/>
      <c r="E2" s="2398"/>
      <c r="F2" s="2398"/>
      <c r="G2" s="2398"/>
      <c r="H2" s="2398"/>
      <c r="I2" s="2398"/>
    </row>
    <row r="3" spans="1:19" s="2120" customFormat="1" ht="18" customHeight="1">
      <c r="A3" s="2398" t="s">
        <v>236</v>
      </c>
      <c r="B3" s="2399"/>
      <c r="C3" s="2398"/>
      <c r="D3" s="2398"/>
      <c r="E3" s="2398"/>
      <c r="F3" s="2398"/>
      <c r="G3" s="2398"/>
      <c r="H3" s="2398"/>
      <c r="I3" s="2398"/>
    </row>
    <row r="4" spans="1:19" s="2120" customFormat="1" ht="18" customHeight="1">
      <c r="A4" s="2398" t="s">
        <v>2539</v>
      </c>
      <c r="B4" s="2399"/>
      <c r="C4" s="2398"/>
      <c r="D4" s="2398"/>
      <c r="E4" s="2398"/>
      <c r="F4" s="2398"/>
      <c r="G4" s="2398"/>
      <c r="H4" s="2398"/>
      <c r="I4" s="2398"/>
    </row>
    <row r="5" spans="1:19" s="1556" customFormat="1" ht="53.25" customHeight="1">
      <c r="A5" s="2662"/>
      <c r="B5" s="2653" t="s">
        <v>2550</v>
      </c>
      <c r="C5" s="2654"/>
      <c r="D5" s="2653" t="s">
        <v>2547</v>
      </c>
      <c r="E5" s="2654"/>
      <c r="F5" s="2660" t="s">
        <v>2549</v>
      </c>
      <c r="G5" s="2661"/>
      <c r="H5" s="2653" t="s">
        <v>2548</v>
      </c>
      <c r="I5" s="2654"/>
      <c r="M5" s="2391"/>
    </row>
    <row r="6" spans="1:19" s="1556" customFormat="1" ht="14.1" customHeight="1">
      <c r="A6" s="2663"/>
      <c r="B6" s="2655" t="s">
        <v>237</v>
      </c>
      <c r="C6" s="2655" t="s">
        <v>238</v>
      </c>
      <c r="D6" s="2655" t="s">
        <v>237</v>
      </c>
      <c r="E6" s="2655" t="s">
        <v>238</v>
      </c>
      <c r="F6" s="2655" t="s">
        <v>237</v>
      </c>
      <c r="G6" s="2655" t="s">
        <v>238</v>
      </c>
      <c r="H6" s="2655" t="s">
        <v>237</v>
      </c>
      <c r="I6" s="2658" t="s">
        <v>238</v>
      </c>
    </row>
    <row r="7" spans="1:19" s="1556" customFormat="1" ht="14.1" customHeight="1">
      <c r="A7" s="2664"/>
      <c r="B7" s="2657"/>
      <c r="C7" s="2657"/>
      <c r="D7" s="2657"/>
      <c r="E7" s="2657"/>
      <c r="F7" s="2656"/>
      <c r="G7" s="2656"/>
      <c r="H7" s="2657"/>
      <c r="I7" s="2659"/>
    </row>
    <row r="8" spans="1:19" s="1556" customFormat="1" ht="18" customHeight="1">
      <c r="A8" s="2392" t="s">
        <v>239</v>
      </c>
      <c r="B8" s="2391"/>
      <c r="C8" s="2391"/>
      <c r="D8" s="2391"/>
      <c r="E8" s="2391"/>
      <c r="F8" s="2391"/>
      <c r="G8" s="2391"/>
      <c r="H8" s="2391"/>
      <c r="I8" s="2393"/>
    </row>
    <row r="9" spans="1:19" s="1556" customFormat="1" ht="14.1" customHeight="1">
      <c r="A9" s="2400" t="s">
        <v>176</v>
      </c>
      <c r="B9" s="2401">
        <v>49.6</v>
      </c>
      <c r="C9" s="2401">
        <v>45.037999999999997</v>
      </c>
      <c r="D9" s="2401" t="s">
        <v>240</v>
      </c>
      <c r="E9" s="2401" t="s">
        <v>240</v>
      </c>
      <c r="F9" s="2401" t="s">
        <v>240</v>
      </c>
      <c r="G9" s="2401" t="s">
        <v>240</v>
      </c>
      <c r="H9" s="2401">
        <v>245.90799999999999</v>
      </c>
      <c r="I9" s="2402">
        <v>261.37400000000002</v>
      </c>
      <c r="Q9" s="2403"/>
      <c r="R9" s="2404"/>
      <c r="S9" s="2403"/>
    </row>
    <row r="10" spans="1:19" s="1556" customFormat="1" ht="14.1" customHeight="1">
      <c r="A10" s="2400" t="s">
        <v>175</v>
      </c>
      <c r="B10" s="2401">
        <v>46.868000000000002</v>
      </c>
      <c r="C10" s="2401">
        <v>50.384</v>
      </c>
      <c r="D10" s="2401" t="s">
        <v>240</v>
      </c>
      <c r="E10" s="2401" t="s">
        <v>240</v>
      </c>
      <c r="F10" s="2401" t="s">
        <v>240</v>
      </c>
      <c r="G10" s="2401" t="s">
        <v>240</v>
      </c>
      <c r="H10" s="2401">
        <v>244.26599999999999</v>
      </c>
      <c r="I10" s="2402">
        <v>266.93</v>
      </c>
      <c r="Q10" s="2403"/>
      <c r="R10" s="2404"/>
      <c r="S10" s="2403"/>
    </row>
    <row r="11" spans="1:19" s="1556" customFormat="1" ht="14.1" customHeight="1">
      <c r="A11" s="2400" t="s">
        <v>229</v>
      </c>
      <c r="B11" s="2401">
        <v>52.262</v>
      </c>
      <c r="C11" s="2401">
        <v>49.771999999999998</v>
      </c>
      <c r="D11" s="2401" t="s">
        <v>240</v>
      </c>
      <c r="E11" s="2401" t="s">
        <v>240</v>
      </c>
      <c r="F11" s="2401" t="s">
        <v>240</v>
      </c>
      <c r="G11" s="2401" t="s">
        <v>240</v>
      </c>
      <c r="H11" s="2401">
        <v>254.464</v>
      </c>
      <c r="I11" s="2402">
        <v>256.85599999999999</v>
      </c>
      <c r="Q11" s="2403"/>
      <c r="R11" s="2404"/>
      <c r="S11" s="2403"/>
    </row>
    <row r="12" spans="1:19" s="1556" customFormat="1" ht="14.1" customHeight="1">
      <c r="A12" s="2400" t="s">
        <v>173</v>
      </c>
      <c r="B12" s="2401">
        <v>58.28</v>
      </c>
      <c r="C12" s="2401">
        <v>49.921999999999997</v>
      </c>
      <c r="D12" s="2401" t="s">
        <v>240</v>
      </c>
      <c r="E12" s="2401" t="s">
        <v>240</v>
      </c>
      <c r="F12" s="2401" t="s">
        <v>240</v>
      </c>
      <c r="G12" s="2401" t="s">
        <v>240</v>
      </c>
      <c r="H12" s="2401">
        <v>270.85000000000002</v>
      </c>
      <c r="I12" s="2402">
        <v>270.60000000000002</v>
      </c>
    </row>
    <row r="13" spans="1:19" s="1556" customFormat="1" ht="14.1" customHeight="1">
      <c r="A13" s="2400" t="s">
        <v>172</v>
      </c>
      <c r="B13" s="2401">
        <v>65.058000000000007</v>
      </c>
      <c r="C13" s="2401">
        <v>61.21</v>
      </c>
      <c r="D13" s="2401" t="s">
        <v>240</v>
      </c>
      <c r="E13" s="2401" t="s">
        <v>240</v>
      </c>
      <c r="F13" s="2401" t="s">
        <v>240</v>
      </c>
      <c r="G13" s="2401" t="s">
        <v>240</v>
      </c>
      <c r="H13" s="2401">
        <v>266.75200000000001</v>
      </c>
      <c r="I13" s="2402">
        <v>263.54000000000002</v>
      </c>
    </row>
    <row r="14" spans="1:19" s="1556" customFormat="1" ht="14.1" customHeight="1">
      <c r="A14" s="2400" t="s">
        <v>227</v>
      </c>
      <c r="B14" s="2401">
        <v>52.305999999999997</v>
      </c>
      <c r="C14" s="2401">
        <v>45.567999999999998</v>
      </c>
      <c r="D14" s="2401" t="s">
        <v>240</v>
      </c>
      <c r="E14" s="2401" t="s">
        <v>240</v>
      </c>
      <c r="F14" s="2401" t="s">
        <v>240</v>
      </c>
      <c r="G14" s="2401" t="s">
        <v>240</v>
      </c>
      <c r="H14" s="2401">
        <v>298.88799999999998</v>
      </c>
      <c r="I14" s="2402">
        <v>277.94400000000002</v>
      </c>
    </row>
    <row r="15" spans="1:19" s="1556" customFormat="1" ht="14.1" customHeight="1">
      <c r="A15" s="2400" t="s">
        <v>170</v>
      </c>
      <c r="B15" s="2401">
        <v>47.537999999999997</v>
      </c>
      <c r="C15" s="2401">
        <v>43.427999999999997</v>
      </c>
      <c r="D15" s="2401" t="s">
        <v>240</v>
      </c>
      <c r="E15" s="2401" t="s">
        <v>240</v>
      </c>
      <c r="F15" s="2401" t="s">
        <v>240</v>
      </c>
      <c r="G15" s="2401" t="s">
        <v>240</v>
      </c>
      <c r="H15" s="2401">
        <v>269.25200000000001</v>
      </c>
      <c r="I15" s="2402">
        <v>236.32599999999999</v>
      </c>
    </row>
    <row r="16" spans="1:19" s="1556" customFormat="1" ht="14.1" customHeight="1">
      <c r="A16" s="2400" t="s">
        <v>241</v>
      </c>
      <c r="B16" s="2401">
        <v>50.09</v>
      </c>
      <c r="C16" s="2401">
        <v>0</v>
      </c>
      <c r="D16" s="2401" t="s">
        <v>240</v>
      </c>
      <c r="E16" s="2401"/>
      <c r="F16" s="2401" t="s">
        <v>240</v>
      </c>
      <c r="G16" s="2401"/>
      <c r="H16" s="2401">
        <v>273.43599999999998</v>
      </c>
      <c r="I16" s="2402">
        <v>0</v>
      </c>
    </row>
    <row r="17" spans="1:23" s="1556" customFormat="1" ht="14.1" customHeight="1">
      <c r="A17" s="2400" t="s">
        <v>168</v>
      </c>
      <c r="B17" s="2401">
        <v>59.531999999999996</v>
      </c>
      <c r="C17" s="2401">
        <v>0</v>
      </c>
      <c r="D17" s="2401" t="s">
        <v>240</v>
      </c>
      <c r="E17" s="2401"/>
      <c r="F17" s="2401" t="s">
        <v>240</v>
      </c>
      <c r="G17" s="2401"/>
      <c r="H17" s="2401">
        <v>267.04599999999999</v>
      </c>
      <c r="I17" s="2402">
        <v>0</v>
      </c>
    </row>
    <row r="18" spans="1:23" s="1556" customFormat="1" ht="14.1" customHeight="1">
      <c r="A18" s="2400" t="s">
        <v>167</v>
      </c>
      <c r="B18" s="2401">
        <v>58.131999999999998</v>
      </c>
      <c r="C18" s="2401">
        <v>0</v>
      </c>
      <c r="D18" s="2401" t="s">
        <v>240</v>
      </c>
      <c r="E18" s="2401"/>
      <c r="F18" s="2401" t="s">
        <v>240</v>
      </c>
      <c r="G18" s="2401"/>
      <c r="H18" s="2401">
        <v>258.30200000000002</v>
      </c>
      <c r="I18" s="2402">
        <v>0</v>
      </c>
    </row>
    <row r="19" spans="1:23" s="1556" customFormat="1" ht="14.1" customHeight="1">
      <c r="A19" s="2400" t="s">
        <v>166</v>
      </c>
      <c r="B19" s="2401">
        <v>52.323999999999998</v>
      </c>
      <c r="C19" s="2401">
        <v>0</v>
      </c>
      <c r="D19" s="2401" t="s">
        <v>240</v>
      </c>
      <c r="E19" s="2401"/>
      <c r="F19" s="2401" t="s">
        <v>240</v>
      </c>
      <c r="G19" s="2401"/>
      <c r="H19" s="2401">
        <v>263.584</v>
      </c>
      <c r="I19" s="2402">
        <v>0</v>
      </c>
    </row>
    <row r="20" spans="1:23" s="1556" customFormat="1" ht="14.1" customHeight="1">
      <c r="A20" s="2400" t="s">
        <v>242</v>
      </c>
      <c r="B20" s="2401">
        <v>55.758000000000003</v>
      </c>
      <c r="C20" s="2401">
        <v>0</v>
      </c>
      <c r="D20" s="2401" t="s">
        <v>240</v>
      </c>
      <c r="E20" s="2401"/>
      <c r="F20" s="2401" t="s">
        <v>240</v>
      </c>
      <c r="G20" s="2401"/>
      <c r="H20" s="2401">
        <v>261.25599999999997</v>
      </c>
      <c r="I20" s="2402">
        <v>0</v>
      </c>
    </row>
    <row r="21" spans="1:23" s="1556" customFormat="1" ht="14.1" customHeight="1">
      <c r="A21" s="2400" t="s">
        <v>2353</v>
      </c>
      <c r="B21" s="2401" t="s">
        <v>240</v>
      </c>
      <c r="C21" s="2401"/>
      <c r="D21" s="2401" t="s">
        <v>240</v>
      </c>
      <c r="E21" s="2401"/>
      <c r="F21" s="2401" t="s">
        <v>240</v>
      </c>
      <c r="G21" s="2401"/>
      <c r="H21" s="2401" t="s">
        <v>240</v>
      </c>
      <c r="I21" s="2402"/>
    </row>
    <row r="22" spans="1:23" s="1556" customFormat="1" ht="18" customHeight="1">
      <c r="A22" s="2392" t="s">
        <v>243</v>
      </c>
      <c r="B22" s="2391"/>
      <c r="C22" s="2391"/>
      <c r="D22" s="2391"/>
      <c r="E22" s="2391"/>
      <c r="F22" s="2391"/>
      <c r="G22" s="2391"/>
      <c r="H22" s="2391"/>
      <c r="I22" s="2393"/>
    </row>
    <row r="23" spans="1:23" s="1556" customFormat="1" ht="14.1" customHeight="1">
      <c r="A23" s="2400" t="s">
        <v>176</v>
      </c>
      <c r="B23" s="2401">
        <v>8.2739999999999991</v>
      </c>
      <c r="C23" s="2401">
        <v>9.7940000000000005</v>
      </c>
      <c r="D23" s="2401" t="s">
        <v>240</v>
      </c>
      <c r="E23" s="2401" t="s">
        <v>240</v>
      </c>
      <c r="F23" s="2401" t="s">
        <v>240</v>
      </c>
      <c r="G23" s="2401" t="s">
        <v>240</v>
      </c>
      <c r="H23" s="2401">
        <v>35.473999999999997</v>
      </c>
      <c r="I23" s="2402">
        <v>33.171999999999997</v>
      </c>
      <c r="U23" s="2403"/>
      <c r="V23" s="2404"/>
      <c r="W23" s="2403"/>
    </row>
    <row r="24" spans="1:23" s="1556" customFormat="1" ht="14.1" customHeight="1">
      <c r="A24" s="2400" t="s">
        <v>175</v>
      </c>
      <c r="B24" s="2401">
        <v>7.78</v>
      </c>
      <c r="C24" s="2401">
        <v>9.8960000000000008</v>
      </c>
      <c r="D24" s="2401" t="s">
        <v>240</v>
      </c>
      <c r="E24" s="2401" t="s">
        <v>240</v>
      </c>
      <c r="F24" s="2401" t="s">
        <v>240</v>
      </c>
      <c r="G24" s="2401" t="s">
        <v>240</v>
      </c>
      <c r="H24" s="2401">
        <v>35.218000000000004</v>
      </c>
      <c r="I24" s="2402">
        <v>33.332000000000001</v>
      </c>
      <c r="U24" s="2403"/>
      <c r="V24" s="2404"/>
      <c r="W24" s="2403"/>
    </row>
    <row r="25" spans="1:23" s="1556" customFormat="1" ht="14.1" customHeight="1">
      <c r="A25" s="2400" t="s">
        <v>229</v>
      </c>
      <c r="B25" s="2401">
        <v>7.2380000000000004</v>
      </c>
      <c r="C25" s="2401">
        <v>8.484</v>
      </c>
      <c r="D25" s="2401" t="s">
        <v>240</v>
      </c>
      <c r="E25" s="2401" t="s">
        <v>240</v>
      </c>
      <c r="F25" s="2401" t="s">
        <v>240</v>
      </c>
      <c r="G25" s="2401" t="s">
        <v>240</v>
      </c>
      <c r="H25" s="2401">
        <v>35.094000000000001</v>
      </c>
      <c r="I25" s="2402">
        <v>58.811999999999998</v>
      </c>
      <c r="U25" s="2403"/>
      <c r="V25" s="2404"/>
      <c r="W25" s="2403"/>
    </row>
    <row r="26" spans="1:23" s="1556" customFormat="1" ht="14.1" customHeight="1">
      <c r="A26" s="2400" t="s">
        <v>173</v>
      </c>
      <c r="B26" s="2401">
        <v>7.4180000000000001</v>
      </c>
      <c r="C26" s="2401">
        <v>8.67</v>
      </c>
      <c r="D26" s="2401" t="s">
        <v>240</v>
      </c>
      <c r="E26" s="2401" t="s">
        <v>240</v>
      </c>
      <c r="F26" s="2401" t="s">
        <v>240</v>
      </c>
      <c r="G26" s="2401" t="s">
        <v>240</v>
      </c>
      <c r="H26" s="2401">
        <v>35.874000000000002</v>
      </c>
      <c r="I26" s="2402">
        <v>56.637999999999998</v>
      </c>
    </row>
    <row r="27" spans="1:23" s="1556" customFormat="1" ht="14.1" customHeight="1">
      <c r="A27" s="2400" t="s">
        <v>172</v>
      </c>
      <c r="B27" s="2401">
        <v>9.3559999999999999</v>
      </c>
      <c r="C27" s="2401">
        <v>10.254</v>
      </c>
      <c r="D27" s="2401" t="s">
        <v>240</v>
      </c>
      <c r="E27" s="2401" t="s">
        <v>240</v>
      </c>
      <c r="F27" s="2401" t="s">
        <v>240</v>
      </c>
      <c r="G27" s="2401" t="s">
        <v>240</v>
      </c>
      <c r="H27" s="2401">
        <v>33.176000000000002</v>
      </c>
      <c r="I27" s="2402">
        <v>57.722000000000001</v>
      </c>
    </row>
    <row r="28" spans="1:23" s="1556" customFormat="1" ht="14.1" customHeight="1">
      <c r="A28" s="2400" t="s">
        <v>227</v>
      </c>
      <c r="B28" s="2401">
        <v>7.9820000000000002</v>
      </c>
      <c r="C28" s="2401">
        <v>8.9879999999999995</v>
      </c>
      <c r="D28" s="2401" t="s">
        <v>240</v>
      </c>
      <c r="E28" s="2401" t="s">
        <v>240</v>
      </c>
      <c r="F28" s="2401" t="s">
        <v>240</v>
      </c>
      <c r="G28" s="2401" t="s">
        <v>240</v>
      </c>
      <c r="H28" s="2401">
        <v>31.391999999999999</v>
      </c>
      <c r="I28" s="2402">
        <v>55.972000000000001</v>
      </c>
    </row>
    <row r="29" spans="1:23" s="1556" customFormat="1" ht="14.1" customHeight="1">
      <c r="A29" s="2400" t="s">
        <v>170</v>
      </c>
      <c r="B29" s="2401">
        <v>7.202</v>
      </c>
      <c r="C29" s="2401">
        <v>9.6080000000000005</v>
      </c>
      <c r="D29" s="2401" t="s">
        <v>240</v>
      </c>
      <c r="E29" s="2401" t="s">
        <v>240</v>
      </c>
      <c r="F29" s="2401" t="s">
        <v>240</v>
      </c>
      <c r="G29" s="2401" t="s">
        <v>240</v>
      </c>
      <c r="H29" s="2401">
        <v>30.734000000000002</v>
      </c>
      <c r="I29" s="2402">
        <v>38.594000000000001</v>
      </c>
    </row>
    <row r="30" spans="1:23" s="1556" customFormat="1" ht="14.1" customHeight="1">
      <c r="A30" s="2400" t="s">
        <v>241</v>
      </c>
      <c r="B30" s="2401">
        <v>8.5559999999999992</v>
      </c>
      <c r="C30" s="2401">
        <v>0</v>
      </c>
      <c r="D30" s="2401" t="s">
        <v>240</v>
      </c>
      <c r="E30" s="2401"/>
      <c r="F30" s="2401" t="s">
        <v>240</v>
      </c>
      <c r="G30" s="2401"/>
      <c r="H30" s="2401">
        <v>35.396000000000001</v>
      </c>
      <c r="I30" s="2402">
        <v>0</v>
      </c>
    </row>
    <row r="31" spans="1:23" s="1556" customFormat="1" ht="14.1" customHeight="1">
      <c r="A31" s="2400" t="s">
        <v>168</v>
      </c>
      <c r="B31" s="2401">
        <v>10.706</v>
      </c>
      <c r="C31" s="2401">
        <v>0</v>
      </c>
      <c r="D31" s="2401" t="s">
        <v>240</v>
      </c>
      <c r="E31" s="2401"/>
      <c r="F31" s="2401" t="s">
        <v>240</v>
      </c>
      <c r="G31" s="2401"/>
      <c r="H31" s="2401">
        <v>30.504000000000001</v>
      </c>
      <c r="I31" s="2402">
        <v>0</v>
      </c>
    </row>
    <row r="32" spans="1:23" s="1556" customFormat="1" ht="14.1" customHeight="1">
      <c r="A32" s="2400" t="s">
        <v>167</v>
      </c>
      <c r="B32" s="2401">
        <v>10.57</v>
      </c>
      <c r="C32" s="2401">
        <v>0</v>
      </c>
      <c r="D32" s="2401" t="s">
        <v>240</v>
      </c>
      <c r="E32" s="2401"/>
      <c r="F32" s="2401" t="s">
        <v>240</v>
      </c>
      <c r="G32" s="2401"/>
      <c r="H32" s="2401">
        <v>31.28</v>
      </c>
      <c r="I32" s="2402">
        <v>0</v>
      </c>
    </row>
    <row r="33" spans="1:9" s="1556" customFormat="1" ht="14.1" customHeight="1">
      <c r="A33" s="2400" t="s">
        <v>166</v>
      </c>
      <c r="B33" s="2401">
        <v>10.49</v>
      </c>
      <c r="C33" s="2401">
        <v>0</v>
      </c>
      <c r="D33" s="2401" t="s">
        <v>240</v>
      </c>
      <c r="E33" s="2401"/>
      <c r="F33" s="2401" t="s">
        <v>240</v>
      </c>
      <c r="G33" s="2401"/>
      <c r="H33" s="2401">
        <v>29.437999999999999</v>
      </c>
      <c r="I33" s="2402">
        <v>0</v>
      </c>
    </row>
    <row r="34" spans="1:9" s="1556" customFormat="1" ht="14.1" customHeight="1">
      <c r="A34" s="2400" t="s">
        <v>242</v>
      </c>
      <c r="B34" s="2401">
        <v>11.651999999999999</v>
      </c>
      <c r="C34" s="2401">
        <v>0</v>
      </c>
      <c r="D34" s="2401" t="s">
        <v>240</v>
      </c>
      <c r="E34" s="2401"/>
      <c r="F34" s="2401" t="s">
        <v>240</v>
      </c>
      <c r="G34" s="2401"/>
      <c r="H34" s="2401">
        <v>27.795999999999999</v>
      </c>
      <c r="I34" s="2402">
        <v>0</v>
      </c>
    </row>
    <row r="35" spans="1:9" s="1556" customFormat="1" ht="14.1" customHeight="1">
      <c r="A35" s="2400" t="s">
        <v>2353</v>
      </c>
      <c r="B35" s="2401" t="s">
        <v>240</v>
      </c>
      <c r="C35" s="2401"/>
      <c r="D35" s="2401" t="s">
        <v>240</v>
      </c>
      <c r="E35" s="2401"/>
      <c r="F35" s="2401" t="s">
        <v>240</v>
      </c>
      <c r="G35" s="2401"/>
      <c r="H35" s="2401" t="s">
        <v>240</v>
      </c>
      <c r="I35" s="2402"/>
    </row>
    <row r="36" spans="1:9" s="1556" customFormat="1" ht="18" customHeight="1">
      <c r="A36" s="2392" t="s">
        <v>244</v>
      </c>
      <c r="B36" s="2391"/>
      <c r="C36" s="2391"/>
      <c r="D36" s="2391"/>
      <c r="E36" s="2391"/>
      <c r="F36" s="2391"/>
      <c r="G36" s="2391"/>
      <c r="H36" s="2391"/>
      <c r="I36" s="2393"/>
    </row>
    <row r="37" spans="1:9" s="1556" customFormat="1" ht="14.1" customHeight="1">
      <c r="A37" s="2400" t="s">
        <v>176</v>
      </c>
      <c r="B37" s="2401">
        <v>57.874000000000002</v>
      </c>
      <c r="C37" s="2401">
        <v>54.832000000000001</v>
      </c>
      <c r="D37" s="2401">
        <v>40.165999999999997</v>
      </c>
      <c r="E37" s="2401">
        <v>40.234000000000002</v>
      </c>
      <c r="F37" s="2401">
        <v>30.198</v>
      </c>
      <c r="G37" s="2401">
        <v>21.448000000000004</v>
      </c>
      <c r="H37" s="2401">
        <v>281.38200000000001</v>
      </c>
      <c r="I37" s="2402">
        <v>294.54599999999999</v>
      </c>
    </row>
    <row r="38" spans="1:9" s="1556" customFormat="1" ht="14.1" customHeight="1">
      <c r="A38" s="2400" t="s">
        <v>175</v>
      </c>
      <c r="B38" s="2401">
        <v>54.648000000000003</v>
      </c>
      <c r="C38" s="2401">
        <v>60.28</v>
      </c>
      <c r="D38" s="2401">
        <v>39.427999999999997</v>
      </c>
      <c r="E38" s="2401">
        <v>51.508000000000003</v>
      </c>
      <c r="F38" s="2401">
        <v>30.326000000000001</v>
      </c>
      <c r="G38" s="2401">
        <v>22.248000000000001</v>
      </c>
      <c r="H38" s="2401">
        <v>279.48399999999998</v>
      </c>
      <c r="I38" s="2402">
        <v>300.262</v>
      </c>
    </row>
    <row r="39" spans="1:9" s="1556" customFormat="1" ht="14.1" customHeight="1">
      <c r="A39" s="2400" t="s">
        <v>229</v>
      </c>
      <c r="B39" s="2401">
        <v>59.5</v>
      </c>
      <c r="C39" s="2401">
        <v>58.256</v>
      </c>
      <c r="D39" s="2401">
        <v>38.08</v>
      </c>
      <c r="E39" s="2401">
        <v>47.667999999999999</v>
      </c>
      <c r="F39" s="2401">
        <v>28.274000000000001</v>
      </c>
      <c r="G39" s="2401">
        <v>22.033999999999999</v>
      </c>
      <c r="H39" s="2401">
        <v>289.55799999999999</v>
      </c>
      <c r="I39" s="2402">
        <v>315.66800000000001</v>
      </c>
    </row>
    <row r="40" spans="1:9" s="1556" customFormat="1" ht="14.1" customHeight="1">
      <c r="A40" s="2400" t="s">
        <v>173</v>
      </c>
      <c r="B40" s="2401">
        <v>65.697999999999993</v>
      </c>
      <c r="C40" s="2401">
        <v>58.591999999999999</v>
      </c>
      <c r="D40" s="2401">
        <v>38.32</v>
      </c>
      <c r="E40" s="2401">
        <v>41.828000000000003</v>
      </c>
      <c r="F40" s="2401">
        <v>24.89</v>
      </c>
      <c r="G40" s="2401">
        <v>20.258000000000003</v>
      </c>
      <c r="H40" s="2401">
        <v>306.72399999999999</v>
      </c>
      <c r="I40" s="2402">
        <v>327.238</v>
      </c>
    </row>
    <row r="41" spans="1:9" s="1556" customFormat="1" ht="14.1" customHeight="1">
      <c r="A41" s="2400" t="s">
        <v>172</v>
      </c>
      <c r="B41" s="2401">
        <v>74.414000000000001</v>
      </c>
      <c r="C41" s="2401">
        <v>71.463999999999999</v>
      </c>
      <c r="D41" s="2401">
        <v>45.207999999999998</v>
      </c>
      <c r="E41" s="2401">
        <v>38.893999999999998</v>
      </c>
      <c r="F41" s="2401">
        <v>26.93</v>
      </c>
      <c r="G41" s="2401">
        <v>30.624000000000002</v>
      </c>
      <c r="H41" s="2401">
        <v>299.928</v>
      </c>
      <c r="I41" s="2402">
        <v>321.262</v>
      </c>
    </row>
    <row r="42" spans="1:9" s="1556" customFormat="1" ht="14.1" customHeight="1">
      <c r="A42" s="2400" t="s">
        <v>227</v>
      </c>
      <c r="B42" s="2401">
        <v>60.287999999999997</v>
      </c>
      <c r="C42" s="2401">
        <v>54.555999999999997</v>
      </c>
      <c r="D42" s="2401">
        <v>33.950000000000003</v>
      </c>
      <c r="E42" s="2401">
        <v>23.864000000000001</v>
      </c>
      <c r="F42" s="2401">
        <v>26.354000000000003</v>
      </c>
      <c r="G42" s="2401">
        <v>22.306000000000001</v>
      </c>
      <c r="H42" s="2401">
        <v>330.28</v>
      </c>
      <c r="I42" s="2402">
        <v>333.916</v>
      </c>
    </row>
    <row r="43" spans="1:9" s="1556" customFormat="1" ht="14.1" customHeight="1">
      <c r="A43" s="2400" t="s">
        <v>170</v>
      </c>
      <c r="B43" s="2401">
        <v>54.74</v>
      </c>
      <c r="C43" s="2401">
        <v>53.036000000000001</v>
      </c>
      <c r="D43" s="2401">
        <v>45.677999999999997</v>
      </c>
      <c r="E43" s="2401">
        <v>26.25</v>
      </c>
      <c r="F43" s="2401">
        <v>28.340000000000003</v>
      </c>
      <c r="G43" s="2401">
        <v>24.946000000000002</v>
      </c>
      <c r="H43" s="2401">
        <v>299.98599999999999</v>
      </c>
      <c r="I43" s="2402">
        <v>274.92</v>
      </c>
    </row>
    <row r="44" spans="1:9" s="1556" customFormat="1" ht="14.1" customHeight="1">
      <c r="A44" s="2400" t="s">
        <v>241</v>
      </c>
      <c r="B44" s="2401">
        <v>58.646000000000001</v>
      </c>
      <c r="C44" s="2401">
        <v>0</v>
      </c>
      <c r="D44" s="2401">
        <v>39.926000000000002</v>
      </c>
      <c r="E44" s="2401">
        <v>0</v>
      </c>
      <c r="F44" s="2401">
        <v>27.102</v>
      </c>
      <c r="G44" s="2401">
        <v>0</v>
      </c>
      <c r="H44" s="2401">
        <v>308.83199999999999</v>
      </c>
      <c r="I44" s="2402">
        <v>0</v>
      </c>
    </row>
    <row r="45" spans="1:9" s="1556" customFormat="1" ht="14.1" customHeight="1">
      <c r="A45" s="2400" t="s">
        <v>168</v>
      </c>
      <c r="B45" s="2401">
        <v>70.238</v>
      </c>
      <c r="C45" s="2401">
        <v>0</v>
      </c>
      <c r="D45" s="2401">
        <v>33.543999999999997</v>
      </c>
      <c r="E45" s="2401">
        <v>0</v>
      </c>
      <c r="F45" s="2401">
        <v>26.178000000000001</v>
      </c>
      <c r="G45" s="2401">
        <v>0</v>
      </c>
      <c r="H45" s="2401">
        <v>297.55</v>
      </c>
      <c r="I45" s="2402">
        <v>0</v>
      </c>
    </row>
    <row r="46" spans="1:9" s="1556" customFormat="1" ht="14.1" customHeight="1">
      <c r="A46" s="2400" t="s">
        <v>167</v>
      </c>
      <c r="B46" s="2401">
        <v>68.701999999999998</v>
      </c>
      <c r="C46" s="2401">
        <v>0</v>
      </c>
      <c r="D46" s="2401">
        <v>32.576000000000001</v>
      </c>
      <c r="E46" s="2401">
        <v>0</v>
      </c>
      <c r="F46" s="2401">
        <v>23.835999999999999</v>
      </c>
      <c r="G46" s="2401">
        <v>0</v>
      </c>
      <c r="H46" s="2401">
        <v>289.58199999999999</v>
      </c>
      <c r="I46" s="2402">
        <v>0</v>
      </c>
    </row>
    <row r="47" spans="1:9" s="1556" customFormat="1" ht="14.1" customHeight="1">
      <c r="A47" s="2400" t="s">
        <v>166</v>
      </c>
      <c r="B47" s="2401">
        <v>62.814</v>
      </c>
      <c r="C47" s="2401">
        <v>0</v>
      </c>
      <c r="D47" s="2401">
        <v>33.561999999999998</v>
      </c>
      <c r="E47" s="2401">
        <v>0</v>
      </c>
      <c r="F47" s="2401">
        <v>22.194000000000003</v>
      </c>
      <c r="G47" s="2401">
        <v>0</v>
      </c>
      <c r="H47" s="2401">
        <v>293.02199999999999</v>
      </c>
      <c r="I47" s="2402">
        <v>0</v>
      </c>
    </row>
    <row r="48" spans="1:9" s="1556" customFormat="1" ht="14.1" customHeight="1">
      <c r="A48" s="2400" t="s">
        <v>242</v>
      </c>
      <c r="B48" s="2401">
        <v>67.41</v>
      </c>
      <c r="C48" s="2401">
        <v>0</v>
      </c>
      <c r="D48" s="2401">
        <v>40.436</v>
      </c>
      <c r="E48" s="2401">
        <v>0</v>
      </c>
      <c r="F48" s="2401">
        <v>28.684000000000001</v>
      </c>
      <c r="G48" s="2401">
        <v>0</v>
      </c>
      <c r="H48" s="2401">
        <v>289.05200000000002</v>
      </c>
      <c r="I48" s="2402">
        <v>0</v>
      </c>
    </row>
    <row r="49" spans="1:11" s="1556" customFormat="1" ht="14.1" customHeight="1">
      <c r="A49" s="2405" t="s">
        <v>2353</v>
      </c>
      <c r="B49" s="2406">
        <v>0.9</v>
      </c>
      <c r="C49" s="2406"/>
      <c r="D49" s="2406">
        <v>0.1</v>
      </c>
      <c r="E49" s="2406"/>
      <c r="F49" s="2406" t="s">
        <v>240</v>
      </c>
      <c r="G49" s="2406"/>
      <c r="H49" s="2406" t="s">
        <v>240</v>
      </c>
      <c r="I49" s="2407"/>
    </row>
    <row r="50" spans="1:11" ht="14.1" customHeight="1">
      <c r="A50" s="2394" t="s">
        <v>2544</v>
      </c>
      <c r="B50" s="2394"/>
      <c r="C50" s="2394"/>
      <c r="D50" s="2394"/>
      <c r="E50" s="2394"/>
      <c r="F50" s="2394"/>
      <c r="G50" s="2394"/>
      <c r="H50" s="2394"/>
      <c r="I50" s="2394"/>
    </row>
    <row r="51" spans="1:11" ht="14.1" customHeight="1">
      <c r="A51" s="2394" t="s">
        <v>245</v>
      </c>
      <c r="B51" s="2395"/>
      <c r="C51" s="2395"/>
      <c r="D51" s="2395"/>
      <c r="E51" s="2395"/>
      <c r="F51" s="2395"/>
      <c r="G51" s="2395"/>
      <c r="H51" s="2395"/>
      <c r="I51" s="2395"/>
    </row>
    <row r="52" spans="1:11" ht="14.1" customHeight="1">
      <c r="A52" s="2394" t="s">
        <v>246</v>
      </c>
      <c r="B52" s="2395"/>
      <c r="C52" s="2395"/>
      <c r="D52" s="2395"/>
      <c r="E52" s="2395"/>
      <c r="F52" s="2395"/>
      <c r="G52" s="2395"/>
      <c r="H52" s="2395"/>
    </row>
    <row r="53" spans="1:11" ht="14.1" customHeight="1">
      <c r="A53" s="2394" t="s">
        <v>247</v>
      </c>
    </row>
    <row r="54" spans="1:11" ht="14.1" customHeight="1">
      <c r="A54" s="2394" t="s">
        <v>2545</v>
      </c>
      <c r="K54" s="939"/>
    </row>
    <row r="55" spans="1:11" ht="14.1" customHeight="1">
      <c r="A55" s="2396" t="s">
        <v>1286</v>
      </c>
      <c r="K55" s="939"/>
    </row>
    <row r="56" spans="1:11" ht="14.1" customHeight="1">
      <c r="A56" s="941" t="s">
        <v>14</v>
      </c>
      <c r="K56" s="939"/>
    </row>
    <row r="57" spans="1:11">
      <c r="K57" s="939"/>
    </row>
    <row r="59" spans="1:11" ht="17.25">
      <c r="A59" s="1556"/>
    </row>
  </sheetData>
  <mergeCells count="13">
    <mergeCell ref="A5:A7"/>
    <mergeCell ref="B6:B7"/>
    <mergeCell ref="C6:C7"/>
    <mergeCell ref="D6:D7"/>
    <mergeCell ref="E6:E7"/>
    <mergeCell ref="B5:C5"/>
    <mergeCell ref="D5:E5"/>
    <mergeCell ref="H5:I5"/>
    <mergeCell ref="F6:F7"/>
    <mergeCell ref="G6:G7"/>
    <mergeCell ref="H6:H7"/>
    <mergeCell ref="I6:I7"/>
    <mergeCell ref="F5:G5"/>
  </mergeCells>
  <hyperlinks>
    <hyperlink ref="A56"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P57"/>
  <sheetViews>
    <sheetView showGridLines="0" zoomScaleNormal="100" workbookViewId="0">
      <pane ySplit="6" topLeftCell="A31" activePane="bottomLeft" state="frozen"/>
      <selection pane="bottomLeft" activeCell="A56" sqref="A56"/>
    </sheetView>
  </sheetViews>
  <sheetFormatPr baseColWidth="10" defaultRowHeight="16.5"/>
  <cols>
    <col min="1" max="1" width="11.5703125" style="820" customWidth="1"/>
    <col min="2" max="2" width="8.7109375" style="820" customWidth="1"/>
    <col min="3" max="3" width="9.28515625" style="820" customWidth="1"/>
    <col min="4" max="4" width="8.7109375" style="820" customWidth="1"/>
    <col min="5" max="5" width="9.28515625" style="820" customWidth="1"/>
    <col min="6" max="6" width="8.7109375" style="820" customWidth="1"/>
    <col min="7" max="7" width="9.28515625" style="820" customWidth="1"/>
    <col min="8" max="8" width="8.7109375" style="820" customWidth="1"/>
    <col min="9" max="9" width="9.28515625" style="820" customWidth="1"/>
    <col min="10" max="10" width="8.7109375" style="820" customWidth="1"/>
    <col min="11" max="11" width="9.28515625" style="820" customWidth="1"/>
    <col min="12" max="12" width="8.7109375" style="820" customWidth="1"/>
    <col min="13" max="13" width="9.28515625" style="820" customWidth="1"/>
    <col min="14" max="14" width="8.7109375" style="820" customWidth="1"/>
    <col min="15" max="15" width="9.28515625" style="820" customWidth="1"/>
    <col min="16" max="16" width="6.5703125" style="820" customWidth="1"/>
    <col min="17" max="16384" width="11.42578125" style="820"/>
  </cols>
  <sheetData>
    <row r="1" spans="1:15" ht="77.25" customHeight="1">
      <c r="A1" s="1527" t="s">
        <v>305</v>
      </c>
      <c r="B1" s="1527"/>
      <c r="C1" s="1527"/>
      <c r="D1" s="1527"/>
      <c r="E1" s="1527"/>
      <c r="F1" s="1527"/>
      <c r="G1" s="1527"/>
      <c r="H1" s="1527"/>
      <c r="I1" s="1527"/>
      <c r="J1" s="1527"/>
      <c r="K1" s="1527"/>
      <c r="L1" s="1527"/>
      <c r="M1" s="1527"/>
      <c r="N1" s="1527"/>
      <c r="O1" s="1527"/>
    </row>
    <row r="2" spans="1:15" s="1490" customFormat="1" ht="15.75" customHeight="1">
      <c r="A2" s="1489" t="s">
        <v>304</v>
      </c>
      <c r="B2" s="1489"/>
      <c r="C2" s="1489"/>
      <c r="D2" s="1489"/>
      <c r="E2" s="1489"/>
      <c r="F2" s="1489"/>
      <c r="G2" s="1489"/>
      <c r="H2" s="1489"/>
      <c r="I2" s="1489"/>
      <c r="J2" s="1489"/>
      <c r="K2" s="1489"/>
      <c r="L2" s="1489"/>
      <c r="M2" s="1489"/>
      <c r="N2" s="1489"/>
      <c r="O2" s="1489"/>
    </row>
    <row r="3" spans="1:15" s="1490" customFormat="1" ht="15.75" customHeight="1">
      <c r="A3" s="1489" t="s">
        <v>2349</v>
      </c>
      <c r="B3" s="1489"/>
      <c r="C3" s="1489"/>
      <c r="D3" s="1489"/>
      <c r="E3" s="1489"/>
      <c r="F3" s="1489"/>
      <c r="G3" s="1489"/>
      <c r="H3" s="1489"/>
      <c r="I3" s="1489"/>
      <c r="J3" s="1489"/>
      <c r="K3" s="1489"/>
      <c r="L3" s="1489"/>
      <c r="M3" s="1489"/>
      <c r="N3" s="1489"/>
      <c r="O3" s="1489"/>
    </row>
    <row r="4" spans="1:15" ht="24" customHeight="1">
      <c r="A4" s="1491" t="s">
        <v>303</v>
      </c>
      <c r="B4" s="1492" t="s">
        <v>302</v>
      </c>
      <c r="C4" s="1493"/>
      <c r="D4" s="1493"/>
      <c r="E4" s="1493"/>
      <c r="F4" s="1493"/>
      <c r="G4" s="1493"/>
      <c r="H4" s="1493"/>
      <c r="I4" s="1493"/>
      <c r="J4" s="1494" t="s">
        <v>301</v>
      </c>
      <c r="K4" s="1495"/>
      <c r="L4" s="1495"/>
      <c r="M4" s="1495"/>
      <c r="N4" s="1495"/>
      <c r="O4" s="1496"/>
    </row>
    <row r="5" spans="1:15" ht="11.1" customHeight="1">
      <c r="A5" s="1497"/>
      <c r="B5" s="2667" t="s">
        <v>146</v>
      </c>
      <c r="C5" s="2668"/>
      <c r="D5" s="2668" t="s">
        <v>149</v>
      </c>
      <c r="E5" s="2668"/>
      <c r="F5" s="2668" t="s">
        <v>198</v>
      </c>
      <c r="G5" s="2668"/>
      <c r="H5" s="2668" t="s">
        <v>101</v>
      </c>
      <c r="I5" s="2668"/>
      <c r="J5" s="2668" t="s">
        <v>146</v>
      </c>
      <c r="K5" s="2668"/>
      <c r="L5" s="2668" t="s">
        <v>149</v>
      </c>
      <c r="M5" s="2668"/>
      <c r="N5" s="2665" t="s">
        <v>198</v>
      </c>
      <c r="O5" s="2666"/>
    </row>
    <row r="6" spans="1:15" ht="30" customHeight="1">
      <c r="A6" s="1498"/>
      <c r="B6" s="1499" t="s">
        <v>278</v>
      </c>
      <c r="C6" s="1500" t="s">
        <v>2352</v>
      </c>
      <c r="D6" s="1501" t="s">
        <v>278</v>
      </c>
      <c r="E6" s="1500" t="s">
        <v>2352</v>
      </c>
      <c r="F6" s="1501" t="s">
        <v>278</v>
      </c>
      <c r="G6" s="1500" t="s">
        <v>2352</v>
      </c>
      <c r="H6" s="1501" t="s">
        <v>278</v>
      </c>
      <c r="I6" s="1500" t="s">
        <v>2352</v>
      </c>
      <c r="J6" s="1501" t="s">
        <v>278</v>
      </c>
      <c r="K6" s="1500" t="s">
        <v>2352</v>
      </c>
      <c r="L6" s="1501" t="s">
        <v>278</v>
      </c>
      <c r="M6" s="1500" t="s">
        <v>2352</v>
      </c>
      <c r="N6" s="1501" t="s">
        <v>278</v>
      </c>
      <c r="O6" s="1502" t="s">
        <v>2352</v>
      </c>
    </row>
    <row r="7" spans="1:15" ht="12" customHeight="1">
      <c r="A7" s="1503" t="s">
        <v>244</v>
      </c>
      <c r="B7" s="1504"/>
      <c r="C7" s="1504"/>
      <c r="D7" s="1504"/>
      <c r="E7" s="1504"/>
      <c r="F7" s="1504"/>
      <c r="G7" s="1504"/>
      <c r="H7" s="1504"/>
      <c r="I7" s="1504"/>
      <c r="J7" s="1504"/>
      <c r="K7" s="1504"/>
      <c r="L7" s="1504"/>
      <c r="M7" s="1504"/>
      <c r="N7" s="1504"/>
      <c r="O7" s="1505"/>
    </row>
    <row r="8" spans="1:15" ht="10.5" customHeight="1">
      <c r="A8" s="1506" t="s">
        <v>176</v>
      </c>
      <c r="B8" s="1507">
        <v>641.077</v>
      </c>
      <c r="C8" s="1508">
        <v>624.923</v>
      </c>
      <c r="D8" s="1507">
        <v>35.898000000000003</v>
      </c>
      <c r="E8" s="1508">
        <v>28.981999999999999</v>
      </c>
      <c r="F8" s="1507">
        <v>49.536000000000001</v>
      </c>
      <c r="G8" s="1508">
        <v>46.776000000000003</v>
      </c>
      <c r="H8" s="1507">
        <v>726.51099999999997</v>
      </c>
      <c r="I8" s="1508">
        <v>700.68099999999993</v>
      </c>
      <c r="J8" s="1509">
        <v>77.484139970699999</v>
      </c>
      <c r="K8" s="1510">
        <v>78.886518819100004</v>
      </c>
      <c r="L8" s="1509">
        <v>74.190762716600005</v>
      </c>
      <c r="M8" s="1510">
        <v>82.509833689900006</v>
      </c>
      <c r="N8" s="1509">
        <v>86.210029069800001</v>
      </c>
      <c r="O8" s="1511">
        <v>88.474858901999994</v>
      </c>
    </row>
    <row r="9" spans="1:15" ht="10.5" customHeight="1">
      <c r="A9" s="1506" t="s">
        <v>276</v>
      </c>
      <c r="B9" s="1507">
        <v>613.56700000000001</v>
      </c>
      <c r="C9" s="1508">
        <v>638.85200000000009</v>
      </c>
      <c r="D9" s="1507">
        <v>37.122</v>
      </c>
      <c r="E9" s="1508">
        <v>36.479999999999997</v>
      </c>
      <c r="F9" s="1507">
        <v>49.635000000000005</v>
      </c>
      <c r="G9" s="1508">
        <v>46.925000000000004</v>
      </c>
      <c r="H9" s="1507">
        <v>700.32399999999996</v>
      </c>
      <c r="I9" s="1508">
        <v>722.25700000000006</v>
      </c>
      <c r="J9" s="1509">
        <v>79.896572012500002</v>
      </c>
      <c r="K9" s="1510">
        <v>79.274229399000006</v>
      </c>
      <c r="L9" s="1509">
        <v>77.2075857982</v>
      </c>
      <c r="M9" s="1510">
        <v>81.044407894700001</v>
      </c>
      <c r="N9" s="1509">
        <v>85.699607132099999</v>
      </c>
      <c r="O9" s="1511">
        <v>86.925945658000003</v>
      </c>
    </row>
    <row r="10" spans="1:15" ht="10.5" customHeight="1">
      <c r="A10" s="1506" t="s">
        <v>275</v>
      </c>
      <c r="B10" s="1507">
        <v>632.63799999999992</v>
      </c>
      <c r="C10" s="1508">
        <v>646.471</v>
      </c>
      <c r="D10" s="1507">
        <v>40.11</v>
      </c>
      <c r="E10" s="1508">
        <v>38.633000000000003</v>
      </c>
      <c r="F10" s="1507">
        <v>50.834000000000003</v>
      </c>
      <c r="G10" s="1508">
        <v>47.079000000000001</v>
      </c>
      <c r="H10" s="1507">
        <v>723.58199999999988</v>
      </c>
      <c r="I10" s="1508">
        <v>732.18299999999999</v>
      </c>
      <c r="J10" s="1509">
        <v>79.575681511400006</v>
      </c>
      <c r="K10" s="1510">
        <v>80.968365170300004</v>
      </c>
      <c r="L10" s="1509">
        <v>73.271004736999998</v>
      </c>
      <c r="M10" s="1510">
        <v>77.092123314299997</v>
      </c>
      <c r="N10" s="1509">
        <v>89.294566628599995</v>
      </c>
      <c r="O10" s="1511">
        <v>87.765245650899999</v>
      </c>
    </row>
    <row r="11" spans="1:15" ht="10.5" customHeight="1">
      <c r="A11" s="1506" t="s">
        <v>274</v>
      </c>
      <c r="B11" s="1507">
        <v>653.78899999999999</v>
      </c>
      <c r="C11" s="1508">
        <v>674.18299999999999</v>
      </c>
      <c r="D11" s="1507">
        <v>35.908999999999999</v>
      </c>
      <c r="E11" s="1508">
        <v>37.204000000000001</v>
      </c>
      <c r="F11" s="1507">
        <v>50.335000000000001</v>
      </c>
      <c r="G11" s="1508">
        <v>47.885000000000005</v>
      </c>
      <c r="H11" s="1507">
        <v>740.03300000000002</v>
      </c>
      <c r="I11" s="1508">
        <v>759.27199999999993</v>
      </c>
      <c r="J11" s="1509">
        <v>80.245461456200005</v>
      </c>
      <c r="K11" s="1510">
        <v>78.137834979499999</v>
      </c>
      <c r="L11" s="1509">
        <v>82.475145506700002</v>
      </c>
      <c r="M11" s="1510">
        <v>78.789915062899993</v>
      </c>
      <c r="N11" s="1509">
        <v>88.701698619300004</v>
      </c>
      <c r="O11" s="1511">
        <v>87.774877310199997</v>
      </c>
    </row>
    <row r="12" spans="1:15" ht="10.5" customHeight="1">
      <c r="A12" s="1506" t="s">
        <v>273</v>
      </c>
      <c r="B12" s="1507">
        <v>672.34399999999994</v>
      </c>
      <c r="C12" s="1508">
        <v>681.26299999999992</v>
      </c>
      <c r="D12" s="1507">
        <v>38.128999999999998</v>
      </c>
      <c r="E12" s="1508">
        <v>39.420999999999999</v>
      </c>
      <c r="F12" s="1507">
        <v>51.684000000000005</v>
      </c>
      <c r="G12" s="1508">
        <v>49.136000000000003</v>
      </c>
      <c r="H12" s="1507">
        <v>762.15699999999993</v>
      </c>
      <c r="I12" s="1508">
        <v>769.81999999999994</v>
      </c>
      <c r="J12" s="1509">
        <v>81.597366824100007</v>
      </c>
      <c r="K12" s="1510">
        <v>78.6653612482</v>
      </c>
      <c r="L12" s="1509">
        <v>79.252012903600004</v>
      </c>
      <c r="M12" s="1510">
        <v>77.336952385800004</v>
      </c>
      <c r="N12" s="1509">
        <v>90.012382942499997</v>
      </c>
      <c r="O12" s="1511">
        <v>88.8187886682</v>
      </c>
    </row>
    <row r="13" spans="1:15" ht="10.5" customHeight="1">
      <c r="A13" s="1506" t="s">
        <v>300</v>
      </c>
      <c r="B13" s="1507">
        <v>624.91499999999996</v>
      </c>
      <c r="C13" s="1508">
        <v>625.84400000000005</v>
      </c>
      <c r="D13" s="1507">
        <v>34.375</v>
      </c>
      <c r="E13" s="1508">
        <v>37.170999999999999</v>
      </c>
      <c r="F13" s="1507">
        <v>50.375999999999998</v>
      </c>
      <c r="G13" s="1508">
        <v>46.335999999999999</v>
      </c>
      <c r="H13" s="1507">
        <v>709.66599999999994</v>
      </c>
      <c r="I13" s="1508">
        <v>709.35100000000011</v>
      </c>
      <c r="J13" s="1509">
        <v>81.097909315699994</v>
      </c>
      <c r="K13" s="1510">
        <v>77.697962391499999</v>
      </c>
      <c r="L13" s="1509">
        <v>84.3927272727</v>
      </c>
      <c r="M13" s="1510">
        <v>80.188856904600001</v>
      </c>
      <c r="N13" s="1509">
        <v>88.935207241499995</v>
      </c>
      <c r="O13" s="1511">
        <v>88.093491022099997</v>
      </c>
    </row>
    <row r="14" spans="1:15" ht="10.5" customHeight="1">
      <c r="A14" s="1506" t="s">
        <v>298</v>
      </c>
      <c r="B14" s="1507">
        <v>609.822</v>
      </c>
      <c r="C14" s="1508">
        <v>645.86699999999996</v>
      </c>
      <c r="D14" s="1507">
        <v>36.786000000000001</v>
      </c>
      <c r="E14" s="1508">
        <v>38.369</v>
      </c>
      <c r="F14" s="1507">
        <v>48.008000000000003</v>
      </c>
      <c r="G14" s="1508">
        <v>46.988</v>
      </c>
      <c r="H14" s="1507">
        <v>694.61599999999999</v>
      </c>
      <c r="I14" s="1508">
        <v>731.22399999999993</v>
      </c>
      <c r="J14" s="1509">
        <v>81.578395007099999</v>
      </c>
      <c r="K14" s="1510">
        <v>79.664389107999995</v>
      </c>
      <c r="L14" s="1509">
        <v>81.531017234800004</v>
      </c>
      <c r="M14" s="1510">
        <v>76.593082957600004</v>
      </c>
      <c r="N14" s="1509">
        <v>90.112064655899999</v>
      </c>
      <c r="O14" s="1511">
        <v>91.223291052999997</v>
      </c>
    </row>
    <row r="15" spans="1:15" ht="10.5" customHeight="1">
      <c r="A15" s="1506" t="s">
        <v>270</v>
      </c>
      <c r="B15" s="1507">
        <v>588.26700000000005</v>
      </c>
      <c r="C15" s="1508"/>
      <c r="D15" s="1507">
        <v>33.323</v>
      </c>
      <c r="E15" s="1508"/>
      <c r="F15" s="1507">
        <v>46.488</v>
      </c>
      <c r="G15" s="1508"/>
      <c r="H15" s="1507">
        <v>668.07799999999997</v>
      </c>
      <c r="I15" s="1508"/>
      <c r="J15" s="1509">
        <v>79.418359350399996</v>
      </c>
      <c r="K15" s="1510"/>
      <c r="L15" s="1509">
        <v>82.495573627799999</v>
      </c>
      <c r="M15" s="1510"/>
      <c r="N15" s="1509">
        <v>88.754087076199994</v>
      </c>
      <c r="O15" s="1511"/>
    </row>
    <row r="16" spans="1:15" ht="10.5" customHeight="1">
      <c r="A16" s="1506" t="s">
        <v>168</v>
      </c>
      <c r="B16" s="1507">
        <v>669.495</v>
      </c>
      <c r="C16" s="1508"/>
      <c r="D16" s="1507">
        <v>39.433</v>
      </c>
      <c r="E16" s="1508"/>
      <c r="F16" s="1507">
        <v>53.001000000000005</v>
      </c>
      <c r="G16" s="1508"/>
      <c r="H16" s="1507">
        <v>761.92899999999997</v>
      </c>
      <c r="I16" s="1508"/>
      <c r="J16" s="1509">
        <v>79.923673813799994</v>
      </c>
      <c r="K16" s="1510"/>
      <c r="L16" s="1509">
        <v>77.402175842600002</v>
      </c>
      <c r="M16" s="1510"/>
      <c r="N16" s="1509">
        <v>89.805852719800001</v>
      </c>
      <c r="O16" s="1511"/>
    </row>
    <row r="17" spans="1:16" ht="10.5" customHeight="1">
      <c r="A17" s="1506" t="s">
        <v>167</v>
      </c>
      <c r="B17" s="1507">
        <v>600.49699999999996</v>
      </c>
      <c r="C17" s="1508"/>
      <c r="D17" s="1507">
        <v>32.536999999999999</v>
      </c>
      <c r="E17" s="1508"/>
      <c r="F17" s="1507">
        <v>45.963999999999999</v>
      </c>
      <c r="G17" s="1508"/>
      <c r="H17" s="1507">
        <v>678.99800000000005</v>
      </c>
      <c r="I17" s="1508"/>
      <c r="J17" s="1509">
        <v>80.019217414899998</v>
      </c>
      <c r="K17" s="1510"/>
      <c r="L17" s="1509">
        <v>82.152626240900005</v>
      </c>
      <c r="M17" s="1510"/>
      <c r="N17" s="1509">
        <v>87.052910973799996</v>
      </c>
      <c r="O17" s="1511"/>
    </row>
    <row r="18" spans="1:16" ht="10.5" customHeight="1">
      <c r="A18" s="1506" t="s">
        <v>166</v>
      </c>
      <c r="B18" s="1507">
        <v>631.03800000000001</v>
      </c>
      <c r="C18" s="1508"/>
      <c r="D18" s="1507">
        <v>36.276000000000003</v>
      </c>
      <c r="E18" s="1508"/>
      <c r="F18" s="1507">
        <v>47.765000000000001</v>
      </c>
      <c r="G18" s="1508"/>
      <c r="H18" s="1507">
        <v>715.07899999999995</v>
      </c>
      <c r="I18" s="1508"/>
      <c r="J18" s="1509">
        <v>81.617430329100003</v>
      </c>
      <c r="K18" s="1510"/>
      <c r="L18" s="1509">
        <v>82.390561252599994</v>
      </c>
      <c r="M18" s="1510"/>
      <c r="N18" s="1509">
        <v>88.476918245600004</v>
      </c>
      <c r="O18" s="1511"/>
    </row>
    <row r="19" spans="1:16" ht="10.5" customHeight="1">
      <c r="A19" s="1506" t="s">
        <v>242</v>
      </c>
      <c r="B19" s="1507">
        <v>619.78800000000001</v>
      </c>
      <c r="C19" s="1508"/>
      <c r="D19" s="1507">
        <v>34.655000000000001</v>
      </c>
      <c r="E19" s="1508"/>
      <c r="F19" s="1507">
        <v>50.121000000000002</v>
      </c>
      <c r="G19" s="1508"/>
      <c r="H19" s="1507">
        <v>831.76900000000001</v>
      </c>
      <c r="I19" s="1508"/>
      <c r="J19" s="1509">
        <v>81.822494143200004</v>
      </c>
      <c r="K19" s="1510"/>
      <c r="L19" s="1509">
        <v>81.245716269300004</v>
      </c>
      <c r="M19" s="1510"/>
      <c r="N19" s="1509">
        <v>89.744946770599995</v>
      </c>
      <c r="O19" s="1511"/>
    </row>
    <row r="20" spans="1:16" ht="10.5" customHeight="1">
      <c r="A20" s="1506" t="s">
        <v>2353</v>
      </c>
      <c r="B20" s="1507">
        <v>90.210999999999999</v>
      </c>
      <c r="C20" s="1508"/>
      <c r="D20" s="1507"/>
      <c r="E20" s="1508"/>
      <c r="F20" s="1507">
        <v>36.994</v>
      </c>
      <c r="G20" s="1508"/>
      <c r="H20" s="1507"/>
      <c r="I20" s="1508"/>
      <c r="J20" s="1509">
        <v>77.792065269199995</v>
      </c>
      <c r="K20" s="1510"/>
      <c r="L20" s="1509"/>
      <c r="M20" s="1510"/>
      <c r="N20" s="1509">
        <v>89.141307781400002</v>
      </c>
      <c r="O20" s="1511"/>
    </row>
    <row r="21" spans="1:16" ht="10.5" customHeight="1">
      <c r="A21" s="1512" t="s">
        <v>2358</v>
      </c>
      <c r="B21" s="1507">
        <v>4448.152</v>
      </c>
      <c r="C21" s="1508">
        <v>4537.4030000000002</v>
      </c>
      <c r="D21" s="1507">
        <v>258.32900000000001</v>
      </c>
      <c r="E21" s="1508">
        <v>256.26</v>
      </c>
      <c r="F21" s="1507">
        <v>350.40799999999996</v>
      </c>
      <c r="G21" s="1508">
        <v>331.125</v>
      </c>
      <c r="H21" s="1507">
        <v>5056.8890000000001</v>
      </c>
      <c r="I21" s="1508">
        <v>5124.7880000000005</v>
      </c>
      <c r="J21" s="1509">
        <v>80.210789442528579</v>
      </c>
      <c r="K21" s="1510">
        <v>79.042094445085709</v>
      </c>
      <c r="L21" s="1509">
        <v>78.902893738514294</v>
      </c>
      <c r="M21" s="1510">
        <v>79.079310315685717</v>
      </c>
      <c r="N21" s="1509">
        <v>88.423650898528564</v>
      </c>
      <c r="O21" s="1511">
        <v>88.439499752057145</v>
      </c>
    </row>
    <row r="22" spans="1:16" ht="12" customHeight="1">
      <c r="A22" s="1503" t="s">
        <v>239</v>
      </c>
      <c r="B22" s="1504"/>
      <c r="C22" s="1504"/>
      <c r="D22" s="1504"/>
      <c r="E22" s="1504"/>
      <c r="F22" s="1504"/>
      <c r="G22" s="1504"/>
      <c r="H22" s="1504"/>
      <c r="I22" s="1504"/>
      <c r="J22" s="1504"/>
      <c r="K22" s="1504"/>
      <c r="L22" s="1504"/>
      <c r="M22" s="1504"/>
      <c r="N22" s="1504"/>
      <c r="O22" s="1505"/>
    </row>
    <row r="23" spans="1:16" ht="10.5" customHeight="1">
      <c r="A23" s="1506" t="s">
        <v>176</v>
      </c>
      <c r="B23" s="1507">
        <v>508.89100000000002</v>
      </c>
      <c r="C23" s="1508">
        <v>496.78399999999999</v>
      </c>
      <c r="D23" s="1507"/>
      <c r="E23" s="1508"/>
      <c r="F23" s="1507">
        <v>40.054000000000002</v>
      </c>
      <c r="G23" s="1508">
        <v>37.139000000000003</v>
      </c>
      <c r="H23" s="1507">
        <v>548.94500000000005</v>
      </c>
      <c r="I23" s="1508">
        <v>533.923</v>
      </c>
      <c r="J23" s="1509">
        <v>77.936729083399996</v>
      </c>
      <c r="K23" s="1510">
        <v>78.908338432799994</v>
      </c>
      <c r="L23" s="1509"/>
      <c r="M23" s="1510"/>
      <c r="N23" s="1509">
        <v>84.643231637300005</v>
      </c>
      <c r="O23" s="1511">
        <v>87.431002450299999</v>
      </c>
      <c r="P23" s="1513"/>
    </row>
    <row r="24" spans="1:16" ht="10.5" customHeight="1">
      <c r="A24" s="1506" t="s">
        <v>276</v>
      </c>
      <c r="B24" s="1507">
        <v>488.82100000000003</v>
      </c>
      <c r="C24" s="1508">
        <v>513.55600000000004</v>
      </c>
      <c r="D24" s="1507"/>
      <c r="E24" s="1508"/>
      <c r="F24" s="1507">
        <v>39.78</v>
      </c>
      <c r="G24" s="1508">
        <v>37.206000000000003</v>
      </c>
      <c r="H24" s="1507">
        <v>528.601</v>
      </c>
      <c r="I24" s="1508">
        <v>550.76200000000006</v>
      </c>
      <c r="J24" s="1509">
        <v>80.582462701099999</v>
      </c>
      <c r="K24" s="1510">
        <v>79.636690059100005</v>
      </c>
      <c r="L24" s="1509"/>
      <c r="M24" s="1510"/>
      <c r="N24" s="1509">
        <v>84.688285570600002</v>
      </c>
      <c r="O24" s="1511">
        <v>86.252217384299996</v>
      </c>
    </row>
    <row r="25" spans="1:16" ht="10.5" customHeight="1">
      <c r="A25" s="1506" t="s">
        <v>275</v>
      </c>
      <c r="B25" s="1507">
        <v>506.72699999999998</v>
      </c>
      <c r="C25" s="1508">
        <v>518.35500000000002</v>
      </c>
      <c r="D25" s="1507"/>
      <c r="E25" s="1508"/>
      <c r="F25" s="1507">
        <v>40.759</v>
      </c>
      <c r="G25" s="1508">
        <v>37.381</v>
      </c>
      <c r="H25" s="1507">
        <v>547.48599999999999</v>
      </c>
      <c r="I25" s="1508">
        <v>555.73599999999999</v>
      </c>
      <c r="J25" s="1509">
        <v>80.153218597000006</v>
      </c>
      <c r="K25" s="1510">
        <v>80.967869510300005</v>
      </c>
      <c r="L25" s="1509"/>
      <c r="M25" s="1510"/>
      <c r="N25" s="1509">
        <v>88.611104295999993</v>
      </c>
      <c r="O25" s="1511">
        <v>86.926513469400007</v>
      </c>
    </row>
    <row r="26" spans="1:16" ht="10.5" customHeight="1">
      <c r="A26" s="1506" t="s">
        <v>274</v>
      </c>
      <c r="B26" s="1507">
        <v>522.72</v>
      </c>
      <c r="C26" s="1508">
        <v>541.35599999999999</v>
      </c>
      <c r="D26" s="1507"/>
      <c r="E26" s="1508"/>
      <c r="F26" s="1507">
        <v>40.859000000000002</v>
      </c>
      <c r="G26" s="1508">
        <v>38.527000000000001</v>
      </c>
      <c r="H26" s="1507">
        <v>563.57900000000006</v>
      </c>
      <c r="I26" s="1508">
        <v>579.88300000000004</v>
      </c>
      <c r="J26" s="1509">
        <v>80.410162228299995</v>
      </c>
      <c r="K26" s="1510">
        <v>78.802488565700003</v>
      </c>
      <c r="L26" s="1509"/>
      <c r="M26" s="1510"/>
      <c r="N26" s="1509">
        <v>88.198438532500006</v>
      </c>
      <c r="O26" s="1511">
        <v>86.157759493300006</v>
      </c>
    </row>
    <row r="27" spans="1:16" ht="10.5" customHeight="1">
      <c r="A27" s="1506" t="s">
        <v>273</v>
      </c>
      <c r="B27" s="1507">
        <v>541.40099999999995</v>
      </c>
      <c r="C27" s="1508">
        <v>546.46199999999999</v>
      </c>
      <c r="D27" s="1507"/>
      <c r="E27" s="1508"/>
      <c r="F27" s="1507">
        <v>41.429000000000002</v>
      </c>
      <c r="G27" s="1508">
        <v>39.076000000000001</v>
      </c>
      <c r="H27" s="1507">
        <v>582.82999999999993</v>
      </c>
      <c r="I27" s="1508">
        <v>585.53800000000001</v>
      </c>
      <c r="J27" s="1509">
        <v>82.267672206</v>
      </c>
      <c r="K27" s="1510">
        <v>79.822384722099997</v>
      </c>
      <c r="L27" s="1509"/>
      <c r="M27" s="1510"/>
      <c r="N27" s="1509">
        <v>89.654589780099997</v>
      </c>
      <c r="O27" s="1511">
        <v>87.654826491999998</v>
      </c>
    </row>
    <row r="28" spans="1:16" ht="10.5" customHeight="1">
      <c r="A28" s="1506" t="s">
        <v>300</v>
      </c>
      <c r="B28" s="1507">
        <v>499.08100000000002</v>
      </c>
      <c r="C28" s="1508">
        <v>496.51100000000002</v>
      </c>
      <c r="D28" s="1507"/>
      <c r="E28" s="1508"/>
      <c r="F28" s="1507">
        <v>41.183</v>
      </c>
      <c r="G28" s="1508">
        <v>36.896000000000001</v>
      </c>
      <c r="H28" s="1507">
        <v>540.26400000000001</v>
      </c>
      <c r="I28" s="1508">
        <v>533.40700000000004</v>
      </c>
      <c r="J28" s="1509">
        <v>81.659690511199997</v>
      </c>
      <c r="K28" s="1510">
        <v>78.756178338799998</v>
      </c>
      <c r="L28" s="1509"/>
      <c r="M28" s="1510"/>
      <c r="N28" s="1509">
        <v>87.844498943700003</v>
      </c>
      <c r="O28" s="1511">
        <v>87.787294015599997</v>
      </c>
    </row>
    <row r="29" spans="1:16" ht="10.5" customHeight="1">
      <c r="A29" s="1506" t="s">
        <v>298</v>
      </c>
      <c r="B29" s="1507">
        <v>483.04399999999998</v>
      </c>
      <c r="C29" s="1508">
        <v>519.72299999999996</v>
      </c>
      <c r="D29" s="1507"/>
      <c r="E29" s="1508"/>
      <c r="F29" s="1507">
        <v>38.825000000000003</v>
      </c>
      <c r="G29" s="1508">
        <v>37.337000000000003</v>
      </c>
      <c r="H29" s="1507">
        <v>521.86900000000003</v>
      </c>
      <c r="I29" s="1508">
        <v>557.05999999999995</v>
      </c>
      <c r="J29" s="1509">
        <v>82.009299359899998</v>
      </c>
      <c r="K29" s="1510">
        <v>80.412642888600004</v>
      </c>
      <c r="L29" s="1509"/>
      <c r="M29" s="1510"/>
      <c r="N29" s="1509">
        <v>89.187379265900006</v>
      </c>
      <c r="O29" s="1511">
        <v>90.6419905188</v>
      </c>
    </row>
    <row r="30" spans="1:16" ht="10.5" customHeight="1">
      <c r="A30" s="1506" t="s">
        <v>270</v>
      </c>
      <c r="B30" s="1507">
        <v>468.755</v>
      </c>
      <c r="C30" s="1508"/>
      <c r="D30" s="1507"/>
      <c r="E30" s="1508"/>
      <c r="F30" s="1507">
        <v>37.253</v>
      </c>
      <c r="G30" s="1508"/>
      <c r="H30" s="1507">
        <v>506.00799999999998</v>
      </c>
      <c r="I30" s="1508"/>
      <c r="J30" s="1509">
        <v>79.631150601100003</v>
      </c>
      <c r="K30" s="1510"/>
      <c r="L30" s="1509"/>
      <c r="M30" s="1510"/>
      <c r="N30" s="1509">
        <v>87.990228974800004</v>
      </c>
      <c r="O30" s="1511"/>
    </row>
    <row r="31" spans="1:16" ht="10.5" customHeight="1">
      <c r="A31" s="1506" t="s">
        <v>168</v>
      </c>
      <c r="B31" s="1507">
        <v>528.59500000000003</v>
      </c>
      <c r="C31" s="1508"/>
      <c r="D31" s="1507"/>
      <c r="E31" s="1508"/>
      <c r="F31" s="1507">
        <v>42.487000000000002</v>
      </c>
      <c r="G31" s="1508"/>
      <c r="H31" s="1507">
        <v>571.08199999999999</v>
      </c>
      <c r="I31" s="1508"/>
      <c r="J31" s="1509">
        <v>80.907121709400002</v>
      </c>
      <c r="K31" s="1510"/>
      <c r="L31" s="1509"/>
      <c r="M31" s="1510"/>
      <c r="N31" s="1509">
        <v>89.312024854699999</v>
      </c>
      <c r="O31" s="1511"/>
    </row>
    <row r="32" spans="1:16" ht="10.5" customHeight="1">
      <c r="A32" s="1506" t="s">
        <v>167</v>
      </c>
      <c r="B32" s="1507">
        <v>479.29300000000001</v>
      </c>
      <c r="C32" s="1508"/>
      <c r="D32" s="1507"/>
      <c r="E32" s="1508"/>
      <c r="F32" s="1507">
        <v>37.08</v>
      </c>
      <c r="G32" s="1508"/>
      <c r="H32" s="1507">
        <v>516.37300000000005</v>
      </c>
      <c r="I32" s="1508"/>
      <c r="J32" s="1509">
        <v>80.440356942400001</v>
      </c>
      <c r="K32" s="1510"/>
      <c r="L32" s="1509"/>
      <c r="M32" s="1510"/>
      <c r="N32" s="1509">
        <v>85.765911542599994</v>
      </c>
      <c r="O32" s="1511"/>
    </row>
    <row r="33" spans="1:15" ht="10.5" customHeight="1">
      <c r="A33" s="1506" t="s">
        <v>166</v>
      </c>
      <c r="B33" s="1507">
        <v>501.03699999999998</v>
      </c>
      <c r="C33" s="1508"/>
      <c r="D33" s="1507"/>
      <c r="E33" s="1508"/>
      <c r="F33" s="1507">
        <v>37.872999999999998</v>
      </c>
      <c r="G33" s="1508"/>
      <c r="H33" s="1507">
        <v>538.91</v>
      </c>
      <c r="I33" s="1508"/>
      <c r="J33" s="1509">
        <v>82.681119358499998</v>
      </c>
      <c r="K33" s="1510"/>
      <c r="L33" s="1509"/>
      <c r="M33" s="1510"/>
      <c r="N33" s="1509">
        <v>87.867346130499996</v>
      </c>
      <c r="O33" s="1511"/>
    </row>
    <row r="34" spans="1:15" ht="10.5" customHeight="1">
      <c r="A34" s="1506" t="s">
        <v>242</v>
      </c>
      <c r="B34" s="1507">
        <v>491.31</v>
      </c>
      <c r="C34" s="1508"/>
      <c r="D34" s="1507"/>
      <c r="E34" s="1508"/>
      <c r="F34" s="1507">
        <v>40.524000000000001</v>
      </c>
      <c r="G34" s="1508"/>
      <c r="H34" s="1507">
        <v>531.83400000000006</v>
      </c>
      <c r="I34" s="1508"/>
      <c r="J34" s="1509">
        <v>82.615049561399999</v>
      </c>
      <c r="K34" s="1510"/>
      <c r="L34" s="1509"/>
      <c r="M34" s="1510"/>
      <c r="N34" s="1509">
        <v>88.704781178900006</v>
      </c>
      <c r="O34" s="1511"/>
    </row>
    <row r="35" spans="1:15" ht="10.5" customHeight="1">
      <c r="A35" s="1506" t="s">
        <v>2353</v>
      </c>
      <c r="B35" s="1507">
        <v>83.828999999999994</v>
      </c>
      <c r="C35" s="1508"/>
      <c r="D35" s="1507"/>
      <c r="E35" s="1508"/>
      <c r="F35" s="1507">
        <v>34.887999999999998</v>
      </c>
      <c r="G35" s="1508"/>
      <c r="H35" s="1507">
        <v>118.71699999999998</v>
      </c>
      <c r="I35" s="1508"/>
      <c r="J35" s="1509">
        <v>78.012382349800006</v>
      </c>
      <c r="K35" s="1510"/>
      <c r="L35" s="1509"/>
      <c r="M35" s="1510"/>
      <c r="N35" s="1509">
        <v>89.381862772399998</v>
      </c>
      <c r="O35" s="1511"/>
    </row>
    <row r="36" spans="1:15" ht="10.5" customHeight="1">
      <c r="A36" s="1512" t="s">
        <v>2358</v>
      </c>
      <c r="B36" s="1507">
        <v>3550.6849999999999</v>
      </c>
      <c r="C36" s="1508">
        <v>3632.7470000000003</v>
      </c>
      <c r="D36" s="1507"/>
      <c r="E36" s="1508"/>
      <c r="F36" s="1507">
        <v>282.88900000000001</v>
      </c>
      <c r="G36" s="1508">
        <v>263.56199999999995</v>
      </c>
      <c r="H36" s="1507">
        <v>3833.5740000000005</v>
      </c>
      <c r="I36" s="1508">
        <v>3896.3090000000002</v>
      </c>
      <c r="J36" s="1509">
        <v>80.717033526699993</v>
      </c>
      <c r="K36" s="1510">
        <v>79.615227502485709</v>
      </c>
      <c r="L36" s="1509"/>
      <c r="M36" s="1510"/>
      <c r="N36" s="1509">
        <v>87.546789718014296</v>
      </c>
      <c r="O36" s="1511">
        <v>87.550229117671407</v>
      </c>
    </row>
    <row r="37" spans="1:15" ht="12" customHeight="1">
      <c r="A37" s="1503" t="s">
        <v>243</v>
      </c>
      <c r="B37" s="1514"/>
      <c r="C37" s="1514"/>
      <c r="D37" s="1514"/>
      <c r="E37" s="1514"/>
      <c r="F37" s="1514"/>
      <c r="G37" s="1514"/>
      <c r="H37" s="1514"/>
      <c r="I37" s="1514"/>
      <c r="J37" s="1514"/>
      <c r="K37" s="1514"/>
      <c r="L37" s="1514"/>
      <c r="M37" s="1514"/>
      <c r="N37" s="1514"/>
      <c r="O37" s="1515"/>
    </row>
    <row r="38" spans="1:15" ht="10.5" customHeight="1">
      <c r="A38" s="1506" t="s">
        <v>176</v>
      </c>
      <c r="B38" s="1507">
        <v>132.18600000000001</v>
      </c>
      <c r="C38" s="1508">
        <v>128.13900000000001</v>
      </c>
      <c r="D38" s="1507"/>
      <c r="E38" s="1508"/>
      <c r="F38" s="1507">
        <v>9.4819999999999993</v>
      </c>
      <c r="G38" s="1508">
        <v>9.6370000000000005</v>
      </c>
      <c r="H38" s="1507">
        <v>141.66800000000001</v>
      </c>
      <c r="I38" s="1508">
        <v>137.77600000000001</v>
      </c>
      <c r="J38" s="1509">
        <v>75.741757826099999</v>
      </c>
      <c r="K38" s="1510">
        <v>78.801926033399994</v>
      </c>
      <c r="L38" s="1509"/>
      <c r="M38" s="1510"/>
      <c r="N38" s="1509">
        <v>92.828517190499994</v>
      </c>
      <c r="O38" s="1511">
        <v>92.497665248499999</v>
      </c>
    </row>
    <row r="39" spans="1:15" ht="10.5" customHeight="1">
      <c r="A39" s="1506" t="s">
        <v>276</v>
      </c>
      <c r="B39" s="1507">
        <v>124.746</v>
      </c>
      <c r="C39" s="1508">
        <v>125.29600000000001</v>
      </c>
      <c r="D39" s="1507"/>
      <c r="E39" s="1508"/>
      <c r="F39" s="1507">
        <v>9.8550000000000004</v>
      </c>
      <c r="G39" s="1508">
        <v>9.7189999999999994</v>
      </c>
      <c r="H39" s="1507">
        <v>134.601</v>
      </c>
      <c r="I39" s="1508">
        <v>135.01500000000001</v>
      </c>
      <c r="J39" s="1509">
        <v>77.208888461399994</v>
      </c>
      <c r="K39" s="1510">
        <v>77.788596603200006</v>
      </c>
      <c r="L39" s="1509"/>
      <c r="M39" s="1510"/>
      <c r="N39" s="1509">
        <v>89.781836631199994</v>
      </c>
      <c r="O39" s="1511">
        <v>89.505093116599994</v>
      </c>
    </row>
    <row r="40" spans="1:15" ht="10.5" customHeight="1">
      <c r="A40" s="1506" t="s">
        <v>275</v>
      </c>
      <c r="B40" s="1507">
        <v>125.911</v>
      </c>
      <c r="C40" s="1508">
        <v>128.11600000000001</v>
      </c>
      <c r="D40" s="1507"/>
      <c r="E40" s="1508"/>
      <c r="F40" s="1507">
        <v>10.074999999999999</v>
      </c>
      <c r="G40" s="1508">
        <v>9.6980000000000004</v>
      </c>
      <c r="H40" s="1507">
        <v>135.98599999999999</v>
      </c>
      <c r="I40" s="1508">
        <v>137.81400000000002</v>
      </c>
      <c r="J40" s="1509">
        <v>77.251391856200001</v>
      </c>
      <c r="K40" s="1510">
        <v>80.970370601599996</v>
      </c>
      <c r="L40" s="1509"/>
      <c r="M40" s="1510"/>
      <c r="N40" s="1509">
        <v>92.0595533499</v>
      </c>
      <c r="O40" s="1511">
        <v>90.998143947200006</v>
      </c>
    </row>
    <row r="41" spans="1:15" ht="10.5" customHeight="1">
      <c r="A41" s="1506" t="s">
        <v>274</v>
      </c>
      <c r="B41" s="1507">
        <v>131.06899999999999</v>
      </c>
      <c r="C41" s="1508">
        <v>132.827</v>
      </c>
      <c r="D41" s="1507"/>
      <c r="E41" s="1508"/>
      <c r="F41" s="1507">
        <v>9.4760000000000009</v>
      </c>
      <c r="G41" s="1508">
        <v>9.3580000000000005</v>
      </c>
      <c r="H41" s="1507">
        <v>140.54499999999999</v>
      </c>
      <c r="I41" s="1508">
        <v>142.185</v>
      </c>
      <c r="J41" s="1509">
        <v>79.588613631000001</v>
      </c>
      <c r="K41" s="1510">
        <v>75.428941405000003</v>
      </c>
      <c r="L41" s="1509"/>
      <c r="M41" s="1510"/>
      <c r="N41" s="1509">
        <v>90.871675812600003</v>
      </c>
      <c r="O41" s="1511">
        <v>94.432571062199997</v>
      </c>
    </row>
    <row r="42" spans="1:15" ht="10.5" customHeight="1">
      <c r="A42" s="1506" t="s">
        <v>273</v>
      </c>
      <c r="B42" s="1507">
        <v>130.94300000000001</v>
      </c>
      <c r="C42" s="1508">
        <v>134.80099999999999</v>
      </c>
      <c r="D42" s="1507"/>
      <c r="E42" s="1508"/>
      <c r="F42" s="1507">
        <v>10.255000000000001</v>
      </c>
      <c r="G42" s="1508">
        <v>10.06</v>
      </c>
      <c r="H42" s="1507">
        <v>141.19800000000001</v>
      </c>
      <c r="I42" s="1508">
        <v>144.86099999999999</v>
      </c>
      <c r="J42" s="1509">
        <v>78.825901346400002</v>
      </c>
      <c r="K42" s="1510">
        <v>73.974970512100001</v>
      </c>
      <c r="L42" s="1509"/>
      <c r="M42" s="1510"/>
      <c r="N42" s="1509">
        <v>91.457825451000005</v>
      </c>
      <c r="O42" s="1511">
        <v>93.3399602386</v>
      </c>
    </row>
    <row r="43" spans="1:15" ht="10.5" customHeight="1">
      <c r="A43" s="1506" t="s">
        <v>299</v>
      </c>
      <c r="B43" s="1507">
        <v>125.834</v>
      </c>
      <c r="C43" s="1508">
        <v>129.333</v>
      </c>
      <c r="D43" s="1507"/>
      <c r="E43" s="1508"/>
      <c r="F43" s="1507">
        <v>9.1929999999999996</v>
      </c>
      <c r="G43" s="1508">
        <v>9.44</v>
      </c>
      <c r="H43" s="1507">
        <v>135.02700000000002</v>
      </c>
      <c r="I43" s="1508">
        <v>138.773</v>
      </c>
      <c r="J43" s="1509">
        <v>78.869780822400003</v>
      </c>
      <c r="K43" s="1510">
        <v>73.633952664800006</v>
      </c>
      <c r="L43" s="1509"/>
      <c r="M43" s="1510"/>
      <c r="N43" s="1509">
        <v>93.821385836999994</v>
      </c>
      <c r="O43" s="1511">
        <v>89.290254237300005</v>
      </c>
    </row>
    <row r="44" spans="1:15" ht="10.5" customHeight="1">
      <c r="A44" s="1506" t="s">
        <v>298</v>
      </c>
      <c r="B44" s="1507">
        <v>126.77800000000001</v>
      </c>
      <c r="C44" s="1508">
        <v>126.14400000000001</v>
      </c>
      <c r="D44" s="1507"/>
      <c r="E44" s="1508"/>
      <c r="F44" s="1507">
        <v>9.1829999999999998</v>
      </c>
      <c r="G44" s="1508">
        <v>9.6509999999999998</v>
      </c>
      <c r="H44" s="1507">
        <v>135.96100000000001</v>
      </c>
      <c r="I44" s="1508">
        <v>135.79499999999999</v>
      </c>
      <c r="J44" s="1509">
        <v>79.936582056800006</v>
      </c>
      <c r="K44" s="1510">
        <v>76.581525875200001</v>
      </c>
      <c r="L44" s="1509"/>
      <c r="M44" s="1510"/>
      <c r="N44" s="1509">
        <v>94.021561581200004</v>
      </c>
      <c r="O44" s="1511">
        <v>93.472179048800001</v>
      </c>
    </row>
    <row r="45" spans="1:15" ht="10.5" customHeight="1">
      <c r="A45" s="1506" t="s">
        <v>270</v>
      </c>
      <c r="B45" s="1507">
        <v>119.512</v>
      </c>
      <c r="C45" s="1508"/>
      <c r="D45" s="1507"/>
      <c r="E45" s="1508"/>
      <c r="F45" s="1507">
        <v>9.2349999999999994</v>
      </c>
      <c r="G45" s="1508"/>
      <c r="H45" s="1507">
        <v>128.74700000000001</v>
      </c>
      <c r="I45" s="1508"/>
      <c r="J45" s="1509">
        <v>78.583740544899996</v>
      </c>
      <c r="K45" s="1510"/>
      <c r="L45" s="1509"/>
      <c r="M45" s="1510"/>
      <c r="N45" s="1509">
        <v>91.835408771000004</v>
      </c>
      <c r="O45" s="1511"/>
    </row>
    <row r="46" spans="1:15" ht="10.5" customHeight="1">
      <c r="A46" s="1506" t="s">
        <v>168</v>
      </c>
      <c r="B46" s="1507">
        <v>140.9</v>
      </c>
      <c r="C46" s="1508"/>
      <c r="D46" s="1507"/>
      <c r="E46" s="1508"/>
      <c r="F46" s="1507">
        <v>10.513999999999999</v>
      </c>
      <c r="G46" s="1508"/>
      <c r="H46" s="1507">
        <v>151.41400000000002</v>
      </c>
      <c r="I46" s="1508"/>
      <c r="J46" s="1509">
        <v>76.234208658599997</v>
      </c>
      <c r="K46" s="1510"/>
      <c r="L46" s="1509"/>
      <c r="M46" s="1510"/>
      <c r="N46" s="1509">
        <v>91.801407646900003</v>
      </c>
      <c r="O46" s="1511"/>
    </row>
    <row r="47" spans="1:15" ht="10.5" customHeight="1">
      <c r="A47" s="1506" t="s">
        <v>167</v>
      </c>
      <c r="B47" s="1507">
        <v>121.20399999999999</v>
      </c>
      <c r="C47" s="1508"/>
      <c r="D47" s="1507"/>
      <c r="E47" s="1508"/>
      <c r="F47" s="1507">
        <v>8.8840000000000003</v>
      </c>
      <c r="G47" s="1508"/>
      <c r="H47" s="1507">
        <v>130.08799999999999</v>
      </c>
      <c r="I47" s="1508"/>
      <c r="J47" s="1509">
        <v>78.353849707899997</v>
      </c>
      <c r="K47" s="1510"/>
      <c r="L47" s="1509"/>
      <c r="M47" s="1510"/>
      <c r="N47" s="1509">
        <v>92.424583520900001</v>
      </c>
      <c r="O47" s="1511"/>
    </row>
    <row r="48" spans="1:15" ht="10.5" customHeight="1">
      <c r="A48" s="1506" t="s">
        <v>166</v>
      </c>
      <c r="B48" s="1507">
        <v>130.001</v>
      </c>
      <c r="C48" s="1508"/>
      <c r="D48" s="1507"/>
      <c r="E48" s="1508"/>
      <c r="F48" s="1507">
        <v>9.8919999999999995</v>
      </c>
      <c r="G48" s="1508"/>
      <c r="H48" s="1507">
        <v>139.893</v>
      </c>
      <c r="I48" s="1508"/>
      <c r="J48" s="1509">
        <v>77.517865247200007</v>
      </c>
      <c r="K48" s="1510"/>
      <c r="L48" s="1509"/>
      <c r="M48" s="1510"/>
      <c r="N48" s="1509">
        <v>90.810756166600001</v>
      </c>
      <c r="O48" s="1511"/>
    </row>
    <row r="49" spans="1:16" ht="10.5" customHeight="1">
      <c r="A49" s="1506" t="s">
        <v>242</v>
      </c>
      <c r="B49" s="1507">
        <v>128.47800000000001</v>
      </c>
      <c r="C49" s="1508"/>
      <c r="D49" s="1507"/>
      <c r="E49" s="1508"/>
      <c r="F49" s="1507">
        <v>9.5969999999999995</v>
      </c>
      <c r="G49" s="1508"/>
      <c r="H49" s="1507">
        <v>138.07500000000002</v>
      </c>
      <c r="I49" s="1508"/>
      <c r="J49" s="1509">
        <v>78.791699746299997</v>
      </c>
      <c r="K49" s="1510"/>
      <c r="L49" s="1509"/>
      <c r="M49" s="1510"/>
      <c r="N49" s="1509">
        <v>94.029384182599998</v>
      </c>
      <c r="O49" s="1511"/>
    </row>
    <row r="50" spans="1:16" ht="10.5" customHeight="1">
      <c r="A50" s="1506" t="s">
        <v>2353</v>
      </c>
      <c r="B50" s="1507">
        <v>6.3819999999999997</v>
      </c>
      <c r="C50" s="1508"/>
      <c r="D50" s="1507"/>
      <c r="E50" s="1508"/>
      <c r="F50" s="1507">
        <v>2.1059999999999999</v>
      </c>
      <c r="G50" s="1508"/>
      <c r="H50" s="1507">
        <v>8.4879999999999995</v>
      </c>
      <c r="I50" s="1508"/>
      <c r="J50" s="1509">
        <v>74.898151049800006</v>
      </c>
      <c r="K50" s="1510"/>
      <c r="L50" s="1509"/>
      <c r="M50" s="1510"/>
      <c r="N50" s="1509">
        <v>85.042735042700002</v>
      </c>
      <c r="O50" s="1511"/>
    </row>
    <row r="51" spans="1:16" ht="10.5" customHeight="1">
      <c r="A51" s="1516" t="s">
        <v>2358</v>
      </c>
      <c r="B51" s="1517">
        <v>897.4670000000001</v>
      </c>
      <c r="C51" s="1518">
        <v>904.65600000000006</v>
      </c>
      <c r="D51" s="1517"/>
      <c r="E51" s="1518"/>
      <c r="F51" s="1517">
        <v>67.519000000000005</v>
      </c>
      <c r="G51" s="1518">
        <v>67.563000000000002</v>
      </c>
      <c r="H51" s="1517">
        <v>964.98599999999999</v>
      </c>
      <c r="I51" s="1518">
        <v>972.21900000000005</v>
      </c>
      <c r="J51" s="1519">
        <v>78.203273714328574</v>
      </c>
      <c r="K51" s="1520">
        <v>76.740040527899993</v>
      </c>
      <c r="L51" s="1519"/>
      <c r="M51" s="1520"/>
      <c r="N51" s="1519">
        <v>92.120336550485717</v>
      </c>
      <c r="O51" s="1521">
        <v>91.933695271314292</v>
      </c>
      <c r="P51" s="1522"/>
    </row>
    <row r="52" spans="1:16" ht="15.95" customHeight="1">
      <c r="A52" s="1523" t="s">
        <v>2351</v>
      </c>
      <c r="B52" s="1524"/>
      <c r="C52" s="1524"/>
      <c r="D52" s="1524"/>
      <c r="E52" s="1524"/>
      <c r="F52" s="1524"/>
      <c r="G52" s="1524"/>
      <c r="H52" s="1524"/>
      <c r="I52" s="1524"/>
      <c r="J52" s="1524"/>
      <c r="K52" s="1524"/>
      <c r="L52" s="1524"/>
      <c r="M52" s="1524"/>
      <c r="N52" s="1524"/>
      <c r="O52" s="1524"/>
    </row>
    <row r="53" spans="1:16" ht="15.95" customHeight="1">
      <c r="A53" s="1523" t="s">
        <v>297</v>
      </c>
      <c r="B53" s="1524"/>
      <c r="C53" s="1524"/>
      <c r="D53" s="1524"/>
      <c r="E53" s="1524"/>
      <c r="F53" s="1524"/>
      <c r="G53" s="1524"/>
      <c r="H53" s="1524"/>
      <c r="I53" s="1524"/>
      <c r="J53" s="1524"/>
      <c r="K53" s="1524"/>
      <c r="L53" s="1524"/>
      <c r="M53" s="1524"/>
      <c r="N53" s="1524"/>
      <c r="O53" s="1524"/>
    </row>
    <row r="54" spans="1:16" ht="15.95" customHeight="1">
      <c r="A54" s="1525" t="s">
        <v>296</v>
      </c>
      <c r="B54" s="1526"/>
      <c r="C54" s="1526"/>
      <c r="D54" s="1526"/>
      <c r="E54" s="1526"/>
      <c r="F54" s="1526"/>
      <c r="G54" s="1526"/>
      <c r="H54" s="1526"/>
      <c r="I54" s="1526"/>
      <c r="J54" s="1526"/>
      <c r="K54" s="1526"/>
      <c r="L54" s="1526"/>
      <c r="M54" s="1526"/>
      <c r="N54" s="1526"/>
      <c r="O54" s="1526"/>
    </row>
    <row r="55" spans="1:16" ht="15.95" customHeight="1">
      <c r="A55" s="1445" t="s">
        <v>1286</v>
      </c>
      <c r="B55" s="1526"/>
      <c r="C55" s="1526"/>
      <c r="D55" s="1526"/>
      <c r="E55" s="1526"/>
      <c r="F55" s="1526"/>
      <c r="G55" s="1526"/>
      <c r="H55" s="1526"/>
      <c r="I55" s="1526"/>
      <c r="J55" s="1526"/>
      <c r="K55" s="1526"/>
      <c r="L55" s="1526"/>
      <c r="M55" s="1526"/>
      <c r="N55" s="1526"/>
      <c r="O55" s="1526"/>
    </row>
    <row r="56" spans="1:16" ht="15.95" customHeight="1">
      <c r="A56" s="1118" t="s">
        <v>14</v>
      </c>
      <c r="B56" s="1526"/>
      <c r="C56" s="1526"/>
      <c r="D56" s="1526"/>
      <c r="E56" s="1526"/>
      <c r="F56" s="1526"/>
      <c r="G56" s="1526"/>
      <c r="H56" s="1526"/>
      <c r="I56" s="1526"/>
      <c r="J56" s="1526"/>
      <c r="K56" s="1526"/>
      <c r="L56" s="1526"/>
      <c r="M56" s="1526"/>
      <c r="N56" s="1526"/>
      <c r="O56" s="1526"/>
    </row>
    <row r="57" spans="1:16" ht="18">
      <c r="A57" s="1526"/>
      <c r="B57" s="1526"/>
      <c r="C57" s="1526"/>
      <c r="D57" s="1526"/>
      <c r="E57" s="1526"/>
      <c r="F57" s="1526"/>
      <c r="G57" s="1526"/>
      <c r="H57" s="1526"/>
      <c r="I57" s="1526"/>
      <c r="J57" s="1526"/>
      <c r="K57" s="1526"/>
      <c r="L57" s="1526"/>
      <c r="M57" s="1526"/>
      <c r="N57" s="1526"/>
      <c r="O57" s="1526"/>
    </row>
  </sheetData>
  <mergeCells count="7">
    <mergeCell ref="N5:O5"/>
    <mergeCell ref="B5:C5"/>
    <mergeCell ref="D5:E5"/>
    <mergeCell ref="F5:G5"/>
    <mergeCell ref="H5:I5"/>
    <mergeCell ref="J5:K5"/>
    <mergeCell ref="L5:M5"/>
  </mergeCells>
  <hyperlinks>
    <hyperlink ref="A56" location="Inhaltsverzeichnis!A1" display="Zurück zum Inhaltsverzeichnis"/>
  </hyperlinks>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pageSetUpPr fitToPage="1"/>
  </sheetPr>
  <dimension ref="A1:J57"/>
  <sheetViews>
    <sheetView showGridLines="0" showZeros="0" zoomScaleNormal="100" workbookViewId="0">
      <pane ySplit="6" topLeftCell="A31" activePane="bottomLeft" state="frozen"/>
      <selection pane="bottomLeft"/>
    </sheetView>
  </sheetViews>
  <sheetFormatPr baseColWidth="10" defaultRowHeight="16.5"/>
  <cols>
    <col min="1" max="1" width="11.85546875" style="1082" customWidth="1"/>
    <col min="2" max="9" width="9.28515625" style="1082" customWidth="1"/>
    <col min="10" max="10" width="4.85546875" style="1082" customWidth="1"/>
    <col min="11" max="11" width="5.28515625" style="1082" customWidth="1"/>
    <col min="12" max="12" width="5.140625" style="1082" customWidth="1"/>
    <col min="13" max="13" width="4.7109375" style="1082" customWidth="1"/>
    <col min="14" max="14" width="4.85546875" style="1082" customWidth="1"/>
    <col min="15" max="15" width="5" style="1082" customWidth="1"/>
    <col min="16" max="16" width="5.28515625" style="1082" customWidth="1"/>
    <col min="17" max="18" width="4.85546875" style="1082" customWidth="1"/>
    <col min="19" max="19" width="4.7109375" style="1082" customWidth="1"/>
    <col min="20" max="20" width="5" style="1082" customWidth="1"/>
    <col min="21" max="21" width="4.5703125" style="1082" customWidth="1"/>
    <col min="22" max="22" width="4.7109375" style="1082" customWidth="1"/>
    <col min="23" max="16384" width="11.42578125" style="1082"/>
  </cols>
  <sheetData>
    <row r="1" spans="1:10" s="864" customFormat="1" ht="78.75" customHeight="1">
      <c r="A1" s="862" t="s">
        <v>312</v>
      </c>
      <c r="B1" s="1540"/>
      <c r="C1" s="1540"/>
      <c r="D1" s="1540"/>
      <c r="E1" s="1540"/>
      <c r="F1" s="1540"/>
      <c r="G1" s="1540"/>
      <c r="H1" s="1540"/>
      <c r="I1" s="1540"/>
    </row>
    <row r="2" spans="1:10" s="1443" customFormat="1" ht="15.95" customHeight="1">
      <c r="A2" s="1541" t="s">
        <v>99</v>
      </c>
      <c r="B2" s="1255"/>
      <c r="C2" s="1255"/>
      <c r="D2" s="1255"/>
      <c r="E2" s="1255"/>
      <c r="F2" s="1255"/>
      <c r="G2" s="1255"/>
      <c r="H2" s="1255"/>
      <c r="I2" s="1255"/>
    </row>
    <row r="3" spans="1:10" s="1443" customFormat="1" ht="15.95" customHeight="1">
      <c r="A3" s="1541" t="s">
        <v>311</v>
      </c>
      <c r="B3" s="1255"/>
      <c r="C3" s="1255"/>
      <c r="D3" s="1255"/>
      <c r="E3" s="1255"/>
      <c r="F3" s="1255"/>
      <c r="G3" s="1255"/>
      <c r="H3" s="1255"/>
      <c r="I3" s="1255"/>
    </row>
    <row r="4" spans="1:10" s="1443" customFormat="1" ht="15.95" customHeight="1">
      <c r="A4" s="1541" t="s">
        <v>2349</v>
      </c>
      <c r="B4" s="1255"/>
      <c r="C4" s="1255"/>
      <c r="D4" s="1255"/>
      <c r="E4" s="1255"/>
      <c r="F4" s="1255"/>
      <c r="G4" s="1255"/>
      <c r="H4" s="1255"/>
      <c r="I4" s="1255"/>
    </row>
    <row r="5" spans="1:10" ht="30" customHeight="1">
      <c r="A5" s="2669" t="s">
        <v>281</v>
      </c>
      <c r="B5" s="1528" t="s">
        <v>310</v>
      </c>
      <c r="C5" s="1529"/>
      <c r="D5" s="1528" t="s">
        <v>309</v>
      </c>
      <c r="E5" s="1529"/>
      <c r="F5" s="1528" t="s">
        <v>308</v>
      </c>
      <c r="G5" s="1529"/>
      <c r="H5" s="1528" t="s">
        <v>307</v>
      </c>
      <c r="I5" s="1085"/>
      <c r="J5" s="1443"/>
    </row>
    <row r="6" spans="1:10" ht="16.5" customHeight="1">
      <c r="A6" s="2670"/>
      <c r="B6" s="1530" t="s">
        <v>278</v>
      </c>
      <c r="C6" s="1530" t="s">
        <v>2352</v>
      </c>
      <c r="D6" s="1530" t="s">
        <v>278</v>
      </c>
      <c r="E6" s="1530" t="s">
        <v>2352</v>
      </c>
      <c r="F6" s="1530" t="s">
        <v>278</v>
      </c>
      <c r="G6" s="1530" t="s">
        <v>2352</v>
      </c>
      <c r="H6" s="1530" t="s">
        <v>278</v>
      </c>
      <c r="I6" s="1531" t="s">
        <v>2352</v>
      </c>
      <c r="J6" s="1443"/>
    </row>
    <row r="7" spans="1:10" ht="16.5" customHeight="1">
      <c r="A7" s="1542" t="s">
        <v>244</v>
      </c>
      <c r="B7" s="1532"/>
      <c r="C7" s="1532"/>
      <c r="D7" s="1532"/>
      <c r="E7" s="1532"/>
      <c r="F7" s="1532"/>
      <c r="G7" s="1532"/>
      <c r="H7" s="1532"/>
      <c r="I7" s="1533"/>
      <c r="J7" s="1443"/>
    </row>
    <row r="8" spans="1:10" ht="13.5" customHeight="1">
      <c r="A8" s="1534" t="s">
        <v>176</v>
      </c>
      <c r="B8" s="1543">
        <v>496.733</v>
      </c>
      <c r="C8" s="1543">
        <v>492.98</v>
      </c>
      <c r="D8" s="1543">
        <v>26.632999999999999</v>
      </c>
      <c r="E8" s="1543">
        <v>23.913</v>
      </c>
      <c r="F8" s="1543">
        <v>42.575000000000003</v>
      </c>
      <c r="G8" s="1543">
        <v>41.216999999999999</v>
      </c>
      <c r="H8" s="1543">
        <v>565.94100000000003</v>
      </c>
      <c r="I8" s="1544">
        <v>558.11</v>
      </c>
      <c r="J8" s="1443"/>
    </row>
    <row r="9" spans="1:10" ht="13.5" customHeight="1">
      <c r="A9" s="1534" t="s">
        <v>276</v>
      </c>
      <c r="B9" s="1543">
        <v>490.21899999999999</v>
      </c>
      <c r="C9" s="1543">
        <v>506.44499999999999</v>
      </c>
      <c r="D9" s="1543">
        <v>28.661000000000001</v>
      </c>
      <c r="E9" s="1543">
        <v>29.565000000000001</v>
      </c>
      <c r="F9" s="1543">
        <v>42.403999999999996</v>
      </c>
      <c r="G9" s="1543">
        <v>40.68</v>
      </c>
      <c r="H9" s="1543">
        <v>561.28399999999999</v>
      </c>
      <c r="I9" s="1544">
        <v>576.68999999999994</v>
      </c>
      <c r="J9" s="1443"/>
    </row>
    <row r="10" spans="1:10" ht="13.5" customHeight="1">
      <c r="A10" s="1534" t="s">
        <v>275</v>
      </c>
      <c r="B10" s="1543">
        <v>503.42600000000004</v>
      </c>
      <c r="C10" s="1543">
        <v>523.43700000000001</v>
      </c>
      <c r="D10" s="1543">
        <v>29.388999999999999</v>
      </c>
      <c r="E10" s="1543">
        <v>29.783000000000001</v>
      </c>
      <c r="F10" s="1543">
        <v>45.277999999999999</v>
      </c>
      <c r="G10" s="1543">
        <v>41.147999999999996</v>
      </c>
      <c r="H10" s="1543">
        <v>578.09300000000007</v>
      </c>
      <c r="I10" s="1544">
        <v>594.36800000000005</v>
      </c>
      <c r="J10" s="1443"/>
    </row>
    <row r="11" spans="1:10" ht="13.5" customHeight="1">
      <c r="A11" s="1534" t="s">
        <v>274</v>
      </c>
      <c r="B11" s="1543">
        <v>524.63599999999997</v>
      </c>
      <c r="C11" s="1543">
        <v>526.79199999999992</v>
      </c>
      <c r="D11" s="1543">
        <v>29.616</v>
      </c>
      <c r="E11" s="1543">
        <v>29.312999999999999</v>
      </c>
      <c r="F11" s="1543">
        <v>44.528999999999996</v>
      </c>
      <c r="G11" s="1543">
        <v>41.924999999999997</v>
      </c>
      <c r="H11" s="1543">
        <v>598.78099999999995</v>
      </c>
      <c r="I11" s="1544">
        <v>598.02999999999986</v>
      </c>
      <c r="J11" s="1443"/>
    </row>
    <row r="12" spans="1:10" ht="13.5" customHeight="1">
      <c r="A12" s="1534" t="s">
        <v>273</v>
      </c>
      <c r="B12" s="1543">
        <v>548.61500000000001</v>
      </c>
      <c r="C12" s="1543">
        <v>535.91800000000001</v>
      </c>
      <c r="D12" s="1543">
        <v>30.218</v>
      </c>
      <c r="E12" s="1543">
        <v>30.486999999999998</v>
      </c>
      <c r="F12" s="1543">
        <v>46.408999999999999</v>
      </c>
      <c r="G12" s="1543">
        <v>43.475999999999999</v>
      </c>
      <c r="H12" s="1543">
        <v>625.24199999999996</v>
      </c>
      <c r="I12" s="1544">
        <v>609.88099999999997</v>
      </c>
      <c r="J12" s="1443"/>
    </row>
    <row r="13" spans="1:10" ht="13.5" customHeight="1">
      <c r="A13" s="1534" t="s">
        <v>299</v>
      </c>
      <c r="B13" s="1543">
        <v>506.79300000000001</v>
      </c>
      <c r="C13" s="1543">
        <v>486.411</v>
      </c>
      <c r="D13" s="1543">
        <v>29.01</v>
      </c>
      <c r="E13" s="1543">
        <v>29.806999999999999</v>
      </c>
      <c r="F13" s="1543">
        <v>44.682000000000002</v>
      </c>
      <c r="G13" s="1543">
        <v>40.683</v>
      </c>
      <c r="H13" s="1543">
        <v>580.48500000000001</v>
      </c>
      <c r="I13" s="1544">
        <v>556.90099999999995</v>
      </c>
      <c r="J13" s="1443"/>
    </row>
    <row r="14" spans="1:10" ht="13.5" customHeight="1">
      <c r="A14" s="1534" t="s">
        <v>298</v>
      </c>
      <c r="B14" s="1543">
        <v>497.483</v>
      </c>
      <c r="C14" s="1543">
        <v>514.52599999999995</v>
      </c>
      <c r="D14" s="1543">
        <v>29.992000000000001</v>
      </c>
      <c r="E14" s="1543">
        <v>29.388000000000002</v>
      </c>
      <c r="F14" s="1543">
        <v>43.157000000000004</v>
      </c>
      <c r="G14" s="1543">
        <v>42.302999999999997</v>
      </c>
      <c r="H14" s="1543">
        <v>570.63200000000006</v>
      </c>
      <c r="I14" s="1544">
        <v>586.21699999999998</v>
      </c>
      <c r="J14" s="1443"/>
    </row>
    <row r="15" spans="1:10" ht="13.5" customHeight="1">
      <c r="A15" s="1534" t="s">
        <v>270</v>
      </c>
      <c r="B15" s="1543">
        <v>467.19200000000001</v>
      </c>
      <c r="C15" s="1543"/>
      <c r="D15" s="1543">
        <v>27.49</v>
      </c>
      <c r="E15" s="1543"/>
      <c r="F15" s="1543">
        <v>41.186</v>
      </c>
      <c r="G15" s="1543">
        <v>0</v>
      </c>
      <c r="H15" s="1543">
        <v>535.86800000000005</v>
      </c>
      <c r="I15" s="1544"/>
      <c r="J15" s="1443"/>
    </row>
    <row r="16" spans="1:10" ht="13.5" customHeight="1">
      <c r="A16" s="1534" t="s">
        <v>168</v>
      </c>
      <c r="B16" s="1543">
        <v>535.08500000000004</v>
      </c>
      <c r="C16" s="1543"/>
      <c r="D16" s="1543">
        <v>30.521999999999998</v>
      </c>
      <c r="E16" s="1543"/>
      <c r="F16" s="1543">
        <v>47.466999999999999</v>
      </c>
      <c r="G16" s="1543">
        <v>0</v>
      </c>
      <c r="H16" s="1543">
        <v>613.07400000000007</v>
      </c>
      <c r="I16" s="1544"/>
      <c r="J16" s="1443"/>
    </row>
    <row r="17" spans="1:10" ht="13.5" customHeight="1">
      <c r="A17" s="1534" t="s">
        <v>167</v>
      </c>
      <c r="B17" s="1543">
        <v>480.51300000000003</v>
      </c>
      <c r="C17" s="1543"/>
      <c r="D17" s="1543">
        <v>26.73</v>
      </c>
      <c r="E17" s="1543"/>
      <c r="F17" s="1543">
        <v>39.857999999999997</v>
      </c>
      <c r="G17" s="1543">
        <v>0</v>
      </c>
      <c r="H17" s="1543">
        <v>547.101</v>
      </c>
      <c r="I17" s="1544"/>
      <c r="J17" s="1443"/>
    </row>
    <row r="18" spans="1:10" ht="13.5" customHeight="1">
      <c r="A18" s="1534" t="s">
        <v>166</v>
      </c>
      <c r="B18" s="1543">
        <v>515.03700000000003</v>
      </c>
      <c r="C18" s="1543"/>
      <c r="D18" s="1543">
        <v>29.888000000000002</v>
      </c>
      <c r="E18" s="1543"/>
      <c r="F18" s="1543">
        <v>42.099999999999994</v>
      </c>
      <c r="G18" s="1543">
        <v>0</v>
      </c>
      <c r="H18" s="1543">
        <v>587.02500000000009</v>
      </c>
      <c r="I18" s="1544"/>
      <c r="J18" s="1443"/>
    </row>
    <row r="19" spans="1:10" ht="13.5" customHeight="1">
      <c r="A19" s="1534" t="s">
        <v>306</v>
      </c>
      <c r="B19" s="1543">
        <v>507.12600000000003</v>
      </c>
      <c r="C19" s="1543"/>
      <c r="D19" s="1543">
        <v>27.83</v>
      </c>
      <c r="E19" s="1543"/>
      <c r="F19" s="1543">
        <v>44.948</v>
      </c>
      <c r="G19" s="1543"/>
      <c r="H19" s="1543">
        <v>682.93700000000001</v>
      </c>
      <c r="I19" s="1544"/>
      <c r="J19" s="1443"/>
    </row>
    <row r="20" spans="1:10" ht="13.5" customHeight="1">
      <c r="A20" s="1534" t="s">
        <v>2355</v>
      </c>
      <c r="B20" s="1543">
        <v>70.177000000000007</v>
      </c>
      <c r="C20" s="1543"/>
      <c r="D20" s="1543"/>
      <c r="E20" s="1543"/>
      <c r="F20" s="1543">
        <v>32.856000000000002</v>
      </c>
      <c r="G20" s="1543"/>
      <c r="H20" s="1543"/>
      <c r="I20" s="1544"/>
      <c r="J20" s="1443"/>
    </row>
    <row r="21" spans="1:10" ht="13.5" customHeight="1">
      <c r="A21" s="1535" t="s">
        <v>2358</v>
      </c>
      <c r="B21" s="1543">
        <v>3567.9050000000002</v>
      </c>
      <c r="C21" s="1543">
        <v>3586.509</v>
      </c>
      <c r="D21" s="1545">
        <v>203.51899999999998</v>
      </c>
      <c r="E21" s="1543">
        <v>202.256</v>
      </c>
      <c r="F21" s="1543">
        <v>309.03399999999999</v>
      </c>
      <c r="G21" s="1543">
        <v>291.43199999999996</v>
      </c>
      <c r="H21" s="1543">
        <v>4080.4580000000005</v>
      </c>
      <c r="I21" s="1544">
        <v>4080.1969999999997</v>
      </c>
      <c r="J21" s="1443"/>
    </row>
    <row r="22" spans="1:10" ht="16.5" customHeight="1">
      <c r="A22" s="1542" t="s">
        <v>239</v>
      </c>
      <c r="B22" s="1358"/>
      <c r="C22" s="1536"/>
      <c r="D22" s="1358"/>
      <c r="E22" s="1532"/>
      <c r="F22" s="1532"/>
      <c r="G22" s="1532"/>
      <c r="H22" s="1532"/>
      <c r="I22" s="1533"/>
      <c r="J22" s="1443"/>
    </row>
    <row r="23" spans="1:10" ht="13.5" customHeight="1">
      <c r="A23" s="1534" t="s">
        <v>176</v>
      </c>
      <c r="B23" s="1543">
        <v>396.613</v>
      </c>
      <c r="C23" s="1543">
        <v>392.00400000000002</v>
      </c>
      <c r="D23" s="1546"/>
      <c r="E23" s="1547"/>
      <c r="F23" s="1543">
        <v>33.773000000000003</v>
      </c>
      <c r="G23" s="1543">
        <v>32.302999999999997</v>
      </c>
      <c r="H23" s="1543">
        <v>430.38600000000002</v>
      </c>
      <c r="I23" s="1544">
        <v>424.30700000000002</v>
      </c>
      <c r="J23" s="1443"/>
    </row>
    <row r="24" spans="1:10" ht="13.5" customHeight="1">
      <c r="A24" s="1534" t="s">
        <v>276</v>
      </c>
      <c r="B24" s="1543">
        <v>393.904</v>
      </c>
      <c r="C24" s="1543">
        <v>408.97899999999998</v>
      </c>
      <c r="D24" s="1546"/>
      <c r="E24" s="1547"/>
      <c r="F24" s="1543">
        <v>33.555999999999997</v>
      </c>
      <c r="G24" s="1543">
        <v>31.981000000000002</v>
      </c>
      <c r="H24" s="1543">
        <v>427.46</v>
      </c>
      <c r="I24" s="1544">
        <v>440.96</v>
      </c>
      <c r="J24" s="1443"/>
    </row>
    <row r="25" spans="1:10" ht="13.5" customHeight="1">
      <c r="A25" s="1534" t="s">
        <v>275</v>
      </c>
      <c r="B25" s="1543">
        <v>406.15800000000002</v>
      </c>
      <c r="C25" s="1543">
        <v>419.70100000000002</v>
      </c>
      <c r="D25" s="1546"/>
      <c r="E25" s="1547"/>
      <c r="F25" s="1543">
        <v>36.003</v>
      </c>
      <c r="G25" s="1543">
        <v>32.323</v>
      </c>
      <c r="H25" s="1543">
        <v>442.161</v>
      </c>
      <c r="I25" s="1544">
        <v>452.024</v>
      </c>
      <c r="J25" s="1443"/>
    </row>
    <row r="26" spans="1:10" ht="13.5" customHeight="1">
      <c r="A26" s="1534" t="s">
        <v>274</v>
      </c>
      <c r="B26" s="1543">
        <v>420.32</v>
      </c>
      <c r="C26" s="1543">
        <v>426.60199999999998</v>
      </c>
      <c r="D26" s="1546"/>
      <c r="E26" s="1547"/>
      <c r="F26" s="1543">
        <v>35.917999999999999</v>
      </c>
      <c r="G26" s="1543">
        <v>33.088000000000001</v>
      </c>
      <c r="H26" s="1543">
        <v>456.238</v>
      </c>
      <c r="I26" s="1544">
        <v>459.69</v>
      </c>
      <c r="J26" s="1443"/>
    </row>
    <row r="27" spans="1:10" ht="13.5" customHeight="1">
      <c r="A27" s="1534" t="s">
        <v>273</v>
      </c>
      <c r="B27" s="1543">
        <v>445.39800000000002</v>
      </c>
      <c r="C27" s="1543">
        <v>436.19900000000001</v>
      </c>
      <c r="D27" s="1546"/>
      <c r="E27" s="1547"/>
      <c r="F27" s="1543">
        <v>37.03</v>
      </c>
      <c r="G27" s="1543">
        <v>34.085999999999999</v>
      </c>
      <c r="H27" s="1543">
        <v>482.428</v>
      </c>
      <c r="I27" s="1544">
        <v>470.28500000000003</v>
      </c>
      <c r="J27" s="1443"/>
    </row>
    <row r="28" spans="1:10" ht="13.5" customHeight="1">
      <c r="A28" s="1534" t="s">
        <v>299</v>
      </c>
      <c r="B28" s="1543">
        <v>407.548</v>
      </c>
      <c r="C28" s="1543">
        <v>390.89499999999998</v>
      </c>
      <c r="D28" s="1546"/>
      <c r="E28" s="1547"/>
      <c r="F28" s="1543">
        <v>36.057000000000002</v>
      </c>
      <c r="G28" s="1543">
        <v>32.253999999999998</v>
      </c>
      <c r="H28" s="1543">
        <v>443.60500000000002</v>
      </c>
      <c r="I28" s="1544">
        <v>423.149</v>
      </c>
      <c r="J28" s="1443"/>
    </row>
    <row r="29" spans="1:10" ht="13.5" customHeight="1">
      <c r="A29" s="1534" t="s">
        <v>298</v>
      </c>
      <c r="B29" s="1543">
        <v>396.14100000000002</v>
      </c>
      <c r="C29" s="1543">
        <v>417.923</v>
      </c>
      <c r="D29" s="1546"/>
      <c r="E29" s="1547"/>
      <c r="F29" s="1543">
        <v>34.523000000000003</v>
      </c>
      <c r="G29" s="1543">
        <v>33.281999999999996</v>
      </c>
      <c r="H29" s="1543">
        <v>430.66400000000004</v>
      </c>
      <c r="I29" s="1544">
        <v>451.20499999999998</v>
      </c>
      <c r="J29" s="1443"/>
    </row>
    <row r="30" spans="1:10" ht="13.5" customHeight="1">
      <c r="A30" s="1534" t="s">
        <v>270</v>
      </c>
      <c r="B30" s="1543">
        <v>373.27499999999998</v>
      </c>
      <c r="C30" s="1543"/>
      <c r="D30" s="1546"/>
      <c r="E30" s="1547"/>
      <c r="F30" s="1543">
        <v>32.704999999999998</v>
      </c>
      <c r="G30" s="1543"/>
      <c r="H30" s="1543">
        <v>405.97999999999996</v>
      </c>
      <c r="I30" s="1544"/>
      <c r="J30" s="1443"/>
    </row>
    <row r="31" spans="1:10" ht="13.5" customHeight="1">
      <c r="A31" s="1534" t="s">
        <v>168</v>
      </c>
      <c r="B31" s="1543">
        <v>427.67099999999999</v>
      </c>
      <c r="C31" s="1543"/>
      <c r="D31" s="1546"/>
      <c r="E31" s="1547"/>
      <c r="F31" s="1543">
        <v>37.814999999999998</v>
      </c>
      <c r="G31" s="1543"/>
      <c r="H31" s="1543">
        <v>465.48599999999999</v>
      </c>
      <c r="I31" s="1544"/>
      <c r="J31" s="1443"/>
    </row>
    <row r="32" spans="1:10" ht="13.5" customHeight="1">
      <c r="A32" s="1534" t="s">
        <v>167</v>
      </c>
      <c r="B32" s="1543">
        <v>385.54500000000002</v>
      </c>
      <c r="C32" s="1543"/>
      <c r="D32" s="1546"/>
      <c r="E32" s="1547"/>
      <c r="F32" s="1543">
        <v>31.646999999999998</v>
      </c>
      <c r="G32" s="1543"/>
      <c r="H32" s="1543">
        <v>417.19200000000001</v>
      </c>
      <c r="I32" s="1544"/>
      <c r="J32" s="1443"/>
    </row>
    <row r="33" spans="1:10" ht="13.5" customHeight="1">
      <c r="A33" s="1534" t="s">
        <v>166</v>
      </c>
      <c r="B33" s="1543">
        <v>414.26299999999998</v>
      </c>
      <c r="C33" s="1543"/>
      <c r="D33" s="1546"/>
      <c r="E33" s="1547"/>
      <c r="F33" s="1543">
        <v>33.116999999999997</v>
      </c>
      <c r="G33" s="1543"/>
      <c r="H33" s="1543">
        <v>447.38</v>
      </c>
      <c r="I33" s="1544"/>
      <c r="J33" s="1443"/>
    </row>
    <row r="34" spans="1:10" ht="13.5" customHeight="1">
      <c r="A34" s="1534" t="s">
        <v>306</v>
      </c>
      <c r="B34" s="1543">
        <v>405.89600000000002</v>
      </c>
      <c r="C34" s="1543"/>
      <c r="D34" s="1546"/>
      <c r="E34" s="1547"/>
      <c r="F34" s="1543">
        <v>35.923999999999999</v>
      </c>
      <c r="G34" s="1543"/>
      <c r="H34" s="1543">
        <v>441.82000000000005</v>
      </c>
      <c r="I34" s="1544"/>
      <c r="J34" s="1443"/>
    </row>
    <row r="35" spans="1:10" ht="13.5" customHeight="1">
      <c r="A35" s="1534" t="s">
        <v>2355</v>
      </c>
      <c r="B35" s="1543">
        <v>65.397000000000006</v>
      </c>
      <c r="C35" s="1543"/>
      <c r="D35" s="1546"/>
      <c r="E35" s="1547"/>
      <c r="F35" s="1543">
        <v>31.078000000000003</v>
      </c>
      <c r="G35" s="1543"/>
      <c r="H35" s="1543">
        <v>96.475000000000009</v>
      </c>
      <c r="I35" s="1544"/>
      <c r="J35" s="1443"/>
    </row>
    <row r="36" spans="1:10" ht="13.5" customHeight="1">
      <c r="A36" s="1535" t="s">
        <v>2358</v>
      </c>
      <c r="B36" s="1543">
        <v>2866.0819999999999</v>
      </c>
      <c r="C36" s="1543">
        <v>2892.3029999999999</v>
      </c>
      <c r="D36" s="1546"/>
      <c r="E36" s="1547"/>
      <c r="F36" s="1543">
        <v>246.85999999999999</v>
      </c>
      <c r="G36" s="1543">
        <v>229.31700000000001</v>
      </c>
      <c r="H36" s="1543">
        <v>3112.9420000000005</v>
      </c>
      <c r="I36" s="1544">
        <v>3121.62</v>
      </c>
      <c r="J36" s="1443"/>
    </row>
    <row r="37" spans="1:10" ht="16.5" customHeight="1">
      <c r="A37" s="1542" t="s">
        <v>243</v>
      </c>
      <c r="B37" s="1358"/>
      <c r="C37" s="1536"/>
      <c r="D37" s="1358"/>
      <c r="E37" s="1532"/>
      <c r="F37" s="1532"/>
      <c r="G37" s="1532"/>
      <c r="H37" s="1532"/>
      <c r="I37" s="1533"/>
      <c r="J37" s="1443"/>
    </row>
    <row r="38" spans="1:10" ht="13.5" customHeight="1">
      <c r="A38" s="1534" t="s">
        <v>176</v>
      </c>
      <c r="B38" s="1543">
        <v>100.12</v>
      </c>
      <c r="C38" s="1543">
        <v>100.976</v>
      </c>
      <c r="D38" s="1546"/>
      <c r="E38" s="1547"/>
      <c r="F38" s="1543">
        <v>8.8019999999999996</v>
      </c>
      <c r="G38" s="1543">
        <v>8.9139999999999997</v>
      </c>
      <c r="H38" s="1543">
        <v>108.922</v>
      </c>
      <c r="I38" s="1544">
        <v>109.89</v>
      </c>
      <c r="J38" s="1443"/>
    </row>
    <row r="39" spans="1:10" ht="13.5" customHeight="1">
      <c r="A39" s="1534" t="s">
        <v>276</v>
      </c>
      <c r="B39" s="1543">
        <v>96.314999999999998</v>
      </c>
      <c r="C39" s="1543">
        <v>97.465999999999994</v>
      </c>
      <c r="D39" s="1546"/>
      <c r="E39" s="1547"/>
      <c r="F39" s="1543">
        <v>8.8480000000000008</v>
      </c>
      <c r="G39" s="1543">
        <v>8.6989999999999998</v>
      </c>
      <c r="H39" s="1543">
        <v>105.163</v>
      </c>
      <c r="I39" s="1544">
        <v>106.16499999999999</v>
      </c>
      <c r="J39" s="1443"/>
    </row>
    <row r="40" spans="1:10" ht="13.5" customHeight="1">
      <c r="A40" s="1534" t="s">
        <v>275</v>
      </c>
      <c r="B40" s="1543">
        <v>97.268000000000001</v>
      </c>
      <c r="C40" s="1543">
        <v>103.736</v>
      </c>
      <c r="D40" s="1546"/>
      <c r="E40" s="1547"/>
      <c r="F40" s="1543">
        <v>9.2750000000000004</v>
      </c>
      <c r="G40" s="1543">
        <v>8.8249999999999993</v>
      </c>
      <c r="H40" s="1543">
        <v>106.54300000000001</v>
      </c>
      <c r="I40" s="1544">
        <v>112.56100000000001</v>
      </c>
      <c r="J40" s="1443"/>
    </row>
    <row r="41" spans="1:10" ht="13.5" customHeight="1">
      <c r="A41" s="1534" t="s">
        <v>274</v>
      </c>
      <c r="B41" s="1543">
        <v>104.316</v>
      </c>
      <c r="C41" s="1543">
        <v>100.19</v>
      </c>
      <c r="D41" s="1546"/>
      <c r="E41" s="1547"/>
      <c r="F41" s="1543">
        <v>8.6110000000000007</v>
      </c>
      <c r="G41" s="1543">
        <v>8.8369999999999997</v>
      </c>
      <c r="H41" s="1543">
        <v>112.92700000000001</v>
      </c>
      <c r="I41" s="1544">
        <v>109.027</v>
      </c>
      <c r="J41" s="1443"/>
    </row>
    <row r="42" spans="1:10" ht="13.5" customHeight="1">
      <c r="A42" s="1534" t="s">
        <v>273</v>
      </c>
      <c r="B42" s="1543">
        <v>103.217</v>
      </c>
      <c r="C42" s="1543">
        <v>99.718999999999994</v>
      </c>
      <c r="D42" s="1546"/>
      <c r="E42" s="1547"/>
      <c r="F42" s="1543">
        <v>9.3789999999999996</v>
      </c>
      <c r="G42" s="1543">
        <v>9.39</v>
      </c>
      <c r="H42" s="1543">
        <v>112.596</v>
      </c>
      <c r="I42" s="1544">
        <v>109.10899999999999</v>
      </c>
      <c r="J42" s="1443"/>
    </row>
    <row r="43" spans="1:10" ht="13.5" customHeight="1">
      <c r="A43" s="1534" t="s">
        <v>299</v>
      </c>
      <c r="B43" s="1543">
        <v>99.245000000000005</v>
      </c>
      <c r="C43" s="1543">
        <v>95.233000000000004</v>
      </c>
      <c r="D43" s="1546"/>
      <c r="E43" s="1547"/>
      <c r="F43" s="1543">
        <v>8.625</v>
      </c>
      <c r="G43" s="1543">
        <v>8.4290000000000003</v>
      </c>
      <c r="H43" s="1543">
        <v>107.87</v>
      </c>
      <c r="I43" s="1544">
        <v>103.66200000000001</v>
      </c>
      <c r="J43" s="1443"/>
    </row>
    <row r="44" spans="1:10" ht="13.5" customHeight="1">
      <c r="A44" s="1534" t="s">
        <v>298</v>
      </c>
      <c r="B44" s="1543">
        <v>101.342</v>
      </c>
      <c r="C44" s="1543">
        <v>96.602999999999994</v>
      </c>
      <c r="D44" s="1546"/>
      <c r="E44" s="1547"/>
      <c r="F44" s="1543">
        <v>8.6340000000000003</v>
      </c>
      <c r="G44" s="1543">
        <v>9.0210000000000008</v>
      </c>
      <c r="H44" s="1543">
        <v>109.976</v>
      </c>
      <c r="I44" s="1544">
        <v>105.624</v>
      </c>
      <c r="J44" s="1443"/>
    </row>
    <row r="45" spans="1:10" ht="13.5" customHeight="1">
      <c r="A45" s="1534" t="s">
        <v>270</v>
      </c>
      <c r="B45" s="1543">
        <v>93.917000000000002</v>
      </c>
      <c r="C45" s="1543"/>
      <c r="D45" s="1546"/>
      <c r="E45" s="1547"/>
      <c r="F45" s="1543">
        <v>8.4809999999999999</v>
      </c>
      <c r="G45" s="1543"/>
      <c r="H45" s="1543">
        <v>102.398</v>
      </c>
      <c r="I45" s="1544"/>
      <c r="J45" s="1443"/>
    </row>
    <row r="46" spans="1:10" ht="13.5" customHeight="1">
      <c r="A46" s="1534" t="s">
        <v>168</v>
      </c>
      <c r="B46" s="1543">
        <v>107.414</v>
      </c>
      <c r="C46" s="1543"/>
      <c r="D46" s="1546"/>
      <c r="E46" s="1547"/>
      <c r="F46" s="1543">
        <v>9.6519999999999992</v>
      </c>
      <c r="G46" s="1543"/>
      <c r="H46" s="1543">
        <v>117.066</v>
      </c>
      <c r="I46" s="1544"/>
      <c r="J46" s="1443"/>
    </row>
    <row r="47" spans="1:10" ht="13.5" customHeight="1">
      <c r="A47" s="1534" t="s">
        <v>167</v>
      </c>
      <c r="B47" s="1543">
        <v>94.968000000000004</v>
      </c>
      <c r="C47" s="1543"/>
      <c r="D47" s="1546"/>
      <c r="E47" s="1547"/>
      <c r="F47" s="1543">
        <v>8.2110000000000003</v>
      </c>
      <c r="G47" s="1543"/>
      <c r="H47" s="1543">
        <v>103.179</v>
      </c>
      <c r="I47" s="1544"/>
      <c r="J47" s="1443"/>
    </row>
    <row r="48" spans="1:10" ht="13.5" customHeight="1">
      <c r="A48" s="1534" t="s">
        <v>166</v>
      </c>
      <c r="B48" s="1543">
        <v>100.774</v>
      </c>
      <c r="C48" s="1543"/>
      <c r="D48" s="1546"/>
      <c r="E48" s="1547"/>
      <c r="F48" s="1543">
        <v>8.9830000000000005</v>
      </c>
      <c r="G48" s="1543"/>
      <c r="H48" s="1543">
        <v>109.75700000000001</v>
      </c>
      <c r="I48" s="1544"/>
      <c r="J48" s="1443"/>
    </row>
    <row r="49" spans="1:10" ht="13.5" customHeight="1">
      <c r="A49" s="1534" t="s">
        <v>306</v>
      </c>
      <c r="B49" s="1543">
        <v>101.23</v>
      </c>
      <c r="C49" s="1543"/>
      <c r="D49" s="1546"/>
      <c r="E49" s="1547"/>
      <c r="F49" s="1543">
        <v>9.0239999999999991</v>
      </c>
      <c r="G49" s="1543"/>
      <c r="H49" s="1543">
        <v>110.254</v>
      </c>
      <c r="I49" s="1544"/>
      <c r="J49" s="1443"/>
    </row>
    <row r="50" spans="1:10" ht="13.5" customHeight="1">
      <c r="A50" s="1534" t="s">
        <v>2355</v>
      </c>
      <c r="B50" s="1543">
        <v>4.78</v>
      </c>
      <c r="C50" s="1543"/>
      <c r="D50" s="1546"/>
      <c r="E50" s="1547"/>
      <c r="F50" s="1543">
        <v>1.778</v>
      </c>
      <c r="G50" s="1543"/>
      <c r="H50" s="1543">
        <v>6.5579999999999998</v>
      </c>
      <c r="I50" s="1544"/>
      <c r="J50" s="1443"/>
    </row>
    <row r="51" spans="1:10" ht="13.5" customHeight="1">
      <c r="A51" s="1535" t="s">
        <v>2358</v>
      </c>
      <c r="B51" s="1548">
        <v>701.82299999999998</v>
      </c>
      <c r="C51" s="1548">
        <v>693.92299999999989</v>
      </c>
      <c r="D51" s="1549"/>
      <c r="E51" s="1550"/>
      <c r="F51" s="1548">
        <v>62.173999999999999</v>
      </c>
      <c r="G51" s="1548">
        <v>62.115000000000002</v>
      </c>
      <c r="H51" s="1548">
        <v>763.99700000000007</v>
      </c>
      <c r="I51" s="1551">
        <v>756.03800000000001</v>
      </c>
      <c r="J51" s="1443"/>
    </row>
    <row r="52" spans="1:10" ht="15.95" customHeight="1">
      <c r="A52" s="1523" t="s">
        <v>2356</v>
      </c>
      <c r="B52" s="1443"/>
      <c r="C52" s="1443"/>
      <c r="D52" s="1443"/>
      <c r="E52" s="1443"/>
      <c r="F52" s="1443"/>
      <c r="G52" s="1443"/>
      <c r="H52" s="1443"/>
      <c r="I52" s="1443"/>
      <c r="J52" s="1443"/>
    </row>
    <row r="53" spans="1:10" ht="15.95" customHeight="1">
      <c r="A53" s="1523" t="s">
        <v>1857</v>
      </c>
      <c r="B53" s="1443"/>
      <c r="C53" s="1443"/>
      <c r="D53" s="1443"/>
      <c r="E53" s="1443"/>
      <c r="F53" s="1443"/>
      <c r="G53" s="1443"/>
      <c r="H53" s="1443"/>
      <c r="I53" s="1443"/>
      <c r="J53" s="1537"/>
    </row>
    <row r="54" spans="1:10" ht="15.95" customHeight="1">
      <c r="A54" s="1523" t="s">
        <v>2357</v>
      </c>
      <c r="B54" s="1443"/>
      <c r="C54" s="1443"/>
      <c r="D54" s="1443"/>
      <c r="E54" s="1443"/>
      <c r="F54" s="1443"/>
      <c r="G54" s="1443"/>
      <c r="H54" s="1538"/>
      <c r="I54" s="1443"/>
      <c r="J54" s="1539"/>
    </row>
    <row r="55" spans="1:10" ht="15.95" customHeight="1">
      <c r="A55" s="1443" t="s">
        <v>2577</v>
      </c>
      <c r="B55" s="1443"/>
      <c r="C55" s="1443"/>
      <c r="D55" s="1443"/>
      <c r="E55" s="1443"/>
      <c r="F55" s="1443"/>
      <c r="G55" s="1443"/>
      <c r="H55" s="1443"/>
      <c r="I55" s="1443"/>
      <c r="J55" s="1443"/>
    </row>
    <row r="56" spans="1:10" ht="15.95" customHeight="1">
      <c r="A56" s="1118" t="s">
        <v>14</v>
      </c>
      <c r="B56" s="1443"/>
      <c r="C56" s="1443"/>
      <c r="D56" s="1443"/>
      <c r="E56" s="1443"/>
      <c r="F56" s="1443"/>
      <c r="G56" s="1443"/>
      <c r="H56" s="1443"/>
      <c r="I56" s="1443"/>
      <c r="J56" s="1443"/>
    </row>
    <row r="57" spans="1:10" ht="9.75" customHeight="1"/>
  </sheetData>
  <mergeCells count="1">
    <mergeCell ref="A5:A6"/>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53" orientation="portrait" blackAndWhite="1"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sheetPr>
  <dimension ref="A1:N36"/>
  <sheetViews>
    <sheetView showGridLines="0" showZeros="0" zoomScaleNormal="100" workbookViewId="0"/>
  </sheetViews>
  <sheetFormatPr baseColWidth="10" defaultRowHeight="16.5"/>
  <cols>
    <col min="1" max="1" width="11.42578125" style="1082" customWidth="1"/>
    <col min="2" max="13" width="8.7109375" style="1082" customWidth="1"/>
    <col min="14" max="16384" width="11.42578125" style="1082"/>
  </cols>
  <sheetData>
    <row r="1" spans="1:13" s="864" customFormat="1" ht="78" customHeight="1">
      <c r="A1" s="862" t="s">
        <v>323</v>
      </c>
      <c r="B1" s="1540"/>
      <c r="C1" s="1540"/>
      <c r="D1" s="1540"/>
      <c r="E1" s="1540"/>
      <c r="F1" s="1540"/>
      <c r="G1" s="1540"/>
      <c r="H1" s="1540"/>
      <c r="I1" s="1540"/>
      <c r="J1" s="1540"/>
      <c r="K1" s="1540"/>
      <c r="L1" s="1540"/>
      <c r="M1" s="1540"/>
    </row>
    <row r="2" spans="1:13" s="1346" customFormat="1" ht="11.25" customHeight="1">
      <c r="A2" s="1541" t="s">
        <v>322</v>
      </c>
      <c r="B2" s="1541"/>
      <c r="C2" s="1541"/>
      <c r="D2" s="1541"/>
      <c r="E2" s="1541"/>
      <c r="F2" s="1541"/>
      <c r="G2" s="1541"/>
      <c r="H2" s="1541"/>
      <c r="I2" s="1541"/>
      <c r="J2" s="1541"/>
      <c r="K2" s="1541"/>
      <c r="L2" s="1541"/>
      <c r="M2" s="1541"/>
    </row>
    <row r="3" spans="1:13" s="1346" customFormat="1" ht="11.25" customHeight="1">
      <c r="A3" s="1541" t="s">
        <v>321</v>
      </c>
      <c r="B3" s="1541"/>
      <c r="C3" s="1541"/>
      <c r="D3" s="1541"/>
      <c r="E3" s="1541"/>
      <c r="F3" s="1541"/>
      <c r="G3" s="1541"/>
      <c r="H3" s="1541"/>
      <c r="I3" s="1541"/>
      <c r="J3" s="1541"/>
      <c r="K3" s="1541"/>
      <c r="L3" s="1541"/>
      <c r="M3" s="1541"/>
    </row>
    <row r="4" spans="1:13" s="1346" customFormat="1" ht="11.25" customHeight="1">
      <c r="A4" s="1541" t="s">
        <v>2349</v>
      </c>
      <c r="B4" s="1541"/>
      <c r="C4" s="1541"/>
      <c r="D4" s="1541"/>
      <c r="E4" s="1541"/>
      <c r="F4" s="1541"/>
      <c r="G4" s="1541"/>
      <c r="H4" s="1541"/>
      <c r="I4" s="1541"/>
      <c r="J4" s="1541"/>
      <c r="K4" s="1541"/>
      <c r="L4" s="1541"/>
      <c r="M4" s="1541"/>
    </row>
    <row r="5" spans="1:13" ht="15.95" customHeight="1">
      <c r="A5" s="2671"/>
      <c r="B5" s="1559" t="s">
        <v>320</v>
      </c>
      <c r="C5" s="1559"/>
      <c r="D5" s="1559"/>
      <c r="E5" s="1559"/>
      <c r="F5" s="1559"/>
      <c r="G5" s="1559"/>
      <c r="H5" s="1560" t="s">
        <v>319</v>
      </c>
      <c r="I5" s="1559"/>
      <c r="J5" s="1559"/>
      <c r="K5" s="1559"/>
      <c r="L5" s="1559"/>
      <c r="M5" s="1561"/>
    </row>
    <row r="6" spans="1:13" ht="15.95" customHeight="1">
      <c r="A6" s="2672"/>
      <c r="B6" s="1562" t="s">
        <v>318</v>
      </c>
      <c r="C6" s="1563" t="s">
        <v>317</v>
      </c>
      <c r="D6" s="1563" t="s">
        <v>316</v>
      </c>
      <c r="E6" s="1563" t="s">
        <v>315</v>
      </c>
      <c r="F6" s="1563" t="s">
        <v>278</v>
      </c>
      <c r="G6" s="1563" t="s">
        <v>277</v>
      </c>
      <c r="H6" s="1530" t="s">
        <v>318</v>
      </c>
      <c r="I6" s="1562" t="s">
        <v>317</v>
      </c>
      <c r="J6" s="1563" t="s">
        <v>316</v>
      </c>
      <c r="K6" s="1563" t="s">
        <v>315</v>
      </c>
      <c r="L6" s="1563" t="s">
        <v>278</v>
      </c>
      <c r="M6" s="1531" t="s">
        <v>277</v>
      </c>
    </row>
    <row r="7" spans="1:13" ht="15.95" customHeight="1">
      <c r="A7" s="1534" t="s">
        <v>176</v>
      </c>
      <c r="B7" s="1564">
        <v>15.074999999999999</v>
      </c>
      <c r="C7" s="1564">
        <v>12.815</v>
      </c>
      <c r="D7" s="1564">
        <v>10.869</v>
      </c>
      <c r="E7" s="1564">
        <v>12.952999999999999</v>
      </c>
      <c r="F7" s="1565">
        <v>12.292</v>
      </c>
      <c r="G7" s="1565">
        <v>11.292999999999999</v>
      </c>
      <c r="H7" s="1580">
        <v>160.643</v>
      </c>
      <c r="I7" s="1564">
        <v>163.465</v>
      </c>
      <c r="J7" s="1564">
        <v>156.12200000000001</v>
      </c>
      <c r="K7" s="1564">
        <v>160.61699999999999</v>
      </c>
      <c r="L7" s="1566">
        <v>158.12299999999999</v>
      </c>
      <c r="M7" s="1567">
        <v>158.32900000000001</v>
      </c>
    </row>
    <row r="8" spans="1:13" ht="15.95" customHeight="1">
      <c r="A8" s="1534" t="s">
        <v>276</v>
      </c>
      <c r="B8" s="1564">
        <v>14.816000000000001</v>
      </c>
      <c r="C8" s="1564">
        <v>14.156000000000001</v>
      </c>
      <c r="D8" s="1564">
        <v>11.083</v>
      </c>
      <c r="E8" s="1564">
        <v>13.095000000000001</v>
      </c>
      <c r="F8" s="1565">
        <v>12.09</v>
      </c>
      <c r="G8" s="1565">
        <v>11.49</v>
      </c>
      <c r="H8" s="1581">
        <v>159.09399999999999</v>
      </c>
      <c r="I8" s="1564">
        <v>165.28899999999999</v>
      </c>
      <c r="J8" s="1564">
        <v>146.114</v>
      </c>
      <c r="K8" s="1564">
        <v>161.554</v>
      </c>
      <c r="L8" s="1566">
        <v>163.113</v>
      </c>
      <c r="M8" s="1567">
        <v>153.68700000000001</v>
      </c>
    </row>
    <row r="9" spans="1:13" ht="15.95" customHeight="1">
      <c r="A9" s="1534" t="s">
        <v>275</v>
      </c>
      <c r="B9" s="1564">
        <v>15.534000000000001</v>
      </c>
      <c r="C9" s="1564">
        <v>13.37</v>
      </c>
      <c r="D9" s="1564">
        <v>12.391</v>
      </c>
      <c r="E9" s="1564">
        <v>13.82</v>
      </c>
      <c r="F9" s="1565">
        <v>13.377000000000001</v>
      </c>
      <c r="G9" s="1565">
        <v>11.13</v>
      </c>
      <c r="H9" s="1581">
        <v>152.66800000000001</v>
      </c>
      <c r="I9" s="1564">
        <v>157.85</v>
      </c>
      <c r="J9" s="1564">
        <v>157.37</v>
      </c>
      <c r="K9" s="1564">
        <v>155.62299999999999</v>
      </c>
      <c r="L9" s="1566">
        <v>158.54900000000001</v>
      </c>
      <c r="M9" s="1567">
        <v>141.19</v>
      </c>
    </row>
    <row r="10" spans="1:13" ht="15.95" customHeight="1">
      <c r="A10" s="1534" t="s">
        <v>274</v>
      </c>
      <c r="B10" s="1564">
        <v>14.22</v>
      </c>
      <c r="C10" s="1564">
        <v>12.711</v>
      </c>
      <c r="D10" s="1564">
        <v>16.414000000000001</v>
      </c>
      <c r="E10" s="1564">
        <v>12.223000000000001</v>
      </c>
      <c r="F10" s="1565">
        <v>11.061</v>
      </c>
      <c r="G10" s="1565">
        <v>10.019</v>
      </c>
      <c r="H10" s="1581">
        <v>160.642</v>
      </c>
      <c r="I10" s="1564">
        <v>161.43100000000001</v>
      </c>
      <c r="J10" s="1564">
        <v>159.596</v>
      </c>
      <c r="K10" s="1564">
        <v>156.00299999999999</v>
      </c>
      <c r="L10" s="1566">
        <v>165.13900000000001</v>
      </c>
      <c r="M10" s="1567">
        <v>145.16300000000001</v>
      </c>
    </row>
    <row r="11" spans="1:13" ht="15.95" customHeight="1">
      <c r="A11" s="1534" t="s">
        <v>273</v>
      </c>
      <c r="B11" s="1564">
        <v>15.656000000000001</v>
      </c>
      <c r="C11" s="1564">
        <v>11.07</v>
      </c>
      <c r="D11" s="1564">
        <v>10.318</v>
      </c>
      <c r="E11" s="1564">
        <v>12.798999999999999</v>
      </c>
      <c r="F11" s="1565">
        <v>10.801</v>
      </c>
      <c r="G11" s="1565">
        <v>9.4380000000000006</v>
      </c>
      <c r="H11" s="1581">
        <v>152.87200000000001</v>
      </c>
      <c r="I11" s="1564">
        <v>160.86099999999999</v>
      </c>
      <c r="J11" s="1564">
        <v>153.65199999999999</v>
      </c>
      <c r="K11" s="1564">
        <v>143.541</v>
      </c>
      <c r="L11" s="1566">
        <v>160.42599999999999</v>
      </c>
      <c r="M11" s="1567">
        <v>141.52500000000001</v>
      </c>
    </row>
    <row r="12" spans="1:13" ht="15.95" customHeight="1">
      <c r="A12" s="1568" t="s">
        <v>300</v>
      </c>
      <c r="B12" s="1564">
        <v>12.454000000000001</v>
      </c>
      <c r="C12" s="1564">
        <v>12.952999999999999</v>
      </c>
      <c r="D12" s="1564">
        <v>11.180999999999999</v>
      </c>
      <c r="E12" s="1564">
        <v>10.965999999999999</v>
      </c>
      <c r="F12" s="1565">
        <v>11.9</v>
      </c>
      <c r="G12" s="1565">
        <v>8.952</v>
      </c>
      <c r="H12" s="1581">
        <v>156.053</v>
      </c>
      <c r="I12" s="1564">
        <v>156.51499999999999</v>
      </c>
      <c r="J12" s="1564">
        <v>147.41</v>
      </c>
      <c r="K12" s="1564">
        <v>157.797</v>
      </c>
      <c r="L12" s="1566">
        <v>170.20699999999999</v>
      </c>
      <c r="M12" s="1567">
        <v>144.08199999999999</v>
      </c>
    </row>
    <row r="13" spans="1:13" ht="15.95" customHeight="1">
      <c r="A13" s="1534" t="s">
        <v>298</v>
      </c>
      <c r="B13" s="1564">
        <v>14.488</v>
      </c>
      <c r="C13" s="1564">
        <v>11.989000000000001</v>
      </c>
      <c r="D13" s="1564">
        <v>11.16</v>
      </c>
      <c r="E13" s="1564">
        <v>9.6059999999999999</v>
      </c>
      <c r="F13" s="1565">
        <v>12.445</v>
      </c>
      <c r="G13" s="1565">
        <v>8.8989999999999991</v>
      </c>
      <c r="H13" s="1581">
        <v>156.535</v>
      </c>
      <c r="I13" s="1564">
        <v>159.44800000000001</v>
      </c>
      <c r="J13" s="1564">
        <v>148.71700000000001</v>
      </c>
      <c r="K13" s="1564">
        <v>149.13800000000001</v>
      </c>
      <c r="L13" s="1566">
        <v>165.11799999999999</v>
      </c>
      <c r="M13" s="1567">
        <v>137.768</v>
      </c>
    </row>
    <row r="14" spans="1:13" ht="15.95" customHeight="1">
      <c r="A14" s="1534" t="s">
        <v>270</v>
      </c>
      <c r="B14" s="1564">
        <v>14.224</v>
      </c>
      <c r="C14" s="1564">
        <v>12.930999999999999</v>
      </c>
      <c r="D14" s="1564">
        <v>11.583</v>
      </c>
      <c r="E14" s="1564">
        <v>11.608000000000001</v>
      </c>
      <c r="F14" s="1565">
        <v>11.05</v>
      </c>
      <c r="G14" s="1565"/>
      <c r="H14" s="1581">
        <v>144.28100000000001</v>
      </c>
      <c r="I14" s="1564">
        <v>154.11600000000001</v>
      </c>
      <c r="J14" s="1564">
        <v>135.58600000000001</v>
      </c>
      <c r="K14" s="1564">
        <v>138.99299999999999</v>
      </c>
      <c r="L14" s="1566">
        <v>143.36000000000001</v>
      </c>
      <c r="M14" s="1567"/>
    </row>
    <row r="15" spans="1:13" ht="15.95" customHeight="1">
      <c r="A15" s="1534" t="s">
        <v>168</v>
      </c>
      <c r="B15" s="1564">
        <v>14.614000000000001</v>
      </c>
      <c r="C15" s="1564">
        <v>15.568</v>
      </c>
      <c r="D15" s="1564">
        <v>11.673999999999999</v>
      </c>
      <c r="E15" s="1564">
        <v>11.336</v>
      </c>
      <c r="F15" s="1565">
        <v>11.3</v>
      </c>
      <c r="G15" s="1565"/>
      <c r="H15" s="1581">
        <v>159.411</v>
      </c>
      <c r="I15" s="1564">
        <v>162.84</v>
      </c>
      <c r="J15" s="1564">
        <v>158.65600000000001</v>
      </c>
      <c r="K15" s="1564">
        <v>153.24600000000001</v>
      </c>
      <c r="L15" s="1566">
        <v>164.089</v>
      </c>
      <c r="M15" s="1567"/>
    </row>
    <row r="16" spans="1:13" ht="15.95" customHeight="1">
      <c r="A16" s="1534" t="s">
        <v>167</v>
      </c>
      <c r="B16" s="1564">
        <v>16.474</v>
      </c>
      <c r="C16" s="1564">
        <v>13.585000000000001</v>
      </c>
      <c r="D16" s="1564">
        <v>11.411</v>
      </c>
      <c r="E16" s="1564">
        <v>13.295</v>
      </c>
      <c r="F16" s="1564">
        <v>12.553000000000001</v>
      </c>
      <c r="G16" s="1565"/>
      <c r="H16" s="1581">
        <v>156.452</v>
      </c>
      <c r="I16" s="1564">
        <v>147.74600000000001</v>
      </c>
      <c r="J16" s="1564">
        <v>153.46700000000001</v>
      </c>
      <c r="K16" s="1564">
        <v>153.756</v>
      </c>
      <c r="L16" s="1566">
        <v>157.41399999999999</v>
      </c>
      <c r="M16" s="1567"/>
    </row>
    <row r="17" spans="1:14" ht="15.95" customHeight="1">
      <c r="A17" s="1534" t="s">
        <v>166</v>
      </c>
      <c r="B17" s="1564">
        <v>15.215</v>
      </c>
      <c r="C17" s="1564">
        <v>10.73</v>
      </c>
      <c r="D17" s="1564">
        <v>12.067</v>
      </c>
      <c r="E17" s="1564">
        <v>11.593999999999999</v>
      </c>
      <c r="F17" s="1564">
        <v>14.439</v>
      </c>
      <c r="G17" s="1565"/>
      <c r="H17" s="1581">
        <v>162.58500000000001</v>
      </c>
      <c r="I17" s="1564">
        <v>137.46700000000001</v>
      </c>
      <c r="J17" s="1564">
        <v>161.14699999999999</v>
      </c>
      <c r="K17" s="1564">
        <v>160.83799999999999</v>
      </c>
      <c r="L17" s="1566">
        <v>160.82</v>
      </c>
      <c r="M17" s="1567"/>
    </row>
    <row r="18" spans="1:14" ht="15.95" customHeight="1">
      <c r="A18" s="1568" t="s">
        <v>242</v>
      </c>
      <c r="B18" s="1564">
        <v>15.164999999999999</v>
      </c>
      <c r="C18" s="1564">
        <v>12.61</v>
      </c>
      <c r="D18" s="1564">
        <v>15.358000000000001</v>
      </c>
      <c r="E18" s="1564">
        <v>13.515000000000001</v>
      </c>
      <c r="F18" s="1564">
        <v>9.7710000000000008</v>
      </c>
      <c r="G18" s="1565"/>
      <c r="H18" s="1581">
        <v>156.011</v>
      </c>
      <c r="I18" s="1564">
        <v>129.62700000000001</v>
      </c>
      <c r="J18" s="1564">
        <v>154.96600000000001</v>
      </c>
      <c r="K18" s="1564">
        <v>153.80699999999999</v>
      </c>
      <c r="L18" s="1566">
        <v>159.27799999999999</v>
      </c>
      <c r="M18" s="1567"/>
    </row>
    <row r="19" spans="1:14" ht="15.95" customHeight="1">
      <c r="A19" s="1569" t="s">
        <v>2360</v>
      </c>
      <c r="B19" s="1570">
        <v>2.33</v>
      </c>
      <c r="C19" s="1570">
        <v>2.4510000000000001</v>
      </c>
      <c r="D19" s="1570">
        <v>2.129</v>
      </c>
      <c r="E19" s="1570">
        <v>1.7250000000000001</v>
      </c>
      <c r="F19" s="1570">
        <v>1.6819999999999999</v>
      </c>
      <c r="G19" s="1571"/>
      <c r="H19" s="1582">
        <v>29.687000000000001</v>
      </c>
      <c r="I19" s="1570">
        <v>27.859000000000002</v>
      </c>
      <c r="J19" s="1570">
        <v>23.526</v>
      </c>
      <c r="K19" s="1570">
        <v>18.619</v>
      </c>
      <c r="L19" s="1572">
        <v>20.324999999999999</v>
      </c>
      <c r="M19" s="1573"/>
    </row>
    <row r="20" spans="1:14" ht="15.95" customHeight="1">
      <c r="A20" s="1574" t="s">
        <v>2358</v>
      </c>
      <c r="B20" s="1570">
        <v>102.24299999999999</v>
      </c>
      <c r="C20" s="1570">
        <v>89.064000000000007</v>
      </c>
      <c r="D20" s="1570">
        <v>83.415999999999997</v>
      </c>
      <c r="E20" s="1570">
        <v>85.461999999999989</v>
      </c>
      <c r="F20" s="1570">
        <v>83.966000000000008</v>
      </c>
      <c r="G20" s="1570">
        <v>71.221000000000004</v>
      </c>
      <c r="H20" s="1582">
        <v>1098.5070000000001</v>
      </c>
      <c r="I20" s="1570">
        <v>1124.8590000000002</v>
      </c>
      <c r="J20" s="1570">
        <v>1068.981</v>
      </c>
      <c r="K20" s="1570">
        <v>1084.2729999999999</v>
      </c>
      <c r="L20" s="1570">
        <v>1140.675</v>
      </c>
      <c r="M20" s="1573">
        <v>1021.744</v>
      </c>
    </row>
    <row r="21" spans="1:14" ht="15.95" customHeight="1">
      <c r="A21" s="1575" t="s">
        <v>314</v>
      </c>
      <c r="B21" s="1576">
        <v>180.26499999999999</v>
      </c>
      <c r="C21" s="1576">
        <v>156.93899999999999</v>
      </c>
      <c r="D21" s="1576">
        <v>147.63800000000001</v>
      </c>
      <c r="E21" s="1576">
        <v>148.535</v>
      </c>
      <c r="F21" s="1576">
        <v>144.761</v>
      </c>
      <c r="G21" s="1576"/>
      <c r="H21" s="1583">
        <v>1906.934</v>
      </c>
      <c r="I21" s="1576">
        <v>1884.5140000000001</v>
      </c>
      <c r="J21" s="1576">
        <v>1856.329</v>
      </c>
      <c r="K21" s="1576">
        <v>1863.5319999999999</v>
      </c>
      <c r="L21" s="1576">
        <v>1945.9609999999998</v>
      </c>
      <c r="M21" s="1577"/>
    </row>
    <row r="22" spans="1:14" ht="15.95" customHeight="1">
      <c r="A22" s="1556" t="s">
        <v>2351</v>
      </c>
      <c r="B22" s="1578"/>
      <c r="C22" s="1578"/>
      <c r="D22" s="1578"/>
      <c r="E22" s="1578"/>
      <c r="F22" s="1578"/>
      <c r="G22" s="1578"/>
      <c r="H22" s="1578"/>
      <c r="I22" s="1578"/>
      <c r="J22" s="1578"/>
      <c r="K22" s="1578"/>
      <c r="L22" s="1578"/>
      <c r="M22" s="1443"/>
    </row>
    <row r="23" spans="1:14" ht="15.95" customHeight="1">
      <c r="A23" s="1556" t="s">
        <v>2361</v>
      </c>
      <c r="B23" s="1578"/>
      <c r="C23" s="1578"/>
      <c r="D23" s="1578"/>
      <c r="E23" s="1578"/>
      <c r="F23" s="1578"/>
      <c r="G23" s="1578"/>
      <c r="H23" s="1578"/>
      <c r="I23" s="1578"/>
      <c r="J23" s="1578"/>
      <c r="K23" s="1578"/>
      <c r="L23" s="1578"/>
      <c r="M23" s="1443"/>
    </row>
    <row r="24" spans="1:14" ht="15.95" customHeight="1">
      <c r="A24" s="1556" t="s">
        <v>2362</v>
      </c>
      <c r="B24" s="1578"/>
      <c r="C24" s="1578"/>
      <c r="D24" s="1578"/>
      <c r="E24" s="1578"/>
      <c r="F24" s="1578"/>
      <c r="G24" s="1578"/>
      <c r="H24" s="1578"/>
      <c r="I24" s="1578"/>
      <c r="J24" s="1578"/>
      <c r="K24" s="1578"/>
      <c r="L24" s="1578"/>
      <c r="M24" s="1443"/>
    </row>
    <row r="25" spans="1:14" ht="15.95" customHeight="1">
      <c r="A25" s="1108" t="s">
        <v>1286</v>
      </c>
      <c r="B25" s="1578"/>
      <c r="C25" s="1578"/>
      <c r="D25" s="1578"/>
      <c r="E25" s="1578"/>
      <c r="F25" s="1578"/>
      <c r="G25" s="1578"/>
      <c r="H25" s="1578"/>
      <c r="I25" s="1578"/>
      <c r="J25" s="1578"/>
      <c r="K25" s="1578"/>
      <c r="L25" s="1578"/>
      <c r="M25" s="1578"/>
    </row>
    <row r="26" spans="1:14" ht="15.95" customHeight="1">
      <c r="A26" s="1118" t="s">
        <v>14</v>
      </c>
      <c r="B26" s="1579"/>
      <c r="C26" s="1579"/>
      <c r="D26" s="1579"/>
      <c r="E26" s="1579"/>
      <c r="F26" s="1579"/>
      <c r="G26" s="1579"/>
      <c r="H26" s="1579"/>
      <c r="I26" s="1579"/>
      <c r="J26" s="1579"/>
      <c r="K26" s="1579"/>
      <c r="L26" s="1579"/>
      <c r="M26" s="1443"/>
    </row>
    <row r="27" spans="1:14" ht="8.1" customHeight="1">
      <c r="A27" s="1553"/>
      <c r="B27" s="1553"/>
      <c r="C27" s="1553"/>
      <c r="D27" s="1553"/>
      <c r="E27" s="1553"/>
      <c r="F27" s="1553"/>
      <c r="G27" s="1553"/>
      <c r="H27" s="1553"/>
      <c r="I27" s="1553"/>
      <c r="J27" s="1553"/>
      <c r="K27" s="1553"/>
      <c r="L27" s="1553"/>
      <c r="M27" s="1553"/>
      <c r="N27" s="1553"/>
    </row>
    <row r="28" spans="1:14">
      <c r="A28" s="1554"/>
      <c r="B28" s="1271"/>
    </row>
    <row r="29" spans="1:14">
      <c r="E29" s="1555"/>
      <c r="L29" s="1086"/>
    </row>
    <row r="30" spans="1:14">
      <c r="B30" s="1555">
        <v>0</v>
      </c>
    </row>
    <row r="31" spans="1:14">
      <c r="A31" s="1314" t="s">
        <v>313</v>
      </c>
    </row>
    <row r="34" spans="2:8" ht="17.25">
      <c r="B34" s="1556"/>
      <c r="C34" s="1556"/>
      <c r="D34" s="1556"/>
      <c r="E34" s="1556"/>
      <c r="F34" s="1556"/>
      <c r="G34" s="1556"/>
      <c r="H34" s="1557"/>
    </row>
    <row r="35" spans="2:8" ht="17.25">
      <c r="B35" s="1556"/>
      <c r="C35" s="1556"/>
      <c r="D35" s="1556"/>
      <c r="E35" s="1556"/>
      <c r="F35" s="1556"/>
      <c r="G35" s="1556"/>
      <c r="H35" s="1557"/>
    </row>
    <row r="36" spans="2:8" ht="17.25">
      <c r="B36" s="1488"/>
      <c r="C36" s="1488"/>
      <c r="D36" s="1558"/>
      <c r="E36" s="1558"/>
      <c r="F36" s="1556"/>
      <c r="G36" s="1556"/>
      <c r="H36" s="1557"/>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scale="53" orientation="portrait" horizontalDpi="90" verticalDpi="9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58"/>
  <sheetViews>
    <sheetView showGridLines="0" showZeros="0" zoomScaleNormal="100" workbookViewId="0"/>
  </sheetViews>
  <sheetFormatPr baseColWidth="10" defaultRowHeight="16.5"/>
  <cols>
    <col min="1" max="1" width="19.42578125" style="938" customWidth="1"/>
    <col min="2" max="17" width="6.7109375" style="938" customWidth="1"/>
    <col min="18" max="16384" width="11.42578125" style="938"/>
  </cols>
  <sheetData>
    <row r="1" spans="1:32" ht="36" customHeight="1">
      <c r="A1" s="2423" t="s">
        <v>2568</v>
      </c>
      <c r="B1" s="2422"/>
      <c r="C1" s="2422"/>
      <c r="D1" s="2422"/>
      <c r="E1" s="2422"/>
      <c r="F1" s="2422"/>
      <c r="G1" s="2422"/>
      <c r="H1" s="2422"/>
      <c r="I1" s="2422"/>
      <c r="J1" s="2422"/>
      <c r="K1" s="2422"/>
      <c r="L1" s="2422"/>
      <c r="M1" s="2422"/>
      <c r="N1" s="2422"/>
      <c r="O1" s="2422"/>
      <c r="P1" s="2422"/>
      <c r="Q1" s="2422"/>
    </row>
    <row r="2" spans="1:32" ht="10.5" customHeight="1">
      <c r="A2" s="2421" t="s">
        <v>99</v>
      </c>
      <c r="B2" s="2422"/>
      <c r="C2" s="2422"/>
      <c r="D2" s="2422"/>
      <c r="E2" s="2422"/>
      <c r="F2" s="2422"/>
      <c r="G2" s="2422"/>
      <c r="H2" s="2422"/>
      <c r="I2" s="2422"/>
      <c r="J2" s="2422"/>
      <c r="K2" s="2422"/>
      <c r="L2" s="2422"/>
      <c r="M2" s="2422"/>
      <c r="N2" s="2422"/>
      <c r="O2" s="2422"/>
      <c r="P2" s="2422"/>
      <c r="Q2" s="2422"/>
    </row>
    <row r="3" spans="1:32" ht="10.5" customHeight="1">
      <c r="A3" s="2421" t="s">
        <v>2564</v>
      </c>
      <c r="B3" s="2421"/>
      <c r="C3" s="2421"/>
      <c r="D3" s="2421"/>
      <c r="E3" s="2421"/>
      <c r="F3" s="2421"/>
      <c r="G3" s="2421"/>
      <c r="H3" s="2421"/>
      <c r="I3" s="2421"/>
      <c r="J3" s="2421"/>
      <c r="K3" s="2421"/>
      <c r="L3" s="2421"/>
      <c r="M3" s="2421"/>
      <c r="N3" s="2421"/>
      <c r="O3" s="2421"/>
      <c r="P3" s="2421"/>
      <c r="Q3" s="2421"/>
    </row>
    <row r="4" spans="1:32" ht="10.5" customHeight="1">
      <c r="A4" s="2421" t="s">
        <v>2567</v>
      </c>
      <c r="B4" s="2421"/>
      <c r="C4" s="2421"/>
      <c r="D4" s="2421"/>
      <c r="E4" s="2421"/>
      <c r="F4" s="2421"/>
      <c r="G4" s="2421"/>
      <c r="H4" s="2421"/>
      <c r="I4" s="2421"/>
      <c r="J4" s="2421"/>
      <c r="K4" s="2421"/>
      <c r="L4" s="2421"/>
      <c r="M4" s="2421"/>
      <c r="N4" s="2421"/>
      <c r="O4" s="2421"/>
      <c r="P4" s="2421"/>
      <c r="Q4" s="2421"/>
    </row>
    <row r="5" spans="1:32" ht="22.5" customHeight="1">
      <c r="A5" s="2675"/>
      <c r="B5" s="2418" t="s">
        <v>2563</v>
      </c>
      <c r="C5" s="2419"/>
      <c r="D5" s="2420" t="s">
        <v>2562</v>
      </c>
      <c r="E5" s="2419"/>
      <c r="F5" s="2418" t="s">
        <v>328</v>
      </c>
      <c r="G5" s="2419"/>
      <c r="H5" s="2418" t="s">
        <v>327</v>
      </c>
      <c r="I5" s="2419"/>
      <c r="J5" s="2418" t="s">
        <v>2561</v>
      </c>
      <c r="K5" s="2419"/>
      <c r="L5" s="2420" t="s">
        <v>2560</v>
      </c>
      <c r="M5" s="2419"/>
      <c r="N5" s="2420" t="s">
        <v>2559</v>
      </c>
      <c r="O5" s="2419"/>
      <c r="P5" s="2418" t="s">
        <v>2558</v>
      </c>
      <c r="Q5" s="2417"/>
      <c r="R5" s="2416"/>
      <c r="S5" s="2415"/>
      <c r="T5" s="2415"/>
      <c r="U5" s="2415"/>
      <c r="V5" s="2415"/>
      <c r="W5" s="2415"/>
      <c r="X5" s="2415"/>
      <c r="Y5" s="2415"/>
      <c r="Z5" s="2415"/>
      <c r="AA5" s="2415"/>
      <c r="AB5" s="2415"/>
      <c r="AC5" s="2415"/>
    </row>
    <row r="6" spans="1:32" ht="12" customHeight="1">
      <c r="A6" s="2676"/>
      <c r="B6" s="2673" t="s">
        <v>2557</v>
      </c>
      <c r="C6" s="2673" t="s">
        <v>2556</v>
      </c>
      <c r="D6" s="2673" t="s">
        <v>2557</v>
      </c>
      <c r="E6" s="2673" t="s">
        <v>2556</v>
      </c>
      <c r="F6" s="2673" t="s">
        <v>2557</v>
      </c>
      <c r="G6" s="2673" t="s">
        <v>2556</v>
      </c>
      <c r="H6" s="2673" t="s">
        <v>2557</v>
      </c>
      <c r="I6" s="2673" t="s">
        <v>2556</v>
      </c>
      <c r="J6" s="2673" t="s">
        <v>2557</v>
      </c>
      <c r="K6" s="2673" t="s">
        <v>2556</v>
      </c>
      <c r="L6" s="2673" t="s">
        <v>2557</v>
      </c>
      <c r="M6" s="2673" t="s">
        <v>2556</v>
      </c>
      <c r="N6" s="2673" t="s">
        <v>2557</v>
      </c>
      <c r="O6" s="2673" t="s">
        <v>2556</v>
      </c>
      <c r="P6" s="2673" t="s">
        <v>2557</v>
      </c>
      <c r="Q6" s="2678" t="s">
        <v>2556</v>
      </c>
      <c r="R6" s="2416"/>
      <c r="S6" s="2415"/>
      <c r="T6" s="2415"/>
      <c r="U6" s="2415"/>
      <c r="V6" s="2415"/>
      <c r="W6" s="2415"/>
      <c r="X6" s="2415"/>
      <c r="Y6" s="2415"/>
      <c r="Z6" s="2415"/>
      <c r="AA6" s="2415"/>
      <c r="AB6" s="2415"/>
      <c r="AC6" s="2415"/>
      <c r="AD6" s="2415"/>
      <c r="AE6" s="2415"/>
      <c r="AF6" s="2415"/>
    </row>
    <row r="7" spans="1:32" ht="10.5" customHeight="1">
      <c r="A7" s="2677"/>
      <c r="B7" s="2680"/>
      <c r="C7" s="2680"/>
      <c r="D7" s="2674"/>
      <c r="E7" s="2674"/>
      <c r="F7" s="2674"/>
      <c r="G7" s="2674"/>
      <c r="H7" s="2674"/>
      <c r="I7" s="2674"/>
      <c r="J7" s="2674"/>
      <c r="K7" s="2674"/>
      <c r="L7" s="2674"/>
      <c r="M7" s="2674"/>
      <c r="N7" s="2680"/>
      <c r="O7" s="2674"/>
      <c r="P7" s="2680"/>
      <c r="Q7" s="2679"/>
      <c r="R7" s="2416"/>
      <c r="S7" s="2416"/>
      <c r="T7" s="2415"/>
      <c r="U7" s="2415"/>
      <c r="V7" s="2415"/>
      <c r="W7" s="2415"/>
      <c r="X7" s="2415"/>
      <c r="Y7" s="2415"/>
      <c r="Z7" s="2415"/>
      <c r="AA7" s="2415"/>
      <c r="AB7" s="2415"/>
      <c r="AC7" s="2415"/>
      <c r="AD7" s="2415"/>
      <c r="AE7" s="2415"/>
      <c r="AF7" s="2415"/>
    </row>
    <row r="8" spans="1:32" ht="18" customHeight="1">
      <c r="A8" s="2392" t="s">
        <v>239</v>
      </c>
      <c r="B8" s="2413"/>
      <c r="C8" s="2413"/>
      <c r="D8" s="2413"/>
      <c r="E8" s="2413"/>
      <c r="F8" s="2413"/>
      <c r="G8" s="2413"/>
      <c r="H8" s="2413"/>
      <c r="I8" s="2413"/>
      <c r="J8" s="2413"/>
      <c r="K8" s="2413"/>
      <c r="L8" s="2413"/>
      <c r="M8" s="2413"/>
      <c r="N8" s="2413"/>
      <c r="O8" s="2413"/>
      <c r="P8" s="2413"/>
      <c r="Q8" s="2412"/>
    </row>
    <row r="9" spans="1:32" s="1556" customFormat="1" ht="14.1" customHeight="1">
      <c r="A9" s="2424" t="s">
        <v>176</v>
      </c>
      <c r="B9" s="2445">
        <v>16.04</v>
      </c>
      <c r="C9" s="2445">
        <v>14.103</v>
      </c>
      <c r="D9" s="2445">
        <v>450.80399999999997</v>
      </c>
      <c r="E9" s="2445">
        <v>469.15600000000001</v>
      </c>
      <c r="F9" s="2445">
        <v>22.484999999999999</v>
      </c>
      <c r="G9" s="2445">
        <v>23.306000000000001</v>
      </c>
      <c r="H9" s="2445">
        <v>618.74300000000005</v>
      </c>
      <c r="I9" s="2445">
        <v>594.87099999999998</v>
      </c>
      <c r="J9" s="2445">
        <v>229.00200000000001</v>
      </c>
      <c r="K9" s="2445">
        <v>233.256</v>
      </c>
      <c r="L9" s="2445">
        <v>126.051</v>
      </c>
      <c r="M9" s="2445">
        <v>131.608</v>
      </c>
      <c r="N9" s="2445">
        <v>1484</v>
      </c>
      <c r="O9" s="2445">
        <v>1482.52</v>
      </c>
      <c r="P9" s="2446">
        <v>47.85478436657683</v>
      </c>
      <c r="Q9" s="2447">
        <v>48.905309877775686</v>
      </c>
      <c r="R9" s="2427"/>
      <c r="S9" s="2428"/>
      <c r="T9" s="2429"/>
      <c r="U9" s="2430"/>
    </row>
    <row r="10" spans="1:32" s="1556" customFormat="1" ht="14.1" customHeight="1">
      <c r="A10" s="2424" t="s">
        <v>276</v>
      </c>
      <c r="B10" s="2445">
        <v>20.303000000000001</v>
      </c>
      <c r="C10" s="2445">
        <v>15.678000000000001</v>
      </c>
      <c r="D10" s="2445">
        <v>499.38299999999998</v>
      </c>
      <c r="E10" s="2445">
        <v>491.822</v>
      </c>
      <c r="F10" s="2445">
        <v>23.922999999999998</v>
      </c>
      <c r="G10" s="2445">
        <v>24.085999999999999</v>
      </c>
      <c r="H10" s="2445">
        <v>653.89499999999998</v>
      </c>
      <c r="I10" s="2445">
        <v>651.41</v>
      </c>
      <c r="J10" s="2445">
        <v>244.584</v>
      </c>
      <c r="K10" s="2445">
        <v>253.87799999999999</v>
      </c>
      <c r="L10" s="2445">
        <v>135.05600000000001</v>
      </c>
      <c r="M10" s="2445">
        <v>141.68299999999999</v>
      </c>
      <c r="N10" s="2445">
        <v>1598.9490000000001</v>
      </c>
      <c r="O10" s="2445">
        <v>1594.9459999999999</v>
      </c>
      <c r="P10" s="2446">
        <v>47.024326604538352</v>
      </c>
      <c r="Q10" s="2447">
        <v>49.781497304610937</v>
      </c>
      <c r="R10" s="2427"/>
      <c r="S10" s="2428"/>
      <c r="T10" s="2429"/>
      <c r="U10" s="2430"/>
    </row>
    <row r="11" spans="1:32" s="1556" customFormat="1" ht="14.1" customHeight="1">
      <c r="A11" s="2424" t="s">
        <v>275</v>
      </c>
      <c r="B11" s="2445">
        <v>19.699000000000002</v>
      </c>
      <c r="C11" s="2445">
        <v>16.079999999999998</v>
      </c>
      <c r="D11" s="2445">
        <v>485.29300000000001</v>
      </c>
      <c r="E11" s="2445">
        <v>464.072</v>
      </c>
      <c r="F11" s="2445">
        <v>26.114000000000001</v>
      </c>
      <c r="G11" s="2445">
        <v>23.120999999999999</v>
      </c>
      <c r="H11" s="2445">
        <v>641.46199999999999</v>
      </c>
      <c r="I11" s="2445">
        <v>612.24699999999996</v>
      </c>
      <c r="J11" s="2445">
        <v>235.364</v>
      </c>
      <c r="K11" s="2445">
        <v>237.53399999999999</v>
      </c>
      <c r="L11" s="2445">
        <v>135.9</v>
      </c>
      <c r="M11" s="2445">
        <v>130.87299999999999</v>
      </c>
      <c r="N11" s="2445">
        <v>1564.2460000000001</v>
      </c>
      <c r="O11" s="2445">
        <v>1498.4639999999999</v>
      </c>
      <c r="P11" s="2446">
        <v>48.398333765916604</v>
      </c>
      <c r="Q11" s="2447">
        <v>48.743913767698125</v>
      </c>
      <c r="R11" s="2427"/>
      <c r="S11" s="2428"/>
      <c r="T11" s="2429"/>
      <c r="U11" s="2430"/>
    </row>
    <row r="12" spans="1:32" s="1556" customFormat="1" ht="14.1" customHeight="1">
      <c r="A12" s="2424" t="s">
        <v>274</v>
      </c>
      <c r="B12" s="2445">
        <v>19.86</v>
      </c>
      <c r="C12" s="2445">
        <v>17.655999999999999</v>
      </c>
      <c r="D12" s="2445">
        <v>461.738</v>
      </c>
      <c r="E12" s="2445">
        <v>480.15300000000002</v>
      </c>
      <c r="F12" s="2445">
        <v>24.567</v>
      </c>
      <c r="G12" s="2445">
        <v>25.861000000000001</v>
      </c>
      <c r="H12" s="2445">
        <v>614.81500000000005</v>
      </c>
      <c r="I12" s="2445">
        <v>614.95699999999999</v>
      </c>
      <c r="J12" s="2445">
        <v>228.887</v>
      </c>
      <c r="K12" s="2445">
        <v>248.45099999999999</v>
      </c>
      <c r="L12" s="2445">
        <v>127.88500000000001</v>
      </c>
      <c r="M12" s="2445">
        <v>134.90600000000001</v>
      </c>
      <c r="N12" s="2445">
        <v>1498.432</v>
      </c>
      <c r="O12" s="2445">
        <v>1535.5630000000001</v>
      </c>
      <c r="P12" s="2446">
        <v>47.188994895997951</v>
      </c>
      <c r="Q12" s="2447">
        <v>48.297529961323633</v>
      </c>
      <c r="R12" s="2427"/>
      <c r="S12" s="2428"/>
      <c r="T12" s="2429"/>
    </row>
    <row r="13" spans="1:32" s="1556" customFormat="1" ht="14.1" customHeight="1">
      <c r="A13" s="2424" t="s">
        <v>273</v>
      </c>
      <c r="B13" s="2445">
        <v>21.724</v>
      </c>
      <c r="C13" s="2445">
        <v>20.181999999999999</v>
      </c>
      <c r="D13" s="2445">
        <v>483.01600000000002</v>
      </c>
      <c r="E13" s="2445">
        <v>503.38600000000002</v>
      </c>
      <c r="F13" s="2445">
        <v>26.396999999999998</v>
      </c>
      <c r="G13" s="2445">
        <v>28.26</v>
      </c>
      <c r="H13" s="2445">
        <v>641.75099999999998</v>
      </c>
      <c r="I13" s="2445">
        <v>629.73199999999997</v>
      </c>
      <c r="J13" s="2445">
        <v>245.96600000000001</v>
      </c>
      <c r="K13" s="2445">
        <v>253.43899999999999</v>
      </c>
      <c r="L13" s="2445">
        <v>137.499</v>
      </c>
      <c r="M13" s="2445">
        <v>138.745</v>
      </c>
      <c r="N13" s="2445">
        <v>1594.604</v>
      </c>
      <c r="O13" s="2445">
        <v>1588.184</v>
      </c>
      <c r="P13" s="2446">
        <v>46.330123340967411</v>
      </c>
      <c r="Q13" s="2447">
        <v>47.364033386559747</v>
      </c>
      <c r="R13" s="2430"/>
      <c r="S13" s="2431"/>
    </row>
    <row r="14" spans="1:32" s="1556" customFormat="1" ht="14.1" customHeight="1">
      <c r="A14" s="2424" t="s">
        <v>300</v>
      </c>
      <c r="B14" s="2445">
        <v>20.677</v>
      </c>
      <c r="C14" s="2445">
        <v>19.087</v>
      </c>
      <c r="D14" s="2445">
        <v>508.31099999999998</v>
      </c>
      <c r="E14" s="2445">
        <v>497.541</v>
      </c>
      <c r="F14" s="2445">
        <v>27.138000000000002</v>
      </c>
      <c r="G14" s="2445">
        <v>25.593</v>
      </c>
      <c r="H14" s="2445">
        <v>643.84900000000005</v>
      </c>
      <c r="I14" s="2445">
        <v>623.63699999999994</v>
      </c>
      <c r="J14" s="2445">
        <v>240.69800000000001</v>
      </c>
      <c r="K14" s="2445">
        <v>240.10300000000001</v>
      </c>
      <c r="L14" s="2445">
        <v>139.24100000000001</v>
      </c>
      <c r="M14" s="2445">
        <v>137.10300000000001</v>
      </c>
      <c r="N14" s="2445">
        <v>1601.2619999999999</v>
      </c>
      <c r="O14" s="2445">
        <v>1556.279</v>
      </c>
      <c r="P14" s="2446">
        <v>45.881623369567258</v>
      </c>
      <c r="Q14" s="2447">
        <v>47.170333854019745</v>
      </c>
      <c r="R14" s="2430"/>
    </row>
    <row r="15" spans="1:32" s="1556" customFormat="1" ht="14.1" customHeight="1">
      <c r="A15" s="2424" t="s">
        <v>298</v>
      </c>
      <c r="B15" s="2445">
        <v>23.048999999999999</v>
      </c>
      <c r="C15" s="2445">
        <v>21.605</v>
      </c>
      <c r="D15" s="2445">
        <v>497.745</v>
      </c>
      <c r="E15" s="2445">
        <v>513.47</v>
      </c>
      <c r="F15" s="2445">
        <v>25.213000000000001</v>
      </c>
      <c r="G15" s="2445">
        <v>26.638000000000002</v>
      </c>
      <c r="H15" s="2445">
        <v>595.99199999999996</v>
      </c>
      <c r="I15" s="2445">
        <v>631.84400000000005</v>
      </c>
      <c r="J15" s="2445">
        <v>229.66399999999999</v>
      </c>
      <c r="K15" s="2445">
        <v>249.411</v>
      </c>
      <c r="L15" s="2445">
        <v>131.309</v>
      </c>
      <c r="M15" s="2445">
        <v>139.04599999999999</v>
      </c>
      <c r="N15" s="2445">
        <v>1526.2449999999999</v>
      </c>
      <c r="O15" s="2445">
        <v>1598.193</v>
      </c>
      <c r="P15" s="2446">
        <v>46.057808543189331</v>
      </c>
      <c r="Q15" s="2447">
        <v>46.900655928289012</v>
      </c>
      <c r="U15" s="2430"/>
    </row>
    <row r="16" spans="1:32" s="1556" customFormat="1" ht="14.1" customHeight="1">
      <c r="A16" s="2424" t="s">
        <v>2555</v>
      </c>
      <c r="B16" s="2445">
        <v>27.661000000000001</v>
      </c>
      <c r="C16" s="2445">
        <v>0</v>
      </c>
      <c r="D16" s="2445">
        <v>462.73599999999999</v>
      </c>
      <c r="E16" s="2445">
        <v>0</v>
      </c>
      <c r="F16" s="2445">
        <v>24.728999999999999</v>
      </c>
      <c r="G16" s="2445">
        <v>0</v>
      </c>
      <c r="H16" s="2445">
        <v>573.822</v>
      </c>
      <c r="I16" s="2445">
        <v>0</v>
      </c>
      <c r="J16" s="2445">
        <v>221.46799999999999</v>
      </c>
      <c r="K16" s="2445">
        <v>0</v>
      </c>
      <c r="L16" s="2445">
        <v>128.708</v>
      </c>
      <c r="M16" s="2445">
        <v>0</v>
      </c>
      <c r="N16" s="2445">
        <v>1459.473</v>
      </c>
      <c r="O16" s="2445">
        <v>0</v>
      </c>
      <c r="P16" s="2446">
        <v>46.7507107017396</v>
      </c>
      <c r="Q16" s="2447"/>
      <c r="U16" s="2430"/>
    </row>
    <row r="17" spans="1:21" s="1556" customFormat="1" ht="14.1" customHeight="1">
      <c r="A17" s="2424" t="s">
        <v>168</v>
      </c>
      <c r="B17" s="2445">
        <v>26.457999999999998</v>
      </c>
      <c r="C17" s="2445">
        <v>0</v>
      </c>
      <c r="D17" s="2445">
        <v>520.58299999999997</v>
      </c>
      <c r="E17" s="2445">
        <v>0</v>
      </c>
      <c r="F17" s="2445">
        <v>35.048999999999999</v>
      </c>
      <c r="G17" s="2445">
        <v>0</v>
      </c>
      <c r="H17" s="2445">
        <v>634.399</v>
      </c>
      <c r="I17" s="2445">
        <v>0</v>
      </c>
      <c r="J17" s="2445">
        <v>244.70099999999999</v>
      </c>
      <c r="K17" s="2445">
        <v>0</v>
      </c>
      <c r="L17" s="2445">
        <v>147.04599999999999</v>
      </c>
      <c r="M17" s="2445">
        <v>0</v>
      </c>
      <c r="N17" s="2445">
        <v>1629.9169999999999</v>
      </c>
      <c r="O17" s="2445">
        <v>0</v>
      </c>
      <c r="P17" s="2446">
        <v>46.620103968484294</v>
      </c>
      <c r="Q17" s="2447"/>
      <c r="U17" s="2430"/>
    </row>
    <row r="18" spans="1:21" s="1556" customFormat="1" ht="14.1" customHeight="1">
      <c r="A18" s="2424" t="s">
        <v>326</v>
      </c>
      <c r="B18" s="2445">
        <v>20.196000000000002</v>
      </c>
      <c r="C18" s="2445">
        <v>0</v>
      </c>
      <c r="D18" s="2445">
        <v>525.01700000000005</v>
      </c>
      <c r="E18" s="2445">
        <v>0</v>
      </c>
      <c r="F18" s="2445">
        <v>23.068000000000001</v>
      </c>
      <c r="G18" s="2445">
        <v>0</v>
      </c>
      <c r="H18" s="2445">
        <v>580.84</v>
      </c>
      <c r="I18" s="2445">
        <v>0</v>
      </c>
      <c r="J18" s="2445">
        <v>234.6</v>
      </c>
      <c r="K18" s="2445">
        <v>0</v>
      </c>
      <c r="L18" s="2445">
        <v>131.28299999999999</v>
      </c>
      <c r="M18" s="2445">
        <v>0</v>
      </c>
      <c r="N18" s="2445">
        <v>1532.4349999999999</v>
      </c>
      <c r="O18" s="2445">
        <v>0</v>
      </c>
      <c r="P18" s="2446">
        <v>46.621618535207034</v>
      </c>
      <c r="Q18" s="2447"/>
      <c r="R18" s="2430"/>
      <c r="U18" s="2430"/>
    </row>
    <row r="19" spans="1:21" s="1556" customFormat="1" ht="14.1" customHeight="1">
      <c r="A19" s="2424" t="s">
        <v>325</v>
      </c>
      <c r="B19" s="2445">
        <v>18.777999999999999</v>
      </c>
      <c r="C19" s="2445">
        <v>0</v>
      </c>
      <c r="D19" s="2445">
        <v>498.71699999999998</v>
      </c>
      <c r="E19" s="2445">
        <v>0</v>
      </c>
      <c r="F19" s="2445">
        <v>23.068000000000001</v>
      </c>
      <c r="G19" s="2445">
        <v>0</v>
      </c>
      <c r="H19" s="2445">
        <v>622.79300000000001</v>
      </c>
      <c r="I19" s="2445">
        <v>0</v>
      </c>
      <c r="J19" s="2445">
        <v>253.21700000000001</v>
      </c>
      <c r="K19" s="2445">
        <v>0</v>
      </c>
      <c r="L19" s="2445">
        <v>142.636</v>
      </c>
      <c r="M19" s="2445">
        <v>0</v>
      </c>
      <c r="N19" s="2445">
        <v>1579.2329999999999</v>
      </c>
      <c r="O19" s="2445">
        <v>0</v>
      </c>
      <c r="P19" s="2446">
        <v>47.545042435156816</v>
      </c>
      <c r="Q19" s="2447"/>
      <c r="R19" s="2430"/>
      <c r="U19" s="2430"/>
    </row>
    <row r="20" spans="1:21" s="1556" customFormat="1" ht="14.1" customHeight="1">
      <c r="A20" s="2432" t="s">
        <v>242</v>
      </c>
      <c r="B20" s="2448">
        <v>16.529</v>
      </c>
      <c r="C20" s="2448">
        <v>0</v>
      </c>
      <c r="D20" s="2448">
        <v>492.298</v>
      </c>
      <c r="E20" s="2448">
        <v>0</v>
      </c>
      <c r="F20" s="2448">
        <v>23.068000000000001</v>
      </c>
      <c r="G20" s="2448">
        <v>0</v>
      </c>
      <c r="H20" s="2448">
        <v>616.87199999999996</v>
      </c>
      <c r="I20" s="2448">
        <v>0</v>
      </c>
      <c r="J20" s="2448">
        <v>245.726</v>
      </c>
      <c r="K20" s="2448">
        <v>0</v>
      </c>
      <c r="L20" s="2448">
        <v>139.38399999999999</v>
      </c>
      <c r="M20" s="2448">
        <v>0</v>
      </c>
      <c r="N20" s="2448">
        <v>1550.904</v>
      </c>
      <c r="O20" s="2448">
        <v>0</v>
      </c>
      <c r="P20" s="2466">
        <v>49.072411961024024</v>
      </c>
      <c r="Q20" s="2467"/>
      <c r="R20" s="2430"/>
      <c r="U20" s="2430"/>
    </row>
    <row r="21" spans="1:21" s="1556" customFormat="1" ht="14.1" customHeight="1">
      <c r="A21" s="2433" t="s">
        <v>2358</v>
      </c>
      <c r="B21" s="2451">
        <v>141.352</v>
      </c>
      <c r="C21" s="2452">
        <v>124.39100000000001</v>
      </c>
      <c r="D21" s="2451">
        <v>3386.29</v>
      </c>
      <c r="E21" s="2452">
        <v>3419.6000000000004</v>
      </c>
      <c r="F21" s="2451">
        <v>175.83699999999999</v>
      </c>
      <c r="G21" s="2452">
        <v>176.86500000000001</v>
      </c>
      <c r="H21" s="2451">
        <v>4410.5070000000005</v>
      </c>
      <c r="I21" s="2452">
        <v>4358.6979999999994</v>
      </c>
      <c r="J21" s="2451">
        <v>1654.165</v>
      </c>
      <c r="K21" s="2452">
        <v>1716.0720000000001</v>
      </c>
      <c r="L21" s="2451">
        <v>932.94100000000003</v>
      </c>
      <c r="M21" s="2452">
        <v>953.96399999999994</v>
      </c>
      <c r="N21" s="2451">
        <v>10867.738000000001</v>
      </c>
      <c r="O21" s="2452">
        <v>10854.148999999999</v>
      </c>
      <c r="P21" s="2453">
        <v>46.952236058690417</v>
      </c>
      <c r="Q21" s="2465">
        <v>48.156340953123092</v>
      </c>
      <c r="R21" s="2431"/>
      <c r="S21" s="1912"/>
    </row>
    <row r="22" spans="1:21" s="1556" customFormat="1" ht="18" customHeight="1">
      <c r="A22" s="2392" t="s">
        <v>243</v>
      </c>
      <c r="B22" s="2413"/>
      <c r="C22" s="2413"/>
      <c r="D22" s="2413"/>
      <c r="E22" s="2413"/>
      <c r="F22" s="2413"/>
      <c r="G22" s="2413"/>
      <c r="H22" s="2413"/>
      <c r="I22" s="2413"/>
      <c r="J22" s="2413"/>
      <c r="K22" s="2413"/>
      <c r="L22" s="2413"/>
      <c r="M22" s="2413"/>
      <c r="N22" s="2413"/>
      <c r="O22" s="2413"/>
      <c r="P22" s="2413"/>
      <c r="Q22" s="2412"/>
    </row>
    <row r="23" spans="1:21" s="1556" customFormat="1" ht="14.1" customHeight="1">
      <c r="A23" s="2424" t="s">
        <v>176</v>
      </c>
      <c r="B23" s="2445">
        <v>0.125</v>
      </c>
      <c r="C23" s="2445">
        <v>0.11799999999999999</v>
      </c>
      <c r="D23" s="2445">
        <v>42.942</v>
      </c>
      <c r="E23" s="2445">
        <v>44.488999999999997</v>
      </c>
      <c r="F23" s="2445">
        <v>1.431</v>
      </c>
      <c r="G23" s="2445">
        <v>1.2090000000000001</v>
      </c>
      <c r="H23" s="2445">
        <v>64.510999999999996</v>
      </c>
      <c r="I23" s="2445">
        <v>56.121000000000002</v>
      </c>
      <c r="J23" s="2445">
        <v>85.858000000000004</v>
      </c>
      <c r="K23" s="2445">
        <v>91.256</v>
      </c>
      <c r="L23" s="2445">
        <v>52.655000000000001</v>
      </c>
      <c r="M23" s="2445">
        <v>53.735999999999997</v>
      </c>
      <c r="N23" s="2459">
        <v>255.251</v>
      </c>
      <c r="O23" s="2459">
        <v>255.489</v>
      </c>
      <c r="P23" s="2460">
        <v>54.5890123838888</v>
      </c>
      <c r="Q23" s="2461">
        <v>54.335020294415806</v>
      </c>
      <c r="R23" s="2434"/>
      <c r="S23" s="2435"/>
      <c r="T23" s="2436"/>
      <c r="U23" s="2435"/>
    </row>
    <row r="24" spans="1:21" s="1556" customFormat="1" ht="14.1" customHeight="1">
      <c r="A24" s="2424" t="s">
        <v>276</v>
      </c>
      <c r="B24" s="2445">
        <v>0.161</v>
      </c>
      <c r="C24" s="2445">
        <v>0.13300000000000001</v>
      </c>
      <c r="D24" s="2445">
        <v>47.006999999999998</v>
      </c>
      <c r="E24" s="2445">
        <v>46.935000000000002</v>
      </c>
      <c r="F24" s="2445">
        <v>1.3340000000000001</v>
      </c>
      <c r="G24" s="2445">
        <v>1.444</v>
      </c>
      <c r="H24" s="2445">
        <v>70.736000000000004</v>
      </c>
      <c r="I24" s="2445">
        <v>60.42</v>
      </c>
      <c r="J24" s="2445">
        <v>91.656000000000006</v>
      </c>
      <c r="K24" s="2445">
        <v>98.682000000000002</v>
      </c>
      <c r="L24" s="2445">
        <v>56.012</v>
      </c>
      <c r="M24" s="2445">
        <v>52.613999999999997</v>
      </c>
      <c r="N24" s="2459">
        <v>276.07100000000003</v>
      </c>
      <c r="O24" s="2459">
        <v>269.23899999999998</v>
      </c>
      <c r="P24" s="2460">
        <v>53.767690195638068</v>
      </c>
      <c r="Q24" s="2461">
        <v>55.867834897618842</v>
      </c>
      <c r="S24" s="2435"/>
      <c r="T24" s="2436"/>
      <c r="U24" s="2435"/>
    </row>
    <row r="25" spans="1:21" s="1556" customFormat="1" ht="14.1" customHeight="1">
      <c r="A25" s="2424" t="s">
        <v>275</v>
      </c>
      <c r="B25" s="2445">
        <v>0.128</v>
      </c>
      <c r="C25" s="2445">
        <v>0.124</v>
      </c>
      <c r="D25" s="2445">
        <v>43.603000000000002</v>
      </c>
      <c r="E25" s="2445">
        <v>41.335999999999999</v>
      </c>
      <c r="F25" s="2445">
        <v>1.413</v>
      </c>
      <c r="G25" s="2445">
        <v>1.2829999999999999</v>
      </c>
      <c r="H25" s="2445">
        <v>65.817999999999998</v>
      </c>
      <c r="I25" s="2445">
        <v>59.002000000000002</v>
      </c>
      <c r="J25" s="2445">
        <v>86.123000000000005</v>
      </c>
      <c r="K25" s="2445">
        <v>89.436000000000007</v>
      </c>
      <c r="L25" s="2445">
        <v>53.072000000000003</v>
      </c>
      <c r="M25" s="2445">
        <v>49.893000000000001</v>
      </c>
      <c r="N25" s="2459">
        <v>258.35700000000003</v>
      </c>
      <c r="O25" s="2459">
        <v>247.834</v>
      </c>
      <c r="P25" s="2460">
        <v>56.012029865651009</v>
      </c>
      <c r="Q25" s="2461">
        <v>54.893194638346642</v>
      </c>
      <c r="S25" s="2435"/>
      <c r="T25" s="2436"/>
      <c r="U25" s="2435"/>
    </row>
    <row r="26" spans="1:21" s="1556" customFormat="1" ht="14.1" customHeight="1">
      <c r="A26" s="2424" t="s">
        <v>274</v>
      </c>
      <c r="B26" s="2445">
        <v>0.16600000000000001</v>
      </c>
      <c r="C26" s="2445">
        <v>0.17399999999999999</v>
      </c>
      <c r="D26" s="2445">
        <v>40.603000000000002</v>
      </c>
      <c r="E26" s="2445">
        <v>42.194000000000003</v>
      </c>
      <c r="F26" s="2445">
        <v>1.3080000000000001</v>
      </c>
      <c r="G26" s="2445">
        <v>1.464</v>
      </c>
      <c r="H26" s="2445">
        <v>61.290999999999997</v>
      </c>
      <c r="I26" s="2445">
        <v>61.667999999999999</v>
      </c>
      <c r="J26" s="2445">
        <v>84.76</v>
      </c>
      <c r="K26" s="2445">
        <v>89.241</v>
      </c>
      <c r="L26" s="2445">
        <v>49.311999999999998</v>
      </c>
      <c r="M26" s="2445">
        <v>49.77</v>
      </c>
      <c r="N26" s="2459">
        <v>243.54900000000001</v>
      </c>
      <c r="O26" s="2459">
        <v>250.483</v>
      </c>
      <c r="P26" s="2460">
        <v>55.062020373723563</v>
      </c>
      <c r="Q26" s="2461">
        <v>56.987500149710755</v>
      </c>
      <c r="S26" s="2435"/>
      <c r="T26" s="2436"/>
    </row>
    <row r="27" spans="1:21" s="1556" customFormat="1" ht="14.1" customHeight="1">
      <c r="A27" s="2424" t="s">
        <v>273</v>
      </c>
      <c r="B27" s="2445">
        <v>0.18</v>
      </c>
      <c r="C27" s="2445">
        <v>0.161</v>
      </c>
      <c r="D27" s="2445">
        <v>45.005000000000003</v>
      </c>
      <c r="E27" s="2445">
        <v>44.612000000000002</v>
      </c>
      <c r="F27" s="2445">
        <v>1.4530000000000001</v>
      </c>
      <c r="G27" s="2445">
        <v>1.3680000000000001</v>
      </c>
      <c r="H27" s="2445">
        <v>66.480999999999995</v>
      </c>
      <c r="I27" s="2445">
        <v>65.069999999999993</v>
      </c>
      <c r="J27" s="2445">
        <v>92.988</v>
      </c>
      <c r="K27" s="2445">
        <v>94.105000000000004</v>
      </c>
      <c r="L27" s="2445">
        <v>53.311</v>
      </c>
      <c r="M27" s="2445">
        <v>54.052</v>
      </c>
      <c r="N27" s="2459">
        <v>265.60300000000001</v>
      </c>
      <c r="O27" s="2459">
        <v>264.52300000000002</v>
      </c>
      <c r="P27" s="2460">
        <v>52.575460367541019</v>
      </c>
      <c r="Q27" s="2461">
        <v>55.332428560087394</v>
      </c>
      <c r="S27" s="2435"/>
      <c r="T27" s="2436"/>
      <c r="U27" s="2435"/>
    </row>
    <row r="28" spans="1:21" s="1556" customFormat="1" ht="14.1" customHeight="1">
      <c r="A28" s="2424" t="s">
        <v>300</v>
      </c>
      <c r="B28" s="2445">
        <v>0.16400000000000001</v>
      </c>
      <c r="C28" s="2445">
        <v>0.13400000000000001</v>
      </c>
      <c r="D28" s="2445">
        <v>45.96</v>
      </c>
      <c r="E28" s="2445">
        <v>42.576000000000001</v>
      </c>
      <c r="F28" s="2445">
        <v>1.516</v>
      </c>
      <c r="G28" s="2445">
        <v>1.325</v>
      </c>
      <c r="H28" s="2445">
        <v>65.786000000000001</v>
      </c>
      <c r="I28" s="2445">
        <v>62.445</v>
      </c>
      <c r="J28" s="2445">
        <v>92.251999999999995</v>
      </c>
      <c r="K28" s="2445">
        <v>86.814999999999998</v>
      </c>
      <c r="L28" s="2445">
        <v>50.524000000000001</v>
      </c>
      <c r="M28" s="2445">
        <v>51.334000000000003</v>
      </c>
      <c r="N28" s="2459">
        <v>260.79399999999998</v>
      </c>
      <c r="O28" s="2459">
        <v>248.52099999999999</v>
      </c>
      <c r="P28" s="2460">
        <v>55.616693635589776</v>
      </c>
      <c r="Q28" s="2461">
        <v>55.864494348566119</v>
      </c>
      <c r="S28" s="2435"/>
      <c r="T28" s="2436"/>
      <c r="U28" s="2435"/>
    </row>
    <row r="29" spans="1:21" s="1556" customFormat="1" ht="14.1" customHeight="1">
      <c r="A29" s="2424" t="s">
        <v>298</v>
      </c>
      <c r="B29" s="2445">
        <v>0.123</v>
      </c>
      <c r="C29" s="2445">
        <v>0.16700000000000001</v>
      </c>
      <c r="D29" s="2445">
        <v>44.445</v>
      </c>
      <c r="E29" s="2445">
        <v>43.94</v>
      </c>
      <c r="F29" s="2445">
        <v>1.27</v>
      </c>
      <c r="G29" s="2445">
        <v>1.288</v>
      </c>
      <c r="H29" s="2445">
        <v>63.192999999999998</v>
      </c>
      <c r="I29" s="2445">
        <v>62.484000000000002</v>
      </c>
      <c r="J29" s="2445">
        <v>88.382000000000005</v>
      </c>
      <c r="K29" s="2445">
        <v>90.628</v>
      </c>
      <c r="L29" s="2445">
        <v>49.595999999999997</v>
      </c>
      <c r="M29" s="2445">
        <v>54.694000000000003</v>
      </c>
      <c r="N29" s="2459">
        <v>252.86600000000001</v>
      </c>
      <c r="O29" s="2459">
        <v>257.62599999999998</v>
      </c>
      <c r="P29" s="2460">
        <v>54.143696661472873</v>
      </c>
      <c r="Q29" s="2461">
        <v>56.202790091062234</v>
      </c>
      <c r="S29" s="2435"/>
      <c r="T29" s="2436"/>
    </row>
    <row r="30" spans="1:21" s="1556" customFormat="1" ht="14.1" customHeight="1">
      <c r="A30" s="2424" t="s">
        <v>2555</v>
      </c>
      <c r="B30" s="2445">
        <v>0.247</v>
      </c>
      <c r="C30" s="2445">
        <v>0</v>
      </c>
      <c r="D30" s="2445">
        <v>41.460999999999999</v>
      </c>
      <c r="E30" s="2445">
        <v>0</v>
      </c>
      <c r="F30" s="2445">
        <v>0.98</v>
      </c>
      <c r="G30" s="2445">
        <v>0</v>
      </c>
      <c r="H30" s="2445">
        <v>56.593000000000004</v>
      </c>
      <c r="I30" s="2445">
        <v>0</v>
      </c>
      <c r="J30" s="2445">
        <v>83.688999999999993</v>
      </c>
      <c r="K30" s="2445">
        <v>0</v>
      </c>
      <c r="L30" s="2445">
        <v>48.817999999999998</v>
      </c>
      <c r="M30" s="2445">
        <v>0</v>
      </c>
      <c r="N30" s="2459">
        <v>237.77500000000001</v>
      </c>
      <c r="O30" s="2459">
        <v>0</v>
      </c>
      <c r="P30" s="2460">
        <v>54.754284512669543</v>
      </c>
      <c r="Q30" s="2461"/>
      <c r="T30" s="2436"/>
    </row>
    <row r="31" spans="1:21" s="1556" customFormat="1" ht="14.1" customHeight="1">
      <c r="A31" s="2424" t="s">
        <v>168</v>
      </c>
      <c r="B31" s="2445">
        <v>0.187</v>
      </c>
      <c r="C31" s="2445">
        <v>0</v>
      </c>
      <c r="D31" s="2445">
        <v>48.232999999999997</v>
      </c>
      <c r="E31" s="2445">
        <v>0</v>
      </c>
      <c r="F31" s="2445">
        <v>1.361</v>
      </c>
      <c r="G31" s="2445">
        <v>0</v>
      </c>
      <c r="H31" s="2445">
        <v>62.38</v>
      </c>
      <c r="I31" s="2445">
        <v>0</v>
      </c>
      <c r="J31" s="2445">
        <v>94.734999999999999</v>
      </c>
      <c r="K31" s="2445">
        <v>0</v>
      </c>
      <c r="L31" s="2445">
        <v>56.445</v>
      </c>
      <c r="M31" s="2445">
        <v>0</v>
      </c>
      <c r="N31" s="2459">
        <v>270.54199999999997</v>
      </c>
      <c r="O31" s="2459">
        <v>0</v>
      </c>
      <c r="P31" s="2460">
        <v>55.418012730001251</v>
      </c>
      <c r="Q31" s="2461"/>
      <c r="S31" s="2425"/>
      <c r="T31" s="2436"/>
    </row>
    <row r="32" spans="1:21" s="1556" customFormat="1" ht="14.1" customHeight="1">
      <c r="A32" s="2424" t="s">
        <v>326</v>
      </c>
      <c r="B32" s="2445">
        <v>0.16800000000000001</v>
      </c>
      <c r="C32" s="2445">
        <v>0</v>
      </c>
      <c r="D32" s="2445">
        <v>42.814</v>
      </c>
      <c r="E32" s="2445">
        <v>0</v>
      </c>
      <c r="F32" s="2445">
        <v>1.2150000000000001</v>
      </c>
      <c r="G32" s="2445">
        <v>0</v>
      </c>
      <c r="H32" s="2445">
        <v>54.947000000000003</v>
      </c>
      <c r="I32" s="2445">
        <v>0</v>
      </c>
      <c r="J32" s="2445">
        <v>83.474000000000004</v>
      </c>
      <c r="K32" s="2445">
        <v>0</v>
      </c>
      <c r="L32" s="2445">
        <v>50.52</v>
      </c>
      <c r="M32" s="2445">
        <v>0</v>
      </c>
      <c r="N32" s="2459">
        <v>240.46600000000001</v>
      </c>
      <c r="O32" s="2459">
        <v>0</v>
      </c>
      <c r="P32" s="2460">
        <v>55.858624504087892</v>
      </c>
      <c r="Q32" s="2461"/>
      <c r="S32" s="2425"/>
      <c r="T32" s="2436"/>
    </row>
    <row r="33" spans="1:20" s="1556" customFormat="1" ht="14.1" customHeight="1">
      <c r="A33" s="2424" t="s">
        <v>325</v>
      </c>
      <c r="B33" s="2445">
        <v>0.16700000000000001</v>
      </c>
      <c r="C33" s="2445">
        <v>0</v>
      </c>
      <c r="D33" s="2445">
        <v>47.841000000000001</v>
      </c>
      <c r="E33" s="2445">
        <v>0</v>
      </c>
      <c r="F33" s="2445">
        <v>1.1739999999999999</v>
      </c>
      <c r="G33" s="2445">
        <v>0</v>
      </c>
      <c r="H33" s="2445">
        <v>59.823999999999998</v>
      </c>
      <c r="I33" s="2445">
        <v>0</v>
      </c>
      <c r="J33" s="2445">
        <v>94.031000000000006</v>
      </c>
      <c r="K33" s="2445">
        <v>0</v>
      </c>
      <c r="L33" s="2445">
        <v>54.603999999999999</v>
      </c>
      <c r="M33" s="2445">
        <v>0</v>
      </c>
      <c r="N33" s="2459">
        <v>265.60300000000001</v>
      </c>
      <c r="O33" s="2459">
        <v>0</v>
      </c>
      <c r="P33" s="2460">
        <v>55.68348249078511</v>
      </c>
      <c r="Q33" s="2461"/>
      <c r="S33" s="2425"/>
      <c r="T33" s="2436"/>
    </row>
    <row r="34" spans="1:20" s="1556" customFormat="1" ht="14.1" customHeight="1">
      <c r="A34" s="2432" t="s">
        <v>242</v>
      </c>
      <c r="B34" s="2448">
        <v>0.13900000000000001</v>
      </c>
      <c r="C34" s="2448">
        <v>0</v>
      </c>
      <c r="D34" s="2448">
        <v>49.359000000000002</v>
      </c>
      <c r="E34" s="2448">
        <v>0</v>
      </c>
      <c r="F34" s="2448">
        <v>1.079</v>
      </c>
      <c r="G34" s="2448">
        <v>0</v>
      </c>
      <c r="H34" s="2448">
        <v>56.72</v>
      </c>
      <c r="I34" s="2448">
        <v>0</v>
      </c>
      <c r="J34" s="2448">
        <v>94.957999999999998</v>
      </c>
      <c r="K34" s="2448">
        <v>0</v>
      </c>
      <c r="L34" s="2448">
        <v>53.454999999999998</v>
      </c>
      <c r="M34" s="2448">
        <v>0</v>
      </c>
      <c r="N34" s="2462">
        <v>265.14299999999997</v>
      </c>
      <c r="O34" s="2462">
        <v>0</v>
      </c>
      <c r="P34" s="2463">
        <v>55.527771806157439</v>
      </c>
      <c r="Q34" s="2464"/>
      <c r="S34" s="2425"/>
      <c r="T34" s="2436"/>
    </row>
    <row r="35" spans="1:20" s="1556" customFormat="1" ht="14.1" customHeight="1">
      <c r="A35" s="2433" t="s">
        <v>2358</v>
      </c>
      <c r="B35" s="2451">
        <v>1.0470000000000002</v>
      </c>
      <c r="C35" s="2452">
        <v>1.0109999999999999</v>
      </c>
      <c r="D35" s="2451">
        <v>309.565</v>
      </c>
      <c r="E35" s="2452">
        <v>306.08199999999999</v>
      </c>
      <c r="F35" s="2451">
        <v>9.7249999999999996</v>
      </c>
      <c r="G35" s="2452">
        <v>9.3810000000000002</v>
      </c>
      <c r="H35" s="2451">
        <v>457.81599999999997</v>
      </c>
      <c r="I35" s="2452">
        <v>427.21</v>
      </c>
      <c r="J35" s="2451">
        <v>622.01900000000001</v>
      </c>
      <c r="K35" s="2452">
        <v>640.16300000000012</v>
      </c>
      <c r="L35" s="2451">
        <v>364.48199999999997</v>
      </c>
      <c r="M35" s="2452">
        <v>366.09300000000002</v>
      </c>
      <c r="N35" s="2451">
        <v>1812.491</v>
      </c>
      <c r="O35" s="2452">
        <v>1793.7149999999997</v>
      </c>
      <c r="P35" s="2453">
        <v>54.52098796628507</v>
      </c>
      <c r="Q35" s="2465">
        <v>55.639887050060914</v>
      </c>
      <c r="R35" s="1912"/>
    </row>
    <row r="36" spans="1:20" s="1556" customFormat="1" ht="18" customHeight="1">
      <c r="A36" s="2414" t="s">
        <v>244</v>
      </c>
      <c r="B36" s="2413"/>
      <c r="C36" s="2413"/>
      <c r="D36" s="2413"/>
      <c r="E36" s="2413"/>
      <c r="F36" s="2413"/>
      <c r="G36" s="2413"/>
      <c r="H36" s="2413"/>
      <c r="I36" s="2413"/>
      <c r="J36" s="2413"/>
      <c r="K36" s="2413"/>
      <c r="L36" s="2413"/>
      <c r="M36" s="2413"/>
      <c r="N36" s="2413"/>
      <c r="O36" s="2413"/>
      <c r="P36" s="2413"/>
      <c r="Q36" s="2412"/>
    </row>
    <row r="37" spans="1:20" s="1556" customFormat="1" ht="14.1" customHeight="1">
      <c r="A37" s="2424" t="s">
        <v>176</v>
      </c>
      <c r="B37" s="2445">
        <v>16.164999999999999</v>
      </c>
      <c r="C37" s="2445">
        <v>14.221</v>
      </c>
      <c r="D37" s="2445">
        <v>493.74599999999998</v>
      </c>
      <c r="E37" s="2445">
        <v>513.64499999999998</v>
      </c>
      <c r="F37" s="2445">
        <v>23.916</v>
      </c>
      <c r="G37" s="2445">
        <v>24.515000000000001</v>
      </c>
      <c r="H37" s="2445">
        <v>683.25400000000002</v>
      </c>
      <c r="I37" s="2445">
        <v>650.99199999999996</v>
      </c>
      <c r="J37" s="2445">
        <v>314.86</v>
      </c>
      <c r="K37" s="2445">
        <v>324.512</v>
      </c>
      <c r="L37" s="2445">
        <v>178.70599999999999</v>
      </c>
      <c r="M37" s="2445">
        <v>185.34399999999999</v>
      </c>
      <c r="N37" s="2445">
        <v>1739.251</v>
      </c>
      <c r="O37" s="2445">
        <v>1738.009</v>
      </c>
      <c r="P37" s="2446">
        <v>48.843093952511751</v>
      </c>
      <c r="Q37" s="2447">
        <v>49.703482548134104</v>
      </c>
      <c r="R37" s="2431"/>
      <c r="S37" s="2408"/>
    </row>
    <row r="38" spans="1:20" s="1556" customFormat="1" ht="14.1" customHeight="1">
      <c r="A38" s="2424" t="s">
        <v>276</v>
      </c>
      <c r="B38" s="2445">
        <v>20.463999999999999</v>
      </c>
      <c r="C38" s="2445">
        <v>15.811</v>
      </c>
      <c r="D38" s="2445">
        <v>546.39</v>
      </c>
      <c r="E38" s="2445">
        <v>538.75699999999995</v>
      </c>
      <c r="F38" s="2445">
        <v>25.257000000000001</v>
      </c>
      <c r="G38" s="2445">
        <v>25.53</v>
      </c>
      <c r="H38" s="2445">
        <v>724.63099999999997</v>
      </c>
      <c r="I38" s="2445">
        <v>711.83</v>
      </c>
      <c r="J38" s="2445">
        <v>336.24</v>
      </c>
      <c r="K38" s="2445">
        <v>352.56</v>
      </c>
      <c r="L38" s="2445">
        <v>191.06800000000001</v>
      </c>
      <c r="M38" s="2445">
        <v>194.297</v>
      </c>
      <c r="N38" s="2445">
        <v>1875.02</v>
      </c>
      <c r="O38" s="2445">
        <v>1864.1849999999999</v>
      </c>
      <c r="P38" s="2446">
        <v>48.017194483258841</v>
      </c>
      <c r="Q38" s="2447">
        <v>50.660529936674735</v>
      </c>
      <c r="R38" s="2431"/>
      <c r="S38" s="2408"/>
    </row>
    <row r="39" spans="1:20" s="1556" customFormat="1" ht="14.1" customHeight="1">
      <c r="A39" s="2424" t="s">
        <v>275</v>
      </c>
      <c r="B39" s="2445">
        <v>19.827000000000002</v>
      </c>
      <c r="C39" s="2445">
        <v>16.204000000000001</v>
      </c>
      <c r="D39" s="2445">
        <v>528.89599999999996</v>
      </c>
      <c r="E39" s="2445">
        <v>505.40800000000002</v>
      </c>
      <c r="F39" s="2445">
        <v>27.527000000000001</v>
      </c>
      <c r="G39" s="2445">
        <v>24.404</v>
      </c>
      <c r="H39" s="2445">
        <v>707.28</v>
      </c>
      <c r="I39" s="2445">
        <v>671.24900000000002</v>
      </c>
      <c r="J39" s="2445">
        <v>321.48700000000002</v>
      </c>
      <c r="K39" s="2445">
        <v>326.97000000000003</v>
      </c>
      <c r="L39" s="2445">
        <v>188.97200000000001</v>
      </c>
      <c r="M39" s="2445">
        <v>180.76599999999999</v>
      </c>
      <c r="N39" s="2445">
        <v>1822.6030000000001</v>
      </c>
      <c r="O39" s="2445">
        <v>1746.298</v>
      </c>
      <c r="P39" s="2446">
        <v>49.477587823568825</v>
      </c>
      <c r="Q39" s="2447">
        <v>49.61661755324694</v>
      </c>
      <c r="R39" s="2431"/>
      <c r="S39" s="2408"/>
    </row>
    <row r="40" spans="1:20" s="1556" customFormat="1" ht="14.1" customHeight="1">
      <c r="A40" s="2424" t="s">
        <v>274</v>
      </c>
      <c r="B40" s="2445">
        <v>20.026</v>
      </c>
      <c r="C40" s="2445">
        <v>17.829999999999998</v>
      </c>
      <c r="D40" s="2445">
        <v>502.34100000000001</v>
      </c>
      <c r="E40" s="2445">
        <v>522.34699999999998</v>
      </c>
      <c r="F40" s="2445">
        <v>25.875</v>
      </c>
      <c r="G40" s="2445">
        <v>27.324999999999999</v>
      </c>
      <c r="H40" s="2445">
        <v>676.10599999999999</v>
      </c>
      <c r="I40" s="2445">
        <v>676.625</v>
      </c>
      <c r="J40" s="2445">
        <v>313.64699999999999</v>
      </c>
      <c r="K40" s="2445">
        <v>337.69200000000001</v>
      </c>
      <c r="L40" s="2445">
        <v>177.197</v>
      </c>
      <c r="M40" s="2445">
        <v>184.67599999999999</v>
      </c>
      <c r="N40" s="2445">
        <v>1741.981</v>
      </c>
      <c r="O40" s="2445">
        <v>1786.046</v>
      </c>
      <c r="P40" s="2446">
        <v>48.301560120345741</v>
      </c>
      <c r="Q40" s="2447">
        <v>49.516249861425742</v>
      </c>
      <c r="R40" s="2431"/>
      <c r="S40" s="2408"/>
    </row>
    <row r="41" spans="1:20" s="1556" customFormat="1" ht="14.1" customHeight="1">
      <c r="A41" s="2424" t="s">
        <v>273</v>
      </c>
      <c r="B41" s="2445">
        <v>21.904</v>
      </c>
      <c r="C41" s="2445">
        <v>20.343</v>
      </c>
      <c r="D41" s="2445">
        <v>528.02099999999996</v>
      </c>
      <c r="E41" s="2445">
        <v>547.99800000000005</v>
      </c>
      <c r="F41" s="2445">
        <v>27.85</v>
      </c>
      <c r="G41" s="2445">
        <v>29.628</v>
      </c>
      <c r="H41" s="2445">
        <v>708.23199999999997</v>
      </c>
      <c r="I41" s="2445">
        <v>694.80200000000002</v>
      </c>
      <c r="J41" s="2445">
        <v>338.95400000000001</v>
      </c>
      <c r="K41" s="2445">
        <v>347.54399999999998</v>
      </c>
      <c r="L41" s="2445">
        <v>190.81</v>
      </c>
      <c r="M41" s="2445">
        <v>192.797</v>
      </c>
      <c r="N41" s="2445">
        <v>1845.171</v>
      </c>
      <c r="O41" s="2445">
        <v>1852.7070000000001</v>
      </c>
      <c r="P41" s="2446">
        <v>47.606644587412227</v>
      </c>
      <c r="Q41" s="2447">
        <v>48.501732869795383</v>
      </c>
      <c r="R41" s="2431"/>
      <c r="S41" s="2408"/>
    </row>
    <row r="42" spans="1:20" s="1556" customFormat="1" ht="14.1" customHeight="1">
      <c r="A42" s="2424" t="s">
        <v>300</v>
      </c>
      <c r="B42" s="2445">
        <v>20.841000000000001</v>
      </c>
      <c r="C42" s="2445">
        <v>19.221</v>
      </c>
      <c r="D42" s="2445">
        <v>554.27099999999996</v>
      </c>
      <c r="E42" s="2445">
        <v>540.11699999999996</v>
      </c>
      <c r="F42" s="2445">
        <v>28.654</v>
      </c>
      <c r="G42" s="2445">
        <v>26.917999999999999</v>
      </c>
      <c r="H42" s="2445">
        <v>709.63499999999999</v>
      </c>
      <c r="I42" s="2445">
        <v>686.08199999999999</v>
      </c>
      <c r="J42" s="2445">
        <v>332.95</v>
      </c>
      <c r="K42" s="2445">
        <v>326.91800000000001</v>
      </c>
      <c r="L42" s="2445">
        <v>189.76499999999999</v>
      </c>
      <c r="M42" s="2445">
        <v>188.43700000000001</v>
      </c>
      <c r="N42" s="2445">
        <v>1862.056</v>
      </c>
      <c r="O42" s="2445">
        <v>1804.8</v>
      </c>
      <c r="P42" s="2446">
        <v>47.245088225058751</v>
      </c>
      <c r="Q42" s="2447">
        <v>48.367519946808521</v>
      </c>
      <c r="R42" s="2431"/>
      <c r="S42" s="2408"/>
    </row>
    <row r="43" spans="1:20" s="1556" customFormat="1" ht="14.1" customHeight="1">
      <c r="A43" s="2424" t="s">
        <v>298</v>
      </c>
      <c r="B43" s="2445">
        <v>23.172000000000001</v>
      </c>
      <c r="C43" s="2445">
        <v>21.771999999999998</v>
      </c>
      <c r="D43" s="2445">
        <v>542.19000000000005</v>
      </c>
      <c r="E43" s="2445">
        <v>557.41</v>
      </c>
      <c r="F43" s="2445">
        <v>26.483000000000001</v>
      </c>
      <c r="G43" s="2445">
        <v>27.925999999999998</v>
      </c>
      <c r="H43" s="2445">
        <v>659.18499999999995</v>
      </c>
      <c r="I43" s="2445">
        <v>694.32799999999997</v>
      </c>
      <c r="J43" s="2445">
        <v>318.04599999999999</v>
      </c>
      <c r="K43" s="2445">
        <v>340.03899999999999</v>
      </c>
      <c r="L43" s="2445">
        <v>180.905</v>
      </c>
      <c r="M43" s="2445">
        <v>193.74</v>
      </c>
      <c r="N43" s="2445">
        <v>1779.1110000000001</v>
      </c>
      <c r="O43" s="2445">
        <v>1855.819</v>
      </c>
      <c r="P43" s="2446">
        <v>47.207060155324768</v>
      </c>
      <c r="Q43" s="2447">
        <v>48.191984239842363</v>
      </c>
      <c r="R43" s="2431"/>
      <c r="S43" s="2408"/>
    </row>
    <row r="44" spans="1:20" s="1556" customFormat="1" ht="14.1" customHeight="1">
      <c r="A44" s="2424" t="s">
        <v>2555</v>
      </c>
      <c r="B44" s="2445">
        <v>27.908000000000001</v>
      </c>
      <c r="C44" s="2445">
        <v>0</v>
      </c>
      <c r="D44" s="2445">
        <v>504.197</v>
      </c>
      <c r="E44" s="2445">
        <v>0</v>
      </c>
      <c r="F44" s="2445">
        <v>25.709</v>
      </c>
      <c r="G44" s="2445">
        <v>0</v>
      </c>
      <c r="H44" s="2445">
        <v>630.41499999999996</v>
      </c>
      <c r="I44" s="2445">
        <v>0</v>
      </c>
      <c r="J44" s="2445">
        <v>305.15699999999998</v>
      </c>
      <c r="K44" s="2445">
        <v>0</v>
      </c>
      <c r="L44" s="2445">
        <v>177.52600000000001</v>
      </c>
      <c r="M44" s="2445">
        <v>0</v>
      </c>
      <c r="N44" s="2445">
        <v>1697.248</v>
      </c>
      <c r="O44" s="2445">
        <v>0</v>
      </c>
      <c r="P44" s="2446">
        <v>47.871966854578702</v>
      </c>
      <c r="Q44" s="2447"/>
      <c r="R44" s="2431"/>
      <c r="S44" s="2408"/>
    </row>
    <row r="45" spans="1:20" s="1556" customFormat="1" ht="14.1" customHeight="1">
      <c r="A45" s="2424" t="s">
        <v>168</v>
      </c>
      <c r="B45" s="2445">
        <v>26.645</v>
      </c>
      <c r="C45" s="2445">
        <v>0</v>
      </c>
      <c r="D45" s="2445">
        <v>568.81600000000003</v>
      </c>
      <c r="E45" s="2445">
        <v>0</v>
      </c>
      <c r="F45" s="2445">
        <v>36.409999999999997</v>
      </c>
      <c r="G45" s="2445">
        <v>0</v>
      </c>
      <c r="H45" s="2445">
        <v>696.779</v>
      </c>
      <c r="I45" s="2445">
        <v>0</v>
      </c>
      <c r="J45" s="2445">
        <v>339.43599999999998</v>
      </c>
      <c r="K45" s="2445">
        <v>0</v>
      </c>
      <c r="L45" s="2445">
        <v>203.49100000000001</v>
      </c>
      <c r="M45" s="2445">
        <v>0</v>
      </c>
      <c r="N45" s="2445">
        <v>1900.4590000000001</v>
      </c>
      <c r="O45" s="2445">
        <v>0</v>
      </c>
      <c r="P45" s="2446">
        <v>47.872540265272747</v>
      </c>
      <c r="Q45" s="2447"/>
      <c r="R45" s="2431"/>
      <c r="S45" s="2408"/>
    </row>
    <row r="46" spans="1:20" s="1556" customFormat="1" ht="14.1" customHeight="1">
      <c r="A46" s="2424" t="s">
        <v>326</v>
      </c>
      <c r="B46" s="2445">
        <v>20.364000000000001</v>
      </c>
      <c r="C46" s="2445">
        <v>0</v>
      </c>
      <c r="D46" s="2445">
        <v>567.83100000000002</v>
      </c>
      <c r="E46" s="2445">
        <v>0</v>
      </c>
      <c r="F46" s="2445">
        <v>24.283000000000001</v>
      </c>
      <c r="G46" s="2445">
        <v>0</v>
      </c>
      <c r="H46" s="2445">
        <v>635.78700000000003</v>
      </c>
      <c r="I46" s="2445">
        <v>0</v>
      </c>
      <c r="J46" s="2445">
        <v>318.07400000000001</v>
      </c>
      <c r="K46" s="2445">
        <v>0</v>
      </c>
      <c r="L46" s="2445">
        <v>181.803</v>
      </c>
      <c r="M46" s="2445">
        <v>0</v>
      </c>
      <c r="N46" s="2445">
        <v>1772.9010000000001</v>
      </c>
      <c r="O46" s="2445">
        <v>0</v>
      </c>
      <c r="P46" s="2446">
        <v>47.874472404268481</v>
      </c>
      <c r="Q46" s="2447"/>
      <c r="R46" s="2431"/>
      <c r="S46" s="2408"/>
    </row>
    <row r="47" spans="1:20" s="1556" customFormat="1" ht="14.1" customHeight="1">
      <c r="A47" s="2424" t="s">
        <v>325</v>
      </c>
      <c r="B47" s="2445">
        <v>18.945</v>
      </c>
      <c r="C47" s="2445">
        <v>0</v>
      </c>
      <c r="D47" s="2445">
        <v>546.55799999999999</v>
      </c>
      <c r="E47" s="2445">
        <v>0</v>
      </c>
      <c r="F47" s="2445">
        <v>25.221</v>
      </c>
      <c r="G47" s="2445">
        <v>0</v>
      </c>
      <c r="H47" s="2445">
        <v>682.61699999999996</v>
      </c>
      <c r="I47" s="2445">
        <v>0</v>
      </c>
      <c r="J47" s="2445">
        <v>347.24799999999999</v>
      </c>
      <c r="K47" s="2445">
        <v>0</v>
      </c>
      <c r="L47" s="2445">
        <v>197.24</v>
      </c>
      <c r="M47" s="2445">
        <v>0</v>
      </c>
      <c r="N47" s="2445">
        <v>1844.836</v>
      </c>
      <c r="O47" s="2445">
        <v>0</v>
      </c>
      <c r="P47" s="2446">
        <v>48.716742301212676</v>
      </c>
      <c r="Q47" s="2447"/>
      <c r="R47" s="2431"/>
      <c r="S47" s="2408"/>
    </row>
    <row r="48" spans="1:20" s="1556" customFormat="1" ht="14.1" customHeight="1">
      <c r="A48" s="2424" t="s">
        <v>165</v>
      </c>
      <c r="B48" s="2445">
        <v>16.667999999999999</v>
      </c>
      <c r="C48" s="2445">
        <v>0</v>
      </c>
      <c r="D48" s="2445">
        <v>541.65700000000004</v>
      </c>
      <c r="E48" s="2445">
        <v>0</v>
      </c>
      <c r="F48" s="2445">
        <v>24.594000000000001</v>
      </c>
      <c r="G48" s="2445">
        <v>0</v>
      </c>
      <c r="H48" s="2445">
        <v>673.59199999999998</v>
      </c>
      <c r="I48" s="2445">
        <v>0</v>
      </c>
      <c r="J48" s="2445">
        <v>340.68400000000003</v>
      </c>
      <c r="K48" s="2445">
        <v>0</v>
      </c>
      <c r="L48" s="2445">
        <v>192.839</v>
      </c>
      <c r="M48" s="2445">
        <v>0</v>
      </c>
      <c r="N48" s="2445">
        <v>1816.047</v>
      </c>
      <c r="O48" s="2445">
        <v>0</v>
      </c>
      <c r="P48" s="2446">
        <v>50.014894988951283</v>
      </c>
      <c r="Q48" s="2447"/>
      <c r="R48" s="2431"/>
      <c r="S48" s="2408"/>
    </row>
    <row r="49" spans="1:21" s="1556" customFormat="1" ht="14.1" customHeight="1">
      <c r="A49" s="2433" t="s">
        <v>2358</v>
      </c>
      <c r="B49" s="2448">
        <v>142.399</v>
      </c>
      <c r="C49" s="2449">
        <v>125.40200000000002</v>
      </c>
      <c r="D49" s="2448">
        <v>3695.855</v>
      </c>
      <c r="E49" s="2449">
        <v>3725.6819999999998</v>
      </c>
      <c r="F49" s="2448">
        <v>185.56200000000001</v>
      </c>
      <c r="G49" s="2449">
        <v>186.24599999999998</v>
      </c>
      <c r="H49" s="2448">
        <v>4868.3230000000003</v>
      </c>
      <c r="I49" s="2449">
        <v>4785.9079999999994</v>
      </c>
      <c r="J49" s="2448">
        <v>2276.1839999999997</v>
      </c>
      <c r="K49" s="2449">
        <v>2356.2349999999997</v>
      </c>
      <c r="L49" s="2448">
        <v>1297.423</v>
      </c>
      <c r="M49" s="2449">
        <v>1320.057</v>
      </c>
      <c r="N49" s="2448">
        <v>12665.193000000001</v>
      </c>
      <c r="O49" s="2449">
        <v>12647.864</v>
      </c>
      <c r="P49" s="2446">
        <v>48.092753106881204</v>
      </c>
      <c r="Q49" s="2450">
        <v>49.217654459282606</v>
      </c>
      <c r="R49" s="2431"/>
    </row>
    <row r="50" spans="1:21" s="1556" customFormat="1" ht="14.1" customHeight="1">
      <c r="A50" s="2433" t="s">
        <v>2565</v>
      </c>
      <c r="B50" s="2451">
        <v>14.891</v>
      </c>
      <c r="C50" s="2452" t="s">
        <v>329</v>
      </c>
      <c r="D50" s="2451">
        <v>56.296999999999997</v>
      </c>
      <c r="E50" s="2452" t="s">
        <v>329</v>
      </c>
      <c r="F50" s="2451">
        <v>2.0579999999999998</v>
      </c>
      <c r="G50" s="2452" t="s">
        <v>329</v>
      </c>
      <c r="H50" s="2451">
        <v>23.541</v>
      </c>
      <c r="I50" s="2452" t="s">
        <v>329</v>
      </c>
      <c r="J50" s="2451">
        <v>1.115</v>
      </c>
      <c r="K50" s="2452" t="s">
        <v>329</v>
      </c>
      <c r="L50" s="2451">
        <v>26.629000000000001</v>
      </c>
      <c r="M50" s="2452" t="s">
        <v>329</v>
      </c>
      <c r="N50" s="2451">
        <v>137.39699999999999</v>
      </c>
      <c r="O50" s="2452" t="s">
        <v>329</v>
      </c>
      <c r="P50" s="2453">
        <v>47.621127098844966</v>
      </c>
      <c r="Q50" s="2450" t="s">
        <v>329</v>
      </c>
      <c r="S50" s="2437"/>
    </row>
    <row r="51" spans="1:21" s="1556" customFormat="1" ht="14.1" customHeight="1">
      <c r="A51" s="2438" t="s">
        <v>2566</v>
      </c>
      <c r="B51" s="2454">
        <v>267.82000000000005</v>
      </c>
      <c r="C51" s="2455" t="s">
        <v>329</v>
      </c>
      <c r="D51" s="2456">
        <v>6481.2109999999993</v>
      </c>
      <c r="E51" s="2455" t="s">
        <v>329</v>
      </c>
      <c r="F51" s="2456">
        <v>323.83699999999999</v>
      </c>
      <c r="G51" s="2455" t="s">
        <v>329</v>
      </c>
      <c r="H51" s="2456">
        <v>8211.0540000000001</v>
      </c>
      <c r="I51" s="2455" t="s">
        <v>329</v>
      </c>
      <c r="J51" s="2456">
        <v>3927.8980000000001</v>
      </c>
      <c r="K51" s="2455" t="s">
        <v>329</v>
      </c>
      <c r="L51" s="2456">
        <v>2276.951</v>
      </c>
      <c r="M51" s="2455" t="s">
        <v>329</v>
      </c>
      <c r="N51" s="2456">
        <v>21834.081000000002</v>
      </c>
      <c r="O51" s="2455" t="s">
        <v>329</v>
      </c>
      <c r="P51" s="2457">
        <v>48.225959224022304</v>
      </c>
      <c r="Q51" s="2458" t="s">
        <v>329</v>
      </c>
      <c r="R51" s="2439"/>
    </row>
    <row r="52" spans="1:21" s="1556" customFormat="1" ht="14.1" customHeight="1">
      <c r="A52" s="2440" t="s">
        <v>2356</v>
      </c>
      <c r="B52" s="2425"/>
      <c r="C52" s="2425"/>
      <c r="D52" s="2425"/>
      <c r="E52" s="2425"/>
      <c r="F52" s="2425"/>
      <c r="G52" s="2425"/>
      <c r="H52" s="2425"/>
      <c r="I52" s="2425"/>
      <c r="J52" s="2425"/>
      <c r="K52" s="2425"/>
      <c r="L52" s="2425"/>
      <c r="M52" s="2425"/>
      <c r="N52" s="2425"/>
      <c r="O52" s="2425"/>
      <c r="P52" s="2426"/>
    </row>
    <row r="53" spans="1:21" s="1556" customFormat="1" ht="14.1" customHeight="1">
      <c r="A53" s="2440" t="s">
        <v>1857</v>
      </c>
      <c r="B53" s="2441"/>
      <c r="C53" s="2441"/>
      <c r="D53" s="2441"/>
      <c r="E53" s="2441"/>
      <c r="F53" s="2441"/>
      <c r="G53" s="2441"/>
      <c r="H53" s="2441"/>
      <c r="I53" s="2441"/>
      <c r="J53" s="2441"/>
      <c r="K53" s="2441"/>
      <c r="L53" s="2441"/>
      <c r="M53" s="2441"/>
      <c r="N53" s="2441"/>
      <c r="O53" s="2442"/>
      <c r="P53" s="2441"/>
      <c r="Q53" s="2443"/>
    </row>
    <row r="54" spans="1:21" s="1556" customFormat="1" ht="14.1" customHeight="1">
      <c r="A54" s="2444" t="s">
        <v>2554</v>
      </c>
    </row>
    <row r="55" spans="1:21" s="1556" customFormat="1" ht="14.1" customHeight="1">
      <c r="A55" s="2444" t="s">
        <v>2553</v>
      </c>
      <c r="D55" s="2439"/>
      <c r="U55" s="2408"/>
    </row>
    <row r="56" spans="1:21" s="1556" customFormat="1" ht="14.1" customHeight="1">
      <c r="A56" s="2440" t="s">
        <v>2552</v>
      </c>
      <c r="B56" s="2439"/>
      <c r="C56" s="2439"/>
      <c r="D56" s="2439"/>
      <c r="E56" s="2439"/>
      <c r="F56" s="2439"/>
      <c r="G56" s="2439"/>
      <c r="H56" s="2439"/>
      <c r="I56" s="2439"/>
      <c r="J56" s="2439"/>
      <c r="K56" s="2439"/>
      <c r="L56" s="2439"/>
      <c r="M56" s="2439"/>
      <c r="N56" s="2439"/>
    </row>
    <row r="57" spans="1:21" s="1556" customFormat="1" ht="14.1" customHeight="1">
      <c r="A57" s="1556" t="s">
        <v>1286</v>
      </c>
      <c r="B57" s="2408"/>
      <c r="D57" s="2408"/>
      <c r="F57" s="2408"/>
      <c r="H57" s="2408"/>
      <c r="J57" s="2408"/>
      <c r="L57" s="2408"/>
      <c r="N57" s="2408"/>
      <c r="P57" s="2408"/>
    </row>
    <row r="58" spans="1:21" s="1556" customFormat="1" ht="14.1" customHeight="1">
      <c r="A58" s="1118" t="s">
        <v>14</v>
      </c>
      <c r="E58" s="2408"/>
      <c r="F58" s="2408"/>
    </row>
  </sheetData>
  <mergeCells count="17">
    <mergeCell ref="D6:D7"/>
    <mergeCell ref="E6:E7"/>
    <mergeCell ref="A5:A7"/>
    <mergeCell ref="Q6:Q7"/>
    <mergeCell ref="J6:J7"/>
    <mergeCell ref="K6:K7"/>
    <mergeCell ref="L6:L7"/>
    <mergeCell ref="M6:M7"/>
    <mergeCell ref="O6:O7"/>
    <mergeCell ref="N6:N7"/>
    <mergeCell ref="P6:P7"/>
    <mergeCell ref="F6:F7"/>
    <mergeCell ref="G6:G7"/>
    <mergeCell ref="H6:H7"/>
    <mergeCell ref="I6:I7"/>
    <mergeCell ref="B6:B7"/>
    <mergeCell ref="C6:C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heetViews>
  <sheetFormatPr baseColWidth="10" defaultRowHeight="15"/>
  <sheetData>
    <row r="1" spans="1:1" ht="33.75" customHeight="1">
      <c r="A1" s="843" t="s">
        <v>35</v>
      </c>
    </row>
    <row r="2" spans="1:1" ht="16.5">
      <c r="A2" s="831" t="s">
        <v>50</v>
      </c>
    </row>
    <row r="3" spans="1:1" ht="16.5">
      <c r="A3" s="831" t="s">
        <v>43</v>
      </c>
    </row>
    <row r="4" spans="1:1" ht="16.5">
      <c r="A4" s="831" t="s">
        <v>36</v>
      </c>
    </row>
    <row r="5" spans="1:1" ht="16.5">
      <c r="A5" s="831" t="s">
        <v>37</v>
      </c>
    </row>
    <row r="6" spans="1:1" ht="16.5">
      <c r="A6" s="831" t="s">
        <v>37</v>
      </c>
    </row>
    <row r="7" spans="1:1" ht="16.5">
      <c r="A7" s="831" t="s">
        <v>38</v>
      </c>
    </row>
    <row r="8" spans="1:1" ht="16.5">
      <c r="A8" s="831" t="s">
        <v>39</v>
      </c>
    </row>
    <row r="9" spans="1:1" ht="16.5">
      <c r="A9" s="831" t="s">
        <v>44</v>
      </c>
    </row>
    <row r="10" spans="1:1" ht="16.5">
      <c r="A10" s="831" t="s">
        <v>45</v>
      </c>
    </row>
    <row r="11" spans="1:1" ht="16.5">
      <c r="A11" s="831" t="s">
        <v>40</v>
      </c>
    </row>
    <row r="12" spans="1:1" ht="16.5">
      <c r="A12" s="831" t="s">
        <v>42</v>
      </c>
    </row>
    <row r="13" spans="1:1" ht="16.5">
      <c r="A13" s="831" t="s">
        <v>41</v>
      </c>
    </row>
    <row r="14" spans="1:1" ht="36" customHeight="1">
      <c r="A14" s="844" t="s">
        <v>51</v>
      </c>
    </row>
    <row r="15" spans="1:1" ht="16.5">
      <c r="A15" s="832" t="s">
        <v>52</v>
      </c>
    </row>
    <row r="16" spans="1:1" ht="16.5">
      <c r="A16" s="832" t="s">
        <v>53</v>
      </c>
    </row>
    <row r="17" spans="1:1" ht="16.5">
      <c r="A17" s="832" t="s">
        <v>54</v>
      </c>
    </row>
    <row r="18" spans="1:1" ht="16.5">
      <c r="A18" s="832" t="s">
        <v>55</v>
      </c>
    </row>
    <row r="19" spans="1:1" ht="16.5">
      <c r="A19" s="832" t="s">
        <v>56</v>
      </c>
    </row>
    <row r="20" spans="1:1" ht="16.5">
      <c r="A20" s="832" t="s">
        <v>57</v>
      </c>
    </row>
    <row r="21" spans="1:1" ht="16.5">
      <c r="A21" s="832" t="s">
        <v>58</v>
      </c>
    </row>
    <row r="22" spans="1:1" ht="16.5">
      <c r="A22" s="832" t="s">
        <v>59</v>
      </c>
    </row>
    <row r="23" spans="1:1" ht="16.5">
      <c r="A23" s="832" t="s">
        <v>60</v>
      </c>
    </row>
    <row r="24" spans="1:1" ht="16.5">
      <c r="A24" s="832" t="s">
        <v>61</v>
      </c>
    </row>
    <row r="25" spans="1:1" ht="16.5">
      <c r="A25" s="832" t="s">
        <v>62</v>
      </c>
    </row>
    <row r="26" spans="1:1" ht="16.5">
      <c r="A26" s="832" t="s">
        <v>63</v>
      </c>
    </row>
    <row r="27" spans="1:1" ht="16.5">
      <c r="A27" s="832" t="s">
        <v>64</v>
      </c>
    </row>
    <row r="28" spans="1:1" ht="16.5">
      <c r="A28" s="832" t="s">
        <v>65</v>
      </c>
    </row>
    <row r="29" spans="1:1" ht="16.5">
      <c r="A29" s="832" t="s">
        <v>66</v>
      </c>
    </row>
    <row r="30" spans="1:1" ht="16.5">
      <c r="A30" s="832" t="s">
        <v>67</v>
      </c>
    </row>
    <row r="31" spans="1:1" ht="16.5">
      <c r="A31" s="832" t="s">
        <v>68</v>
      </c>
    </row>
    <row r="32" spans="1:1" ht="16.5">
      <c r="A32" s="832" t="s">
        <v>69</v>
      </c>
    </row>
    <row r="33" spans="1:2" ht="16.5">
      <c r="A33" s="832" t="s">
        <v>70</v>
      </c>
    </row>
    <row r="34" spans="1:2" ht="16.5">
      <c r="A34" s="832" t="s">
        <v>71</v>
      </c>
    </row>
    <row r="35" spans="1:2" ht="16.5">
      <c r="A35" s="832" t="s">
        <v>72</v>
      </c>
    </row>
    <row r="36" spans="1:2" ht="16.5">
      <c r="A36" s="832" t="s">
        <v>73</v>
      </c>
    </row>
    <row r="37" spans="1:2" ht="16.5">
      <c r="A37" s="832" t="s">
        <v>74</v>
      </c>
    </row>
    <row r="38" spans="1:2" ht="16.5">
      <c r="A38" s="832" t="s">
        <v>75</v>
      </c>
    </row>
    <row r="39" spans="1:2" ht="16.5">
      <c r="A39" s="841" t="s">
        <v>76</v>
      </c>
      <c r="B39" s="842"/>
    </row>
    <row r="40" spans="1:2" ht="16.5">
      <c r="A40" s="841" t="s">
        <v>77</v>
      </c>
      <c r="B40" s="842"/>
    </row>
    <row r="41" spans="1:2" ht="16.5">
      <c r="A41" s="832" t="s">
        <v>78</v>
      </c>
    </row>
    <row r="42" spans="1:2" ht="16.5">
      <c r="A42" s="832" t="s">
        <v>79</v>
      </c>
    </row>
    <row r="43" spans="1:2" ht="16.5">
      <c r="A43" s="832" t="s">
        <v>80</v>
      </c>
    </row>
    <row r="44" spans="1:2" ht="16.5">
      <c r="A44" s="832" t="s">
        <v>81</v>
      </c>
    </row>
    <row r="45" spans="1:2" ht="16.5">
      <c r="A45" s="832" t="s">
        <v>82</v>
      </c>
    </row>
    <row r="46" spans="1:2" ht="16.5">
      <c r="A46" s="832" t="s">
        <v>83</v>
      </c>
    </row>
    <row r="47" spans="1:2" ht="16.5">
      <c r="A47" s="832" t="s">
        <v>84</v>
      </c>
    </row>
    <row r="48" spans="1:2" ht="16.5">
      <c r="A48" s="832" t="s">
        <v>85</v>
      </c>
    </row>
    <row r="49" spans="1:5" ht="16.5">
      <c r="A49" s="832" t="s">
        <v>86</v>
      </c>
    </row>
    <row r="50" spans="1:5" ht="16.5">
      <c r="A50" s="832" t="s">
        <v>87</v>
      </c>
    </row>
    <row r="51" spans="1:5" ht="16.5">
      <c r="A51" s="832" t="s">
        <v>88</v>
      </c>
    </row>
    <row r="52" spans="1:5" ht="16.5">
      <c r="A52" s="832" t="s">
        <v>89</v>
      </c>
    </row>
    <row r="53" spans="1:5" ht="16.5">
      <c r="A53" s="833" t="s">
        <v>90</v>
      </c>
    </row>
    <row r="54" spans="1:5" ht="16.5">
      <c r="A54" s="833" t="s">
        <v>94</v>
      </c>
    </row>
    <row r="55" spans="1:5" ht="16.5">
      <c r="A55" s="833" t="s">
        <v>93</v>
      </c>
    </row>
    <row r="56" spans="1:5" ht="16.5">
      <c r="A56" s="833" t="s">
        <v>92</v>
      </c>
    </row>
    <row r="57" spans="1:5" ht="16.5">
      <c r="A57" s="833" t="s">
        <v>1638</v>
      </c>
    </row>
    <row r="58" spans="1:5" ht="16.5">
      <c r="A58" s="845" t="s">
        <v>1639</v>
      </c>
      <c r="B58" s="846"/>
      <c r="C58" s="846"/>
      <c r="D58" s="846"/>
      <c r="E58" s="84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T58"/>
  <sheetViews>
    <sheetView showGridLines="0" showZeros="0" zoomScaleNormal="100" workbookViewId="0"/>
  </sheetViews>
  <sheetFormatPr baseColWidth="10" defaultRowHeight="16.5"/>
  <cols>
    <col min="1" max="1" width="17.85546875" style="938" customWidth="1"/>
    <col min="2" max="15" width="7.28515625" style="938" customWidth="1"/>
    <col min="16" max="16384" width="11.42578125" style="938"/>
  </cols>
  <sheetData>
    <row r="1" spans="1:17" ht="38.25" customHeight="1">
      <c r="A1" s="2468" t="s">
        <v>2570</v>
      </c>
      <c r="B1" s="2422"/>
      <c r="C1" s="2422"/>
      <c r="D1" s="2422"/>
      <c r="E1" s="2422"/>
      <c r="F1" s="2422"/>
      <c r="G1" s="2422"/>
      <c r="H1" s="2422"/>
      <c r="I1" s="2422"/>
      <c r="J1" s="2422"/>
      <c r="K1" s="2422"/>
      <c r="L1" s="2422"/>
      <c r="M1" s="2422"/>
      <c r="N1" s="2422"/>
      <c r="O1" s="2422"/>
    </row>
    <row r="2" spans="1:17" ht="12.75" customHeight="1">
      <c r="A2" s="1258" t="s">
        <v>99</v>
      </c>
      <c r="B2" s="1257"/>
      <c r="C2" s="1257"/>
      <c r="D2" s="1257"/>
      <c r="E2" s="1257"/>
      <c r="F2" s="1257"/>
      <c r="G2" s="1257"/>
      <c r="H2" s="1257"/>
      <c r="I2" s="1257"/>
      <c r="J2" s="1257"/>
      <c r="K2" s="1257"/>
      <c r="L2" s="1257"/>
      <c r="M2" s="1257"/>
      <c r="N2" s="1257"/>
      <c r="O2" s="1257"/>
    </row>
    <row r="3" spans="1:17" ht="12.75" customHeight="1">
      <c r="A3" s="1258" t="s">
        <v>350</v>
      </c>
      <c r="B3" s="1257"/>
      <c r="C3" s="1257"/>
      <c r="D3" s="1257"/>
      <c r="E3" s="1257"/>
      <c r="F3" s="1257"/>
      <c r="G3" s="1257"/>
      <c r="H3" s="1257"/>
      <c r="I3" s="1257"/>
      <c r="J3" s="1257"/>
      <c r="K3" s="1257"/>
      <c r="L3" s="1257"/>
      <c r="M3" s="1257"/>
      <c r="N3" s="1257"/>
      <c r="O3" s="1257"/>
    </row>
    <row r="4" spans="1:17" ht="12.75" customHeight="1">
      <c r="A4" s="1258" t="s">
        <v>2567</v>
      </c>
      <c r="B4" s="1257"/>
      <c r="C4" s="1257"/>
      <c r="D4" s="1257"/>
      <c r="E4" s="1257"/>
      <c r="F4" s="1257"/>
      <c r="G4" s="1257"/>
      <c r="H4" s="1257"/>
      <c r="I4" s="1257"/>
      <c r="J4" s="1257"/>
      <c r="K4" s="1257"/>
      <c r="L4" s="1257"/>
      <c r="M4" s="1257"/>
      <c r="N4" s="1257"/>
      <c r="O4" s="1257"/>
    </row>
    <row r="5" spans="1:17" ht="13.5" customHeight="1">
      <c r="A5" s="2684" t="s">
        <v>303</v>
      </c>
      <c r="B5" s="2681" t="s">
        <v>2572</v>
      </c>
      <c r="C5" s="2682"/>
      <c r="D5" s="2681" t="s">
        <v>349</v>
      </c>
      <c r="E5" s="2682"/>
      <c r="F5" s="2681" t="s">
        <v>348</v>
      </c>
      <c r="G5" s="2682"/>
      <c r="H5" s="2681" t="s">
        <v>347</v>
      </c>
      <c r="I5" s="2682"/>
      <c r="J5" s="2681" t="s">
        <v>261</v>
      </c>
      <c r="K5" s="2682"/>
      <c r="L5" s="2681" t="s">
        <v>259</v>
      </c>
      <c r="M5" s="2682"/>
      <c r="N5" s="2681" t="s">
        <v>2571</v>
      </c>
      <c r="O5" s="2683"/>
      <c r="P5" s="1556"/>
    </row>
    <row r="6" spans="1:17" ht="11.1" customHeight="1">
      <c r="A6" s="2685"/>
      <c r="B6" s="2687" t="s">
        <v>1629</v>
      </c>
      <c r="C6" s="2687" t="s">
        <v>1630</v>
      </c>
      <c r="D6" s="2687" t="s">
        <v>1629</v>
      </c>
      <c r="E6" s="2687" t="s">
        <v>1630</v>
      </c>
      <c r="F6" s="2687" t="s">
        <v>1629</v>
      </c>
      <c r="G6" s="2687" t="s">
        <v>1630</v>
      </c>
      <c r="H6" s="2687" t="s">
        <v>1629</v>
      </c>
      <c r="I6" s="2687" t="s">
        <v>1630</v>
      </c>
      <c r="J6" s="2687" t="s">
        <v>1629</v>
      </c>
      <c r="K6" s="2687" t="s">
        <v>1630</v>
      </c>
      <c r="L6" s="2687" t="s">
        <v>1629</v>
      </c>
      <c r="M6" s="2687" t="s">
        <v>1630</v>
      </c>
      <c r="N6" s="2687" t="s">
        <v>1629</v>
      </c>
      <c r="O6" s="2689" t="s">
        <v>1630</v>
      </c>
      <c r="P6" s="1556"/>
    </row>
    <row r="7" spans="1:17" ht="9.9499999999999993" customHeight="1">
      <c r="A7" s="2686"/>
      <c r="B7" s="2688"/>
      <c r="C7" s="2688"/>
      <c r="D7" s="2688"/>
      <c r="E7" s="2688"/>
      <c r="F7" s="2688"/>
      <c r="G7" s="2688"/>
      <c r="H7" s="2688"/>
      <c r="I7" s="2688"/>
      <c r="J7" s="2688"/>
      <c r="K7" s="2688"/>
      <c r="L7" s="2688"/>
      <c r="M7" s="2688"/>
      <c r="N7" s="2688"/>
      <c r="O7" s="2659"/>
      <c r="P7" s="1556"/>
    </row>
    <row r="8" spans="1:17" ht="17.100000000000001" customHeight="1">
      <c r="A8" s="2469" t="s">
        <v>239</v>
      </c>
      <c r="B8" s="2413"/>
      <c r="C8" s="2413"/>
      <c r="D8" s="2413"/>
      <c r="E8" s="2413"/>
      <c r="F8" s="2413"/>
      <c r="G8" s="2413"/>
      <c r="H8" s="2413"/>
      <c r="I8" s="2413"/>
      <c r="J8" s="2413"/>
      <c r="K8" s="2413"/>
      <c r="L8" s="2413"/>
      <c r="M8" s="2413"/>
      <c r="N8" s="2413"/>
      <c r="O8" s="2412"/>
      <c r="P8" s="1556"/>
    </row>
    <row r="9" spans="1:17" ht="14.1" customHeight="1">
      <c r="A9" s="2400" t="s">
        <v>343</v>
      </c>
      <c r="B9" s="2445">
        <v>202.14699999999999</v>
      </c>
      <c r="C9" s="2445">
        <v>249.59399999999999</v>
      </c>
      <c r="D9" s="2445">
        <v>87.097999999999999</v>
      </c>
      <c r="E9" s="2445">
        <v>96.147000000000006</v>
      </c>
      <c r="F9" s="2445">
        <v>139.83600000000001</v>
      </c>
      <c r="G9" s="2445">
        <v>170.01</v>
      </c>
      <c r="H9" s="2445">
        <v>5.9829999999999997</v>
      </c>
      <c r="I9" s="2445">
        <v>5.431</v>
      </c>
      <c r="J9" s="2445">
        <v>222.251</v>
      </c>
      <c r="K9" s="2445">
        <v>160.44</v>
      </c>
      <c r="L9" s="2445">
        <v>52.85</v>
      </c>
      <c r="M9" s="2445">
        <v>43.408999999999999</v>
      </c>
      <c r="N9" s="2471">
        <v>710.16500000000008</v>
      </c>
      <c r="O9" s="2472">
        <v>725.03100000000006</v>
      </c>
      <c r="P9" s="1556"/>
    </row>
    <row r="10" spans="1:17" ht="14.1" customHeight="1">
      <c r="A10" s="2400" t="s">
        <v>342</v>
      </c>
      <c r="B10" s="2445">
        <v>229.387</v>
      </c>
      <c r="C10" s="2445">
        <v>290.952</v>
      </c>
      <c r="D10" s="2445">
        <v>104.82</v>
      </c>
      <c r="E10" s="2445">
        <v>97.722999999999999</v>
      </c>
      <c r="F10" s="2445">
        <v>155.55699999999999</v>
      </c>
      <c r="G10" s="2445">
        <v>177.792</v>
      </c>
      <c r="H10" s="2445">
        <v>5.51</v>
      </c>
      <c r="I10" s="2445">
        <v>4.7889999999999997</v>
      </c>
      <c r="J10" s="2445">
        <v>193.83699999999999</v>
      </c>
      <c r="K10" s="2445">
        <v>178.32599999999999</v>
      </c>
      <c r="L10" s="2445">
        <v>62.783999999999999</v>
      </c>
      <c r="M10" s="2445">
        <v>44.405999999999999</v>
      </c>
      <c r="N10" s="2471">
        <v>751.89499999999998</v>
      </c>
      <c r="O10" s="2472">
        <v>793.98799999999994</v>
      </c>
      <c r="P10" s="1556"/>
    </row>
    <row r="11" spans="1:17" ht="14.1" customHeight="1">
      <c r="A11" s="2400" t="s">
        <v>341</v>
      </c>
      <c r="B11" s="2445">
        <v>242.56200000000001</v>
      </c>
      <c r="C11" s="2445">
        <v>264.38600000000002</v>
      </c>
      <c r="D11" s="2445">
        <v>104.584</v>
      </c>
      <c r="E11" s="2445">
        <v>93.653000000000006</v>
      </c>
      <c r="F11" s="2445">
        <v>169.93199999999999</v>
      </c>
      <c r="G11" s="2445">
        <v>157.85900000000001</v>
      </c>
      <c r="H11" s="2445">
        <v>5.7949999999999999</v>
      </c>
      <c r="I11" s="2445">
        <v>4.5119999999999996</v>
      </c>
      <c r="J11" s="2445">
        <v>173.374</v>
      </c>
      <c r="K11" s="2445">
        <v>168.32</v>
      </c>
      <c r="L11" s="2445">
        <v>60.822000000000003</v>
      </c>
      <c r="M11" s="2445">
        <v>41.68</v>
      </c>
      <c r="N11" s="2471">
        <v>757.06899999999996</v>
      </c>
      <c r="O11" s="2472">
        <v>730.41</v>
      </c>
      <c r="P11" s="1556"/>
    </row>
    <row r="12" spans="1:17" ht="14.1" customHeight="1">
      <c r="A12" s="2400" t="s">
        <v>340</v>
      </c>
      <c r="B12" s="2445">
        <v>221.15700000000001</v>
      </c>
      <c r="C12" s="2445">
        <v>277.36399999999998</v>
      </c>
      <c r="D12" s="2445">
        <v>104.005</v>
      </c>
      <c r="E12" s="2445">
        <v>96.906000000000006</v>
      </c>
      <c r="F12" s="2445">
        <v>149.30799999999999</v>
      </c>
      <c r="G12" s="2445">
        <v>157.40799999999999</v>
      </c>
      <c r="H12" s="2445">
        <v>5.577</v>
      </c>
      <c r="I12" s="2445">
        <v>4.0890000000000004</v>
      </c>
      <c r="J12" s="2445">
        <v>169.74600000000001</v>
      </c>
      <c r="K12" s="2445">
        <v>165.52600000000001</v>
      </c>
      <c r="L12" s="2445">
        <v>57.302</v>
      </c>
      <c r="M12" s="2445">
        <v>40.345999999999997</v>
      </c>
      <c r="N12" s="2471">
        <v>707.09500000000003</v>
      </c>
      <c r="O12" s="2472">
        <v>741.63900000000012</v>
      </c>
      <c r="P12" s="1556"/>
    </row>
    <row r="13" spans="1:17" ht="14.1" customHeight="1">
      <c r="A13" s="2400" t="s">
        <v>339</v>
      </c>
      <c r="B13" s="2445">
        <v>246.363</v>
      </c>
      <c r="C13" s="2445">
        <v>286.10599999999999</v>
      </c>
      <c r="D13" s="2445">
        <v>105.205</v>
      </c>
      <c r="E13" s="2445">
        <v>95.465000000000003</v>
      </c>
      <c r="F13" s="2445">
        <v>153.273</v>
      </c>
      <c r="G13" s="2445">
        <v>157.822</v>
      </c>
      <c r="H13" s="2445">
        <v>5.8940000000000001</v>
      </c>
      <c r="I13" s="2445">
        <v>3.2160000000000002</v>
      </c>
      <c r="J13" s="2445">
        <v>171.51</v>
      </c>
      <c r="K13" s="2445">
        <v>170.126</v>
      </c>
      <c r="L13" s="2445">
        <v>56.536999999999999</v>
      </c>
      <c r="M13" s="2445">
        <v>39.493000000000002</v>
      </c>
      <c r="N13" s="2471">
        <v>738.78200000000004</v>
      </c>
      <c r="O13" s="2472">
        <v>752.22800000000007</v>
      </c>
      <c r="P13" s="1556"/>
    </row>
    <row r="14" spans="1:17" ht="14.1" customHeight="1">
      <c r="A14" s="2400" t="s">
        <v>346</v>
      </c>
      <c r="B14" s="2445">
        <v>235.39400000000001</v>
      </c>
      <c r="C14" s="2445">
        <v>278.41899999999998</v>
      </c>
      <c r="D14" s="2445">
        <v>109.773</v>
      </c>
      <c r="E14" s="2445">
        <v>92.933999999999997</v>
      </c>
      <c r="F14" s="2445">
        <v>154.69200000000001</v>
      </c>
      <c r="G14" s="2445">
        <v>151.916</v>
      </c>
      <c r="H14" s="2445">
        <v>6.1180000000000003</v>
      </c>
      <c r="I14" s="2445">
        <v>3.4489999999999998</v>
      </c>
      <c r="J14" s="2445">
        <v>179.06299999999999</v>
      </c>
      <c r="K14" s="2445">
        <v>169.953</v>
      </c>
      <c r="L14" s="2445">
        <v>49.645000000000003</v>
      </c>
      <c r="M14" s="2445">
        <v>37.430999999999997</v>
      </c>
      <c r="N14" s="2471">
        <v>734.68499999999995</v>
      </c>
      <c r="O14" s="2472">
        <v>734.10199999999998</v>
      </c>
      <c r="P14" s="1556"/>
      <c r="Q14" s="1556"/>
    </row>
    <row r="15" spans="1:17" ht="14.1" customHeight="1">
      <c r="A15" s="2400" t="s">
        <v>2573</v>
      </c>
      <c r="B15" s="2445">
        <v>224.953</v>
      </c>
      <c r="C15" s="2445">
        <v>284.56299999999999</v>
      </c>
      <c r="D15" s="2445">
        <v>102.611</v>
      </c>
      <c r="E15" s="2445">
        <v>95.153999999999996</v>
      </c>
      <c r="F15" s="2445">
        <v>152.82900000000001</v>
      </c>
      <c r="G15" s="2445">
        <v>154.40899999999999</v>
      </c>
      <c r="H15" s="2445">
        <v>5.7309999999999999</v>
      </c>
      <c r="I15" s="2445">
        <v>3.2450000000000001</v>
      </c>
      <c r="J15" s="2445">
        <v>171.64099999999999</v>
      </c>
      <c r="K15" s="2445">
        <v>175.864</v>
      </c>
      <c r="L15" s="2445">
        <v>45.19</v>
      </c>
      <c r="M15" s="2445">
        <v>36.328000000000003</v>
      </c>
      <c r="N15" s="2471">
        <v>702.95499999999993</v>
      </c>
      <c r="O15" s="2472">
        <v>749.56299999999999</v>
      </c>
      <c r="P15" s="1556"/>
      <c r="Q15" s="2411"/>
    </row>
    <row r="16" spans="1:17" ht="14.1" customHeight="1">
      <c r="A16" s="2400" t="s">
        <v>345</v>
      </c>
      <c r="B16" s="2445">
        <v>215.66399999999999</v>
      </c>
      <c r="C16" s="2445">
        <v>0</v>
      </c>
      <c r="D16" s="2445">
        <v>98.69</v>
      </c>
      <c r="E16" s="2445">
        <v>0</v>
      </c>
      <c r="F16" s="2445">
        <v>152.518</v>
      </c>
      <c r="G16" s="2445">
        <v>0</v>
      </c>
      <c r="H16" s="2445">
        <v>4.8760000000000003</v>
      </c>
      <c r="I16" s="2445">
        <v>0</v>
      </c>
      <c r="J16" s="2445">
        <v>167.398</v>
      </c>
      <c r="K16" s="2445">
        <v>0</v>
      </c>
      <c r="L16" s="2445">
        <v>43.167999999999999</v>
      </c>
      <c r="M16" s="2445">
        <v>0</v>
      </c>
      <c r="N16" s="2471">
        <v>682.31399999999996</v>
      </c>
      <c r="O16" s="2472">
        <v>0</v>
      </c>
      <c r="P16" s="1556"/>
      <c r="Q16" s="2411"/>
    </row>
    <row r="17" spans="1:17" ht="14.1" customHeight="1">
      <c r="A17" s="2400" t="s">
        <v>344</v>
      </c>
      <c r="B17" s="2445">
        <v>243.97300000000001</v>
      </c>
      <c r="C17" s="2445">
        <v>0</v>
      </c>
      <c r="D17" s="2445">
        <v>110.14100000000001</v>
      </c>
      <c r="E17" s="2445">
        <v>0</v>
      </c>
      <c r="F17" s="2445">
        <v>168.80799999999999</v>
      </c>
      <c r="G17" s="2445">
        <v>0</v>
      </c>
      <c r="H17" s="2445">
        <v>6.1760000000000002</v>
      </c>
      <c r="I17" s="2445">
        <v>0</v>
      </c>
      <c r="J17" s="2445">
        <v>180.92500000000001</v>
      </c>
      <c r="K17" s="2445">
        <v>0</v>
      </c>
      <c r="L17" s="2445">
        <v>49.845999999999997</v>
      </c>
      <c r="M17" s="2445">
        <v>0</v>
      </c>
      <c r="N17" s="2471">
        <v>759.86900000000014</v>
      </c>
      <c r="O17" s="2472">
        <v>0</v>
      </c>
      <c r="P17" s="1556"/>
      <c r="Q17" s="2411"/>
    </row>
    <row r="18" spans="1:17" ht="14.1" customHeight="1">
      <c r="A18" s="2400" t="s">
        <v>2574</v>
      </c>
      <c r="B18" s="2445">
        <v>244.08799999999999</v>
      </c>
      <c r="C18" s="2445">
        <v>0</v>
      </c>
      <c r="D18" s="2445">
        <v>102.819</v>
      </c>
      <c r="E18" s="2445">
        <v>0</v>
      </c>
      <c r="F18" s="2445">
        <v>154.19800000000001</v>
      </c>
      <c r="G18" s="2445">
        <v>0</v>
      </c>
      <c r="H18" s="2445">
        <v>5.4359999999999999</v>
      </c>
      <c r="I18" s="2445">
        <v>0</v>
      </c>
      <c r="J18" s="2445">
        <v>160.58699999999999</v>
      </c>
      <c r="K18" s="2445">
        <v>0</v>
      </c>
      <c r="L18" s="2445">
        <v>47.317999999999998</v>
      </c>
      <c r="M18" s="2445">
        <v>0</v>
      </c>
      <c r="N18" s="2471">
        <v>714.44599999999991</v>
      </c>
      <c r="O18" s="2472">
        <v>0</v>
      </c>
      <c r="P18" s="2425"/>
      <c r="Q18" s="939"/>
    </row>
    <row r="19" spans="1:17" ht="14.1" customHeight="1">
      <c r="A19" s="2400" t="s">
        <v>334</v>
      </c>
      <c r="B19" s="2445">
        <v>257.279</v>
      </c>
      <c r="C19" s="2445">
        <v>0</v>
      </c>
      <c r="D19" s="2445">
        <v>108.36199999999999</v>
      </c>
      <c r="E19" s="2445">
        <v>0</v>
      </c>
      <c r="F19" s="2445">
        <v>161.874</v>
      </c>
      <c r="G19" s="2445">
        <v>0</v>
      </c>
      <c r="H19" s="2445">
        <v>6.0529999999999999</v>
      </c>
      <c r="I19" s="2445">
        <v>0</v>
      </c>
      <c r="J19" s="2445">
        <v>167.429</v>
      </c>
      <c r="K19" s="2445">
        <v>0</v>
      </c>
      <c r="L19" s="2445">
        <v>49.85</v>
      </c>
      <c r="M19" s="2445">
        <v>0</v>
      </c>
      <c r="N19" s="2471">
        <v>750.84699999999998</v>
      </c>
      <c r="O19" s="2472">
        <v>0</v>
      </c>
      <c r="P19" s="2425"/>
      <c r="Q19" s="939"/>
    </row>
    <row r="20" spans="1:17" ht="14.1" customHeight="1">
      <c r="A20" s="2473" t="s">
        <v>333</v>
      </c>
      <c r="B20" s="2448">
        <v>267.70400000000001</v>
      </c>
      <c r="C20" s="2448">
        <v>0</v>
      </c>
      <c r="D20" s="2448">
        <v>104.081</v>
      </c>
      <c r="E20" s="2448">
        <v>0</v>
      </c>
      <c r="F20" s="2448">
        <v>158.364</v>
      </c>
      <c r="G20" s="2448">
        <v>0</v>
      </c>
      <c r="H20" s="2448">
        <v>5.1109999999999998</v>
      </c>
      <c r="I20" s="2448">
        <v>0</v>
      </c>
      <c r="J20" s="2448">
        <v>176.38399999999999</v>
      </c>
      <c r="K20" s="2448">
        <v>0</v>
      </c>
      <c r="L20" s="2448">
        <v>49.421999999999997</v>
      </c>
      <c r="M20" s="2448">
        <v>0</v>
      </c>
      <c r="N20" s="2474">
        <v>761.06600000000003</v>
      </c>
      <c r="O20" s="2475">
        <v>0</v>
      </c>
      <c r="P20" s="2425"/>
      <c r="Q20" s="939"/>
    </row>
    <row r="21" spans="1:17" ht="14.1" customHeight="1">
      <c r="A21" s="2476" t="s">
        <v>2358</v>
      </c>
      <c r="B21" s="2451">
        <v>1601.963</v>
      </c>
      <c r="C21" s="2452">
        <v>1931.384</v>
      </c>
      <c r="D21" s="2451">
        <v>718.096</v>
      </c>
      <c r="E21" s="2452">
        <v>667.98199999999997</v>
      </c>
      <c r="F21" s="2451">
        <v>1075.4270000000001</v>
      </c>
      <c r="G21" s="2452">
        <v>1127.2159999999999</v>
      </c>
      <c r="H21" s="2451">
        <v>40.607999999999997</v>
      </c>
      <c r="I21" s="2452">
        <v>28.730999999999998</v>
      </c>
      <c r="J21" s="2451">
        <v>1281.422</v>
      </c>
      <c r="K21" s="2452">
        <v>1188.5549999999998</v>
      </c>
      <c r="L21" s="2451">
        <v>385.13</v>
      </c>
      <c r="M21" s="2452">
        <v>283.09299999999996</v>
      </c>
      <c r="N21" s="2451">
        <v>5102.6460000000006</v>
      </c>
      <c r="O21" s="2477">
        <v>5226.9610000000002</v>
      </c>
      <c r="P21" s="2439"/>
      <c r="Q21" s="2409"/>
    </row>
    <row r="22" spans="1:17" ht="17.100000000000001" customHeight="1">
      <c r="A22" s="2469" t="s">
        <v>243</v>
      </c>
      <c r="B22" s="2413"/>
      <c r="C22" s="2413"/>
      <c r="D22" s="2413"/>
      <c r="E22" s="2413"/>
      <c r="F22" s="2413"/>
      <c r="G22" s="2413"/>
      <c r="H22" s="2413"/>
      <c r="I22" s="2413"/>
      <c r="J22" s="2413"/>
      <c r="K22" s="2413"/>
      <c r="L22" s="2413"/>
      <c r="M22" s="2413"/>
      <c r="N22" s="2413"/>
      <c r="O22" s="2412"/>
      <c r="P22" s="1556"/>
      <c r="Q22" s="2409"/>
    </row>
    <row r="23" spans="1:17" ht="14.1" customHeight="1">
      <c r="A23" s="2478" t="s">
        <v>176</v>
      </c>
      <c r="B23" s="2445">
        <v>55.886000000000003</v>
      </c>
      <c r="C23" s="2445">
        <v>71.37</v>
      </c>
      <c r="D23" s="2445">
        <v>6.0030000000000001</v>
      </c>
      <c r="E23" s="2445">
        <v>6.1820000000000004</v>
      </c>
      <c r="F23" s="2445">
        <v>20.117999999999999</v>
      </c>
      <c r="G23" s="2445">
        <v>18.548999999999999</v>
      </c>
      <c r="H23" s="2445">
        <v>2.2090000000000001</v>
      </c>
      <c r="I23" s="2445">
        <v>1.577</v>
      </c>
      <c r="J23" s="2445">
        <v>50.735999999999997</v>
      </c>
      <c r="K23" s="2445">
        <v>37.142000000000003</v>
      </c>
      <c r="L23" s="2445">
        <v>4.3869999999999996</v>
      </c>
      <c r="M23" s="2445">
        <v>4</v>
      </c>
      <c r="N23" s="2445">
        <v>139.339</v>
      </c>
      <c r="O23" s="2479">
        <v>138.82</v>
      </c>
      <c r="P23" s="1556"/>
    </row>
    <row r="24" spans="1:17" ht="14.1" customHeight="1">
      <c r="A24" s="2478" t="s">
        <v>276</v>
      </c>
      <c r="B24" s="2445">
        <v>62.156999999999996</v>
      </c>
      <c r="C24" s="2445">
        <v>76.534999999999997</v>
      </c>
      <c r="D24" s="2445">
        <v>7.9669999999999996</v>
      </c>
      <c r="E24" s="2445">
        <v>5.9390000000000001</v>
      </c>
      <c r="F24" s="2445">
        <v>21.744</v>
      </c>
      <c r="G24" s="2445">
        <v>20.439</v>
      </c>
      <c r="H24" s="2445">
        <v>2.331</v>
      </c>
      <c r="I24" s="2445">
        <v>1.802</v>
      </c>
      <c r="J24" s="2445">
        <v>48.823</v>
      </c>
      <c r="K24" s="2445">
        <v>40.94</v>
      </c>
      <c r="L24" s="2445">
        <v>5.415</v>
      </c>
      <c r="M24" s="2445">
        <v>4.7629999999999999</v>
      </c>
      <c r="N24" s="2445">
        <v>148.43699999999998</v>
      </c>
      <c r="O24" s="2479">
        <v>150.41799999999998</v>
      </c>
      <c r="P24" s="1556"/>
    </row>
    <row r="25" spans="1:17" ht="14.1" customHeight="1">
      <c r="A25" s="2478" t="s">
        <v>275</v>
      </c>
      <c r="B25" s="2445">
        <v>64.453000000000003</v>
      </c>
      <c r="C25" s="2445">
        <v>68.397000000000006</v>
      </c>
      <c r="D25" s="2445">
        <v>7.1310000000000002</v>
      </c>
      <c r="E25" s="2445">
        <v>6.16</v>
      </c>
      <c r="F25" s="2445">
        <v>21.335999999999999</v>
      </c>
      <c r="G25" s="2445">
        <v>19.471</v>
      </c>
      <c r="H25" s="2445">
        <v>2.0350000000000001</v>
      </c>
      <c r="I25" s="2445">
        <v>1.89</v>
      </c>
      <c r="J25" s="2445">
        <v>44.201999999999998</v>
      </c>
      <c r="K25" s="2445">
        <v>36.058</v>
      </c>
      <c r="L25" s="2445">
        <v>5.5540000000000003</v>
      </c>
      <c r="M25" s="2445">
        <v>4.0679999999999996</v>
      </c>
      <c r="N25" s="2445">
        <v>144.71099999999998</v>
      </c>
      <c r="O25" s="2479">
        <v>136.04400000000001</v>
      </c>
      <c r="P25" s="1556"/>
    </row>
    <row r="26" spans="1:17" ht="14.1" customHeight="1">
      <c r="A26" s="2400" t="s">
        <v>340</v>
      </c>
      <c r="B26" s="2445">
        <v>57.908000000000001</v>
      </c>
      <c r="C26" s="2445">
        <v>73.974999999999994</v>
      </c>
      <c r="D26" s="2445">
        <v>6.8929999999999998</v>
      </c>
      <c r="E26" s="2445">
        <v>6.6310000000000002</v>
      </c>
      <c r="F26" s="2445">
        <v>19.227</v>
      </c>
      <c r="G26" s="2445">
        <v>19.631</v>
      </c>
      <c r="H26" s="2445">
        <v>1.873</v>
      </c>
      <c r="I26" s="2445">
        <v>1.5589999999999999</v>
      </c>
      <c r="J26" s="2445">
        <v>42.908999999999999</v>
      </c>
      <c r="K26" s="2445">
        <v>36.552999999999997</v>
      </c>
      <c r="L26" s="2445">
        <v>5.2930000000000001</v>
      </c>
      <c r="M26" s="2445">
        <v>4.3949999999999996</v>
      </c>
      <c r="N26" s="2445">
        <v>134.10300000000001</v>
      </c>
      <c r="O26" s="2479">
        <v>142.744</v>
      </c>
      <c r="P26" s="1556"/>
    </row>
    <row r="27" spans="1:17" ht="14.1" customHeight="1">
      <c r="A27" s="2400" t="s">
        <v>339</v>
      </c>
      <c r="B27" s="2445">
        <v>61.101999999999997</v>
      </c>
      <c r="C27" s="2445">
        <v>76.06</v>
      </c>
      <c r="D27" s="2445">
        <v>6.8929999999999998</v>
      </c>
      <c r="E27" s="2445">
        <v>6.234</v>
      </c>
      <c r="F27" s="2445">
        <v>20.393999999999998</v>
      </c>
      <c r="G27" s="2445">
        <v>19.751000000000001</v>
      </c>
      <c r="H27" s="2445">
        <v>1.82</v>
      </c>
      <c r="I27" s="2445">
        <v>1.21</v>
      </c>
      <c r="J27" s="2445">
        <v>44.3</v>
      </c>
      <c r="K27" s="2445">
        <v>38.140999999999998</v>
      </c>
      <c r="L27" s="2445">
        <v>5.133</v>
      </c>
      <c r="M27" s="2445">
        <v>4.9710000000000001</v>
      </c>
      <c r="N27" s="2445">
        <v>139.64199999999997</v>
      </c>
      <c r="O27" s="2479">
        <v>146.36699999999999</v>
      </c>
      <c r="P27" s="1556"/>
    </row>
    <row r="28" spans="1:17" ht="14.1" customHeight="1">
      <c r="A28" s="2400" t="s">
        <v>2575</v>
      </c>
      <c r="B28" s="2445">
        <v>62.098999999999997</v>
      </c>
      <c r="C28" s="2445">
        <v>72.412999999999997</v>
      </c>
      <c r="D28" s="2445">
        <v>8.3840000000000003</v>
      </c>
      <c r="E28" s="2445">
        <v>5.891</v>
      </c>
      <c r="F28" s="2445">
        <v>21.138999999999999</v>
      </c>
      <c r="G28" s="2445">
        <v>19.21</v>
      </c>
      <c r="H28" s="2445">
        <v>2.1269999999999998</v>
      </c>
      <c r="I28" s="2445">
        <v>1.03</v>
      </c>
      <c r="J28" s="2445">
        <v>46.209000000000003</v>
      </c>
      <c r="K28" s="2445">
        <v>35.436</v>
      </c>
      <c r="L28" s="2445">
        <v>5.0869999999999997</v>
      </c>
      <c r="M28" s="2445">
        <v>4.8550000000000004</v>
      </c>
      <c r="N28" s="2445">
        <v>145.04499999999999</v>
      </c>
      <c r="O28" s="2479">
        <v>138.83500000000001</v>
      </c>
      <c r="P28" s="1556"/>
    </row>
    <row r="29" spans="1:17" ht="14.1" customHeight="1">
      <c r="A29" s="2478" t="s">
        <v>298</v>
      </c>
      <c r="B29" s="2445">
        <v>56.957999999999998</v>
      </c>
      <c r="C29" s="2445">
        <v>76.620999999999995</v>
      </c>
      <c r="D29" s="2445">
        <v>7.4809999999999999</v>
      </c>
      <c r="E29" s="2445">
        <v>6.181</v>
      </c>
      <c r="F29" s="2445">
        <v>20.859000000000002</v>
      </c>
      <c r="G29" s="2445">
        <v>19.041</v>
      </c>
      <c r="H29" s="2445">
        <v>1.9910000000000001</v>
      </c>
      <c r="I29" s="2445">
        <v>1.0529999999999999</v>
      </c>
      <c r="J29" s="2445">
        <v>44.676000000000002</v>
      </c>
      <c r="K29" s="2445">
        <v>37.142000000000003</v>
      </c>
      <c r="L29" s="2445">
        <v>4.9459999999999997</v>
      </c>
      <c r="M29" s="2445">
        <v>4.7549999999999999</v>
      </c>
      <c r="N29" s="2445">
        <v>136.911</v>
      </c>
      <c r="O29" s="2479">
        <v>144.79299999999998</v>
      </c>
      <c r="P29" s="1556"/>
    </row>
    <row r="30" spans="1:17" ht="14.1" customHeight="1">
      <c r="A30" s="2478" t="s">
        <v>270</v>
      </c>
      <c r="B30" s="2445">
        <v>55.643999999999998</v>
      </c>
      <c r="C30" s="2445">
        <v>0</v>
      </c>
      <c r="D30" s="2445">
        <v>7.2990000000000004</v>
      </c>
      <c r="E30" s="2445">
        <v>0</v>
      </c>
      <c r="F30" s="2445">
        <v>19.009</v>
      </c>
      <c r="G30" s="2445">
        <v>0</v>
      </c>
      <c r="H30" s="2445">
        <v>1.78</v>
      </c>
      <c r="I30" s="2445">
        <v>0</v>
      </c>
      <c r="J30" s="2445">
        <v>41.96</v>
      </c>
      <c r="K30" s="2445">
        <v>0</v>
      </c>
      <c r="L30" s="2445">
        <v>4.5</v>
      </c>
      <c r="M30" s="2445">
        <v>0</v>
      </c>
      <c r="N30" s="2445">
        <v>130.19200000000001</v>
      </c>
      <c r="O30" s="2479">
        <v>0</v>
      </c>
      <c r="P30" s="1556"/>
    </row>
    <row r="31" spans="1:17" ht="14.1" customHeight="1">
      <c r="A31" s="2478" t="s">
        <v>168</v>
      </c>
      <c r="B31" s="2445">
        <v>68.191999999999993</v>
      </c>
      <c r="C31" s="2445">
        <v>0</v>
      </c>
      <c r="D31" s="2445">
        <v>7.7430000000000003</v>
      </c>
      <c r="E31" s="2445">
        <v>0</v>
      </c>
      <c r="F31" s="2445">
        <v>20.942</v>
      </c>
      <c r="G31" s="2445">
        <v>0</v>
      </c>
      <c r="H31" s="2445">
        <v>1.98</v>
      </c>
      <c r="I31" s="2445">
        <v>0</v>
      </c>
      <c r="J31" s="2445">
        <v>46.167999999999999</v>
      </c>
      <c r="K31" s="2445">
        <v>0</v>
      </c>
      <c r="L31" s="2445">
        <v>4.9039999999999999</v>
      </c>
      <c r="M31" s="2445">
        <v>0</v>
      </c>
      <c r="N31" s="2445">
        <v>149.92899999999997</v>
      </c>
      <c r="O31" s="2479">
        <v>0</v>
      </c>
      <c r="P31" s="1556"/>
    </row>
    <row r="32" spans="1:17" ht="14.1" customHeight="1">
      <c r="A32" s="2478" t="s">
        <v>167</v>
      </c>
      <c r="B32" s="2445">
        <v>65.126000000000005</v>
      </c>
      <c r="C32" s="2445">
        <v>0</v>
      </c>
      <c r="D32" s="2445">
        <v>6.7220000000000004</v>
      </c>
      <c r="E32" s="2445">
        <v>0</v>
      </c>
      <c r="F32" s="2445">
        <v>18.510000000000002</v>
      </c>
      <c r="G32" s="2445">
        <v>0</v>
      </c>
      <c r="H32" s="2445">
        <v>1.9470000000000001</v>
      </c>
      <c r="I32" s="2445">
        <v>0</v>
      </c>
      <c r="J32" s="2445">
        <v>37.543999999999997</v>
      </c>
      <c r="K32" s="2445">
        <v>0</v>
      </c>
      <c r="L32" s="2445">
        <v>4.4720000000000004</v>
      </c>
      <c r="M32" s="2445">
        <v>0</v>
      </c>
      <c r="N32" s="2445">
        <v>134.321</v>
      </c>
      <c r="O32" s="2479">
        <v>0</v>
      </c>
      <c r="P32" s="1556"/>
    </row>
    <row r="33" spans="1:20" ht="14.1" customHeight="1">
      <c r="A33" s="2478" t="s">
        <v>166</v>
      </c>
      <c r="B33" s="2445">
        <v>73.242000000000004</v>
      </c>
      <c r="C33" s="2445">
        <v>0</v>
      </c>
      <c r="D33" s="2445">
        <v>6.8010000000000002</v>
      </c>
      <c r="E33" s="2445">
        <v>0</v>
      </c>
      <c r="F33" s="2445">
        <v>20.154</v>
      </c>
      <c r="G33" s="2445">
        <v>0</v>
      </c>
      <c r="H33" s="2445">
        <v>2.073</v>
      </c>
      <c r="I33" s="2445">
        <v>0</v>
      </c>
      <c r="J33" s="2445">
        <v>40.987000000000002</v>
      </c>
      <c r="K33" s="2445">
        <v>0</v>
      </c>
      <c r="L33" s="2445">
        <v>4.6399999999999997</v>
      </c>
      <c r="M33" s="2445">
        <v>0</v>
      </c>
      <c r="N33" s="2445">
        <v>147.89699999999999</v>
      </c>
      <c r="O33" s="2479">
        <v>0</v>
      </c>
      <c r="P33" s="1556"/>
    </row>
    <row r="34" spans="1:20" ht="14.1" customHeight="1">
      <c r="A34" s="2400" t="s">
        <v>333</v>
      </c>
      <c r="B34" s="2445">
        <v>74</v>
      </c>
      <c r="C34" s="2445">
        <v>0</v>
      </c>
      <c r="D34" s="2445">
        <v>6.827</v>
      </c>
      <c r="E34" s="2445">
        <v>0</v>
      </c>
      <c r="F34" s="2445">
        <v>19.521000000000001</v>
      </c>
      <c r="G34" s="2445">
        <v>0</v>
      </c>
      <c r="H34" s="2445">
        <v>2.1469999999999998</v>
      </c>
      <c r="I34" s="2445">
        <v>0</v>
      </c>
      <c r="J34" s="2445">
        <v>40.576000000000001</v>
      </c>
      <c r="K34" s="2445">
        <v>0</v>
      </c>
      <c r="L34" s="2445">
        <v>4.157</v>
      </c>
      <c r="M34" s="2445">
        <v>0</v>
      </c>
      <c r="N34" s="2445">
        <v>147.22800000000001</v>
      </c>
      <c r="O34" s="2479">
        <v>0</v>
      </c>
      <c r="P34" s="1556"/>
    </row>
    <row r="35" spans="1:20" ht="14.1" customHeight="1">
      <c r="A35" s="2476" t="s">
        <v>2358</v>
      </c>
      <c r="B35" s="2451">
        <v>420.56299999999999</v>
      </c>
      <c r="C35" s="2452">
        <v>515.37100000000009</v>
      </c>
      <c r="D35" s="2451">
        <v>50.752000000000002</v>
      </c>
      <c r="E35" s="2452">
        <v>43.217999999999996</v>
      </c>
      <c r="F35" s="2451">
        <v>144.81699999999998</v>
      </c>
      <c r="G35" s="2452">
        <v>136.09200000000001</v>
      </c>
      <c r="H35" s="2451">
        <v>14.385999999999999</v>
      </c>
      <c r="I35" s="2452">
        <v>10.120999999999999</v>
      </c>
      <c r="J35" s="2451">
        <v>321.85499999999996</v>
      </c>
      <c r="K35" s="2452">
        <v>261.41199999999998</v>
      </c>
      <c r="L35" s="2451">
        <v>35.814999999999998</v>
      </c>
      <c r="M35" s="2452">
        <v>31.806999999999999</v>
      </c>
      <c r="N35" s="2451">
        <v>988.18799999999987</v>
      </c>
      <c r="O35" s="2477">
        <v>998.02099999999996</v>
      </c>
      <c r="P35" s="1556"/>
      <c r="S35" s="1556"/>
      <c r="T35" s="1556"/>
    </row>
    <row r="36" spans="1:20" ht="17.100000000000001" customHeight="1">
      <c r="A36" s="2470" t="s">
        <v>244</v>
      </c>
      <c r="B36" s="2413"/>
      <c r="C36" s="2413"/>
      <c r="D36" s="2413"/>
      <c r="E36" s="2413"/>
      <c r="F36" s="2413"/>
      <c r="G36" s="2413"/>
      <c r="H36" s="2413"/>
      <c r="I36" s="2413"/>
      <c r="J36" s="2413"/>
      <c r="K36" s="2413"/>
      <c r="L36" s="2413"/>
      <c r="M36" s="2413"/>
      <c r="N36" s="2413"/>
      <c r="O36" s="2412"/>
      <c r="P36" s="1556"/>
      <c r="S36" s="1556"/>
      <c r="T36" s="1556"/>
    </row>
    <row r="37" spans="1:20" ht="14.1" customHeight="1">
      <c r="A37" s="2400" t="s">
        <v>343</v>
      </c>
      <c r="B37" s="2445">
        <v>258.03300000000002</v>
      </c>
      <c r="C37" s="2445">
        <v>320.964</v>
      </c>
      <c r="D37" s="2445">
        <v>93.100999999999999</v>
      </c>
      <c r="E37" s="2445">
        <v>102.32899999999999</v>
      </c>
      <c r="F37" s="2445">
        <v>159.95400000000001</v>
      </c>
      <c r="G37" s="2445">
        <v>188.559</v>
      </c>
      <c r="H37" s="2445">
        <v>8.1920000000000002</v>
      </c>
      <c r="I37" s="2445">
        <v>7.008</v>
      </c>
      <c r="J37" s="2445">
        <v>272.98700000000002</v>
      </c>
      <c r="K37" s="2445">
        <v>197.58199999999999</v>
      </c>
      <c r="L37" s="2445">
        <v>57.237000000000002</v>
      </c>
      <c r="M37" s="2445">
        <v>47.408999999999999</v>
      </c>
      <c r="N37" s="2445">
        <v>849.50400000000002</v>
      </c>
      <c r="O37" s="2479">
        <v>863.851</v>
      </c>
      <c r="P37" s="1556"/>
    </row>
    <row r="38" spans="1:20" ht="14.1" customHeight="1">
      <c r="A38" s="2400" t="s">
        <v>342</v>
      </c>
      <c r="B38" s="2445">
        <v>291.54399999999998</v>
      </c>
      <c r="C38" s="2445">
        <v>367.48700000000002</v>
      </c>
      <c r="D38" s="2445">
        <v>112.78700000000001</v>
      </c>
      <c r="E38" s="2445">
        <v>103.66200000000001</v>
      </c>
      <c r="F38" s="2445">
        <v>177.30099999999999</v>
      </c>
      <c r="G38" s="2445">
        <v>198.23099999999999</v>
      </c>
      <c r="H38" s="2445">
        <v>7.8410000000000002</v>
      </c>
      <c r="I38" s="2445">
        <v>6.5910000000000002</v>
      </c>
      <c r="J38" s="2445">
        <v>242.66</v>
      </c>
      <c r="K38" s="2445">
        <v>219.26599999999999</v>
      </c>
      <c r="L38" s="2445">
        <v>68.198999999999998</v>
      </c>
      <c r="M38" s="2445">
        <v>49.168999999999997</v>
      </c>
      <c r="N38" s="2445">
        <v>900.33199999999999</v>
      </c>
      <c r="O38" s="2479">
        <v>944.40599999999995</v>
      </c>
      <c r="P38" s="1556"/>
    </row>
    <row r="39" spans="1:20" ht="14.1" customHeight="1">
      <c r="A39" s="2400" t="s">
        <v>341</v>
      </c>
      <c r="B39" s="2445">
        <v>307.01499999999999</v>
      </c>
      <c r="C39" s="2445">
        <v>332.78300000000002</v>
      </c>
      <c r="D39" s="2445">
        <v>111.715</v>
      </c>
      <c r="E39" s="2445">
        <v>99.813000000000002</v>
      </c>
      <c r="F39" s="2445">
        <v>191.268</v>
      </c>
      <c r="G39" s="2445">
        <v>177.33</v>
      </c>
      <c r="H39" s="2445">
        <v>7.83</v>
      </c>
      <c r="I39" s="2445">
        <v>6.4020000000000001</v>
      </c>
      <c r="J39" s="2445">
        <v>217.57599999999999</v>
      </c>
      <c r="K39" s="2445">
        <v>204.37799999999999</v>
      </c>
      <c r="L39" s="2445">
        <v>66.376000000000005</v>
      </c>
      <c r="M39" s="2445">
        <v>45.747999999999998</v>
      </c>
      <c r="N39" s="2445">
        <v>901.78000000000009</v>
      </c>
      <c r="O39" s="2479">
        <v>866.45400000000018</v>
      </c>
      <c r="P39" s="1556"/>
    </row>
    <row r="40" spans="1:20" ht="14.1" customHeight="1">
      <c r="A40" s="2400" t="s">
        <v>340</v>
      </c>
      <c r="B40" s="2445">
        <v>279.065</v>
      </c>
      <c r="C40" s="2445">
        <v>351.339</v>
      </c>
      <c r="D40" s="2445">
        <v>111.104</v>
      </c>
      <c r="E40" s="2445">
        <v>103.53700000000001</v>
      </c>
      <c r="F40" s="2445">
        <v>168.535</v>
      </c>
      <c r="G40" s="2445">
        <v>177.03899999999999</v>
      </c>
      <c r="H40" s="2445">
        <v>7.45</v>
      </c>
      <c r="I40" s="2445">
        <v>5.6479999999999997</v>
      </c>
      <c r="J40" s="2445">
        <v>212.655</v>
      </c>
      <c r="K40" s="2445">
        <v>202.07900000000001</v>
      </c>
      <c r="L40" s="2445">
        <v>62.594999999999999</v>
      </c>
      <c r="M40" s="2445">
        <v>44.741</v>
      </c>
      <c r="N40" s="2445">
        <v>841.404</v>
      </c>
      <c r="O40" s="2479">
        <v>884.38300000000004</v>
      </c>
      <c r="P40" s="1556"/>
    </row>
    <row r="41" spans="1:20" ht="14.1" customHeight="1">
      <c r="A41" s="2400" t="s">
        <v>339</v>
      </c>
      <c r="B41" s="2445">
        <v>307.46499999999997</v>
      </c>
      <c r="C41" s="2445">
        <v>362.166</v>
      </c>
      <c r="D41" s="2445">
        <v>112.098</v>
      </c>
      <c r="E41" s="2445">
        <v>101.699</v>
      </c>
      <c r="F41" s="2445">
        <v>173.667</v>
      </c>
      <c r="G41" s="2445">
        <v>177.57300000000001</v>
      </c>
      <c r="H41" s="2445">
        <v>7.7140000000000004</v>
      </c>
      <c r="I41" s="2445">
        <v>4.4260000000000002</v>
      </c>
      <c r="J41" s="2445">
        <v>215.81</v>
      </c>
      <c r="K41" s="2445">
        <v>208.267</v>
      </c>
      <c r="L41" s="2445">
        <v>61.67</v>
      </c>
      <c r="M41" s="2445">
        <v>44.463999999999999</v>
      </c>
      <c r="N41" s="2445">
        <v>878.42400000000009</v>
      </c>
      <c r="O41" s="2479">
        <v>898.59500000000003</v>
      </c>
      <c r="P41" s="1556"/>
      <c r="Q41" s="2410"/>
    </row>
    <row r="42" spans="1:20" ht="14.1" customHeight="1">
      <c r="A42" s="2400" t="s">
        <v>2575</v>
      </c>
      <c r="B42" s="2445">
        <v>297.49299999999999</v>
      </c>
      <c r="C42" s="2445">
        <v>350.83199999999999</v>
      </c>
      <c r="D42" s="2445">
        <v>118.157</v>
      </c>
      <c r="E42" s="2445">
        <v>98.825000000000003</v>
      </c>
      <c r="F42" s="2445">
        <v>175.83099999999999</v>
      </c>
      <c r="G42" s="2445">
        <v>171.126</v>
      </c>
      <c r="H42" s="2445">
        <v>8.2449999999999992</v>
      </c>
      <c r="I42" s="2445">
        <v>4.4790000000000001</v>
      </c>
      <c r="J42" s="2445">
        <v>225.27199999999999</v>
      </c>
      <c r="K42" s="2445">
        <v>205.38900000000001</v>
      </c>
      <c r="L42" s="2445">
        <v>54.731999999999999</v>
      </c>
      <c r="M42" s="2445">
        <v>42.286000000000001</v>
      </c>
      <c r="N42" s="2445">
        <v>879.73</v>
      </c>
      <c r="O42" s="2479">
        <v>872.93700000000013</v>
      </c>
      <c r="P42" s="1556"/>
      <c r="Q42" s="2410"/>
    </row>
    <row r="43" spans="1:20" ht="14.1" customHeight="1">
      <c r="A43" s="2400" t="s">
        <v>338</v>
      </c>
      <c r="B43" s="2445">
        <v>281.911</v>
      </c>
      <c r="C43" s="2445">
        <v>361.18400000000003</v>
      </c>
      <c r="D43" s="2445">
        <v>110.092</v>
      </c>
      <c r="E43" s="2445">
        <v>101.33499999999999</v>
      </c>
      <c r="F43" s="2445">
        <v>173.68799999999999</v>
      </c>
      <c r="G43" s="2445">
        <v>173.45</v>
      </c>
      <c r="H43" s="2445">
        <v>7.7220000000000004</v>
      </c>
      <c r="I43" s="2445">
        <v>4.298</v>
      </c>
      <c r="J43" s="2445">
        <v>216.31700000000001</v>
      </c>
      <c r="K43" s="2445">
        <v>213.006</v>
      </c>
      <c r="L43" s="2445">
        <v>50.136000000000003</v>
      </c>
      <c r="M43" s="2445">
        <v>41.082999999999998</v>
      </c>
      <c r="N43" s="2445">
        <v>839.86599999999999</v>
      </c>
      <c r="O43" s="2479">
        <v>894.35599999999999</v>
      </c>
      <c r="P43" s="1556"/>
    </row>
    <row r="44" spans="1:20" ht="14.1" customHeight="1">
      <c r="A44" s="2400" t="s">
        <v>337</v>
      </c>
      <c r="B44" s="2445">
        <v>271.30799999999999</v>
      </c>
      <c r="C44" s="2445">
        <v>0</v>
      </c>
      <c r="D44" s="2445">
        <v>105.989</v>
      </c>
      <c r="E44" s="2445">
        <v>0</v>
      </c>
      <c r="F44" s="2445">
        <v>171.52699999999999</v>
      </c>
      <c r="G44" s="2445">
        <v>0</v>
      </c>
      <c r="H44" s="2445">
        <v>6.6559999999999997</v>
      </c>
      <c r="I44" s="2445">
        <v>0</v>
      </c>
      <c r="J44" s="2445">
        <v>209.358</v>
      </c>
      <c r="K44" s="2445">
        <v>0</v>
      </c>
      <c r="L44" s="2445">
        <v>47.667999999999999</v>
      </c>
      <c r="M44" s="2445">
        <v>0</v>
      </c>
      <c r="N44" s="2445">
        <v>812.50599999999997</v>
      </c>
      <c r="O44" s="2479">
        <v>0</v>
      </c>
      <c r="P44" s="1556"/>
    </row>
    <row r="45" spans="1:20" ht="14.1" customHeight="1">
      <c r="A45" s="2400" t="s">
        <v>336</v>
      </c>
      <c r="B45" s="2445">
        <v>312.16500000000002</v>
      </c>
      <c r="C45" s="2445">
        <v>0</v>
      </c>
      <c r="D45" s="2445">
        <v>117.884</v>
      </c>
      <c r="E45" s="2445">
        <v>0</v>
      </c>
      <c r="F45" s="2445">
        <v>189.75</v>
      </c>
      <c r="G45" s="2445">
        <v>0</v>
      </c>
      <c r="H45" s="2445">
        <v>8.1560000000000006</v>
      </c>
      <c r="I45" s="2445">
        <v>0</v>
      </c>
      <c r="J45" s="2445">
        <v>227.09299999999999</v>
      </c>
      <c r="K45" s="2445">
        <v>0</v>
      </c>
      <c r="L45" s="2445">
        <v>54.75</v>
      </c>
      <c r="M45" s="2445">
        <v>0</v>
      </c>
      <c r="N45" s="2445">
        <v>909.79799999999989</v>
      </c>
      <c r="O45" s="2479">
        <v>0</v>
      </c>
      <c r="P45" s="1556"/>
    </row>
    <row r="46" spans="1:20" ht="14.1" customHeight="1">
      <c r="A46" s="2400" t="s">
        <v>335</v>
      </c>
      <c r="B46" s="2445">
        <v>309.214</v>
      </c>
      <c r="C46" s="2445">
        <v>0</v>
      </c>
      <c r="D46" s="2445">
        <v>109.541</v>
      </c>
      <c r="E46" s="2445">
        <v>0</v>
      </c>
      <c r="F46" s="2445">
        <v>172.708</v>
      </c>
      <c r="G46" s="2445">
        <v>0</v>
      </c>
      <c r="H46" s="2445">
        <v>7.383</v>
      </c>
      <c r="I46" s="2445">
        <v>0</v>
      </c>
      <c r="J46" s="2445">
        <v>198.131</v>
      </c>
      <c r="K46" s="2445">
        <v>0</v>
      </c>
      <c r="L46" s="2445">
        <v>51.79</v>
      </c>
      <c r="M46" s="2445">
        <v>0</v>
      </c>
      <c r="N46" s="2445">
        <v>848.76699999999994</v>
      </c>
      <c r="O46" s="2479">
        <v>0</v>
      </c>
      <c r="P46" s="2425"/>
      <c r="Q46" s="939"/>
      <c r="R46" s="2411"/>
    </row>
    <row r="47" spans="1:20" ht="14.1" customHeight="1">
      <c r="A47" s="2400" t="s">
        <v>334</v>
      </c>
      <c r="B47" s="2445">
        <v>330.52100000000002</v>
      </c>
      <c r="C47" s="2445">
        <v>0</v>
      </c>
      <c r="D47" s="2445">
        <v>115.163</v>
      </c>
      <c r="E47" s="2445">
        <v>0</v>
      </c>
      <c r="F47" s="2445">
        <v>182.02799999999999</v>
      </c>
      <c r="G47" s="2445">
        <v>0</v>
      </c>
      <c r="H47" s="2445">
        <v>8.1259999999999994</v>
      </c>
      <c r="I47" s="2445">
        <v>0</v>
      </c>
      <c r="J47" s="2445">
        <v>208.416</v>
      </c>
      <c r="K47" s="2445">
        <v>0</v>
      </c>
      <c r="L47" s="2445">
        <v>54.49</v>
      </c>
      <c r="M47" s="2445">
        <v>0</v>
      </c>
      <c r="N47" s="2445">
        <v>898.74399999999991</v>
      </c>
      <c r="O47" s="2479">
        <v>0</v>
      </c>
      <c r="P47" s="2425"/>
      <c r="R47" s="2411"/>
    </row>
    <row r="48" spans="1:20" ht="14.1" customHeight="1">
      <c r="A48" s="2400" t="s">
        <v>333</v>
      </c>
      <c r="B48" s="2445">
        <v>341.70400000000001</v>
      </c>
      <c r="C48" s="2445">
        <v>0</v>
      </c>
      <c r="D48" s="2445">
        <v>110.908</v>
      </c>
      <c r="E48" s="2445">
        <v>0</v>
      </c>
      <c r="F48" s="2445">
        <v>177.88499999999999</v>
      </c>
      <c r="G48" s="2445">
        <v>0</v>
      </c>
      <c r="H48" s="2445">
        <v>7.258</v>
      </c>
      <c r="I48" s="2445">
        <v>0</v>
      </c>
      <c r="J48" s="2445">
        <v>216.96</v>
      </c>
      <c r="K48" s="2445">
        <v>0</v>
      </c>
      <c r="L48" s="2445">
        <v>53.579000000000001</v>
      </c>
      <c r="M48" s="2445">
        <v>0</v>
      </c>
      <c r="N48" s="2445">
        <v>908.2940000000001</v>
      </c>
      <c r="O48" s="2479">
        <v>0</v>
      </c>
      <c r="P48" s="2425"/>
      <c r="R48" s="2409"/>
    </row>
    <row r="49" spans="1:18" ht="14.1" customHeight="1">
      <c r="A49" s="2476" t="s">
        <v>2358</v>
      </c>
      <c r="B49" s="2448">
        <v>2022.5259999999998</v>
      </c>
      <c r="C49" s="2449">
        <v>2446.7550000000001</v>
      </c>
      <c r="D49" s="2448">
        <v>769.05399999999997</v>
      </c>
      <c r="E49" s="2449">
        <v>711.2</v>
      </c>
      <c r="F49" s="2448">
        <v>1220.2440000000001</v>
      </c>
      <c r="G49" s="2449">
        <v>1263.308</v>
      </c>
      <c r="H49" s="2448">
        <v>54.994</v>
      </c>
      <c r="I49" s="2449">
        <v>38.852000000000004</v>
      </c>
      <c r="J49" s="2448">
        <v>1603.277</v>
      </c>
      <c r="K49" s="2449">
        <v>1449.9669999999999</v>
      </c>
      <c r="L49" s="2448">
        <v>420.94499999999999</v>
      </c>
      <c r="M49" s="2449">
        <v>314.89999999999998</v>
      </c>
      <c r="N49" s="2448">
        <v>6091.0400000000009</v>
      </c>
      <c r="O49" s="2480">
        <v>6224.982</v>
      </c>
      <c r="P49" s="2408"/>
      <c r="Q49" s="2409"/>
      <c r="R49" s="939"/>
    </row>
    <row r="50" spans="1:18" ht="14.1" customHeight="1">
      <c r="A50" s="2476" t="s">
        <v>2576</v>
      </c>
      <c r="B50" s="2451">
        <v>14.746</v>
      </c>
      <c r="C50" s="2452" t="s">
        <v>329</v>
      </c>
      <c r="D50" s="2451">
        <v>3.2069999999999999</v>
      </c>
      <c r="E50" s="2452" t="s">
        <v>329</v>
      </c>
      <c r="F50" s="2451">
        <v>16.404</v>
      </c>
      <c r="G50" s="2452" t="s">
        <v>329</v>
      </c>
      <c r="H50" s="2451">
        <v>3.286</v>
      </c>
      <c r="I50" s="2452" t="s">
        <v>329</v>
      </c>
      <c r="J50" s="2451">
        <v>19.684999999999999</v>
      </c>
      <c r="K50" s="2452" t="s">
        <v>329</v>
      </c>
      <c r="L50" s="2451">
        <v>3.218</v>
      </c>
      <c r="M50" s="2452" t="s">
        <v>329</v>
      </c>
      <c r="N50" s="2451">
        <v>60.545999999999999</v>
      </c>
      <c r="O50" s="2477" t="s">
        <v>329</v>
      </c>
      <c r="P50" s="2408"/>
      <c r="R50" s="939"/>
    </row>
    <row r="51" spans="1:18" ht="14.1" customHeight="1">
      <c r="A51" s="2481" t="s">
        <v>332</v>
      </c>
      <c r="B51" s="2456">
        <v>3602.1840000000002</v>
      </c>
      <c r="C51" s="2455" t="s">
        <v>329</v>
      </c>
      <c r="D51" s="2456">
        <v>1331.7460000000001</v>
      </c>
      <c r="E51" s="2455" t="s">
        <v>329</v>
      </c>
      <c r="F51" s="2456">
        <v>2130.5460000000003</v>
      </c>
      <c r="G51" s="2455" t="s">
        <v>329</v>
      </c>
      <c r="H51" s="2456">
        <v>95.858999999999995</v>
      </c>
      <c r="I51" s="2455" t="s">
        <v>329</v>
      </c>
      <c r="J51" s="2456">
        <v>2682.92</v>
      </c>
      <c r="K51" s="2455" t="s">
        <v>329</v>
      </c>
      <c r="L51" s="2456">
        <v>686.43999999999994</v>
      </c>
      <c r="M51" s="2455" t="s">
        <v>329</v>
      </c>
      <c r="N51" s="2456">
        <v>10529.695000000002</v>
      </c>
      <c r="O51" s="2482" t="s">
        <v>329</v>
      </c>
      <c r="P51" s="1556"/>
      <c r="R51" s="2409"/>
    </row>
    <row r="52" spans="1:18" ht="14.1" customHeight="1">
      <c r="A52" s="2416" t="s">
        <v>2351</v>
      </c>
      <c r="B52" s="2441"/>
      <c r="C52" s="2441"/>
      <c r="D52" s="2441"/>
      <c r="E52" s="2441"/>
      <c r="F52" s="2441"/>
      <c r="G52" s="2441"/>
      <c r="H52" s="2441"/>
      <c r="I52" s="2441"/>
      <c r="J52" s="2441"/>
      <c r="K52" s="2441"/>
      <c r="L52" s="2441"/>
      <c r="M52" s="2441"/>
      <c r="N52" s="2441"/>
      <c r="O52" s="2439"/>
      <c r="P52" s="1556"/>
    </row>
    <row r="53" spans="1:18" ht="14.1" customHeight="1">
      <c r="A53" s="2416" t="s">
        <v>1857</v>
      </c>
      <c r="B53" s="1488"/>
      <c r="C53" s="1488"/>
      <c r="D53" s="1488"/>
      <c r="E53" s="1488"/>
      <c r="F53" s="1488"/>
      <c r="G53" s="1488"/>
      <c r="H53" s="1488"/>
      <c r="I53" s="1488"/>
      <c r="J53" s="1488"/>
      <c r="K53" s="1488"/>
      <c r="L53" s="1488"/>
      <c r="M53" s="1488"/>
      <c r="N53" s="1488"/>
      <c r="O53" s="1556"/>
      <c r="P53" s="1556"/>
    </row>
    <row r="54" spans="1:18" ht="14.1" customHeight="1">
      <c r="A54" s="2416" t="s">
        <v>331</v>
      </c>
      <c r="B54" s="1488"/>
      <c r="C54" s="1488"/>
      <c r="D54" s="1488"/>
      <c r="E54" s="1488"/>
      <c r="F54" s="1556"/>
      <c r="G54" s="1556"/>
      <c r="H54" s="1556"/>
      <c r="I54" s="1556"/>
      <c r="J54" s="1556"/>
      <c r="K54" s="1556"/>
      <c r="L54" s="1556"/>
      <c r="M54" s="1556"/>
      <c r="N54" s="1556"/>
      <c r="O54" s="1556"/>
      <c r="P54" s="1556"/>
    </row>
    <row r="55" spans="1:18" ht="14.1" customHeight="1">
      <c r="A55" s="2416" t="s">
        <v>330</v>
      </c>
      <c r="B55" s="1556"/>
      <c r="C55" s="1556"/>
      <c r="D55" s="2439"/>
      <c r="E55" s="1556"/>
      <c r="F55" s="2439"/>
      <c r="G55" s="1556"/>
      <c r="H55" s="2439"/>
      <c r="I55" s="1556"/>
      <c r="J55" s="2439"/>
      <c r="K55" s="1556"/>
      <c r="L55" s="2439"/>
      <c r="M55" s="1556"/>
      <c r="N55" s="2439"/>
      <c r="O55" s="1556"/>
      <c r="P55" s="1556"/>
    </row>
    <row r="56" spans="1:18" ht="14.1" customHeight="1">
      <c r="A56" s="2416" t="s">
        <v>2577</v>
      </c>
      <c r="B56" s="2439"/>
      <c r="C56" s="1556"/>
      <c r="D56" s="2408"/>
      <c r="E56" s="1556"/>
      <c r="F56" s="2483"/>
      <c r="G56" s="1556"/>
      <c r="H56" s="2408"/>
      <c r="I56" s="1556"/>
      <c r="J56" s="2408"/>
      <c r="K56" s="1556"/>
      <c r="L56" s="2408"/>
      <c r="M56" s="1556"/>
      <c r="N56" s="2408"/>
      <c r="O56" s="1556"/>
      <c r="P56" s="1556"/>
    </row>
    <row r="57" spans="1:18" ht="14.1" customHeight="1">
      <c r="A57" s="1118" t="s">
        <v>14</v>
      </c>
      <c r="B57" s="2439"/>
      <c r="C57" s="1556"/>
      <c r="D57" s="2439"/>
      <c r="E57" s="1556"/>
      <c r="F57" s="2439"/>
      <c r="G57" s="1556"/>
      <c r="H57" s="2439"/>
      <c r="I57" s="1556"/>
      <c r="J57" s="2439"/>
      <c r="K57" s="1556"/>
      <c r="L57" s="2439"/>
      <c r="M57" s="1556"/>
      <c r="N57" s="2408"/>
      <c r="O57" s="1556"/>
      <c r="P57" s="1556"/>
    </row>
    <row r="58" spans="1:18">
      <c r="A58" s="939"/>
      <c r="B58" s="2409"/>
      <c r="C58" s="939"/>
      <c r="D58" s="2409"/>
      <c r="E58" s="939"/>
      <c r="F58" s="2409"/>
      <c r="G58" s="939"/>
      <c r="H58" s="2409"/>
      <c r="I58" s="939"/>
      <c r="J58" s="2409"/>
      <c r="K58" s="939"/>
      <c r="L58" s="2409"/>
      <c r="M58" s="939"/>
      <c r="N58" s="2409"/>
    </row>
  </sheetData>
  <mergeCells count="22">
    <mergeCell ref="G6:G7"/>
    <mergeCell ref="N6:N7"/>
    <mergeCell ref="O6:O7"/>
    <mergeCell ref="H6:H7"/>
    <mergeCell ref="I6:I7"/>
    <mergeCell ref="K6:K7"/>
    <mergeCell ref="H5:I5"/>
    <mergeCell ref="L5:M5"/>
    <mergeCell ref="N5:O5"/>
    <mergeCell ref="A5:A7"/>
    <mergeCell ref="B5:C5"/>
    <mergeCell ref="D5:E5"/>
    <mergeCell ref="F5:G5"/>
    <mergeCell ref="B6:B7"/>
    <mergeCell ref="C6:C7"/>
    <mergeCell ref="L6:L7"/>
    <mergeCell ref="M6:M7"/>
    <mergeCell ref="J5:K5"/>
    <mergeCell ref="J6:J7"/>
    <mergeCell ref="D6:D7"/>
    <mergeCell ref="E6:E7"/>
    <mergeCell ref="F6:F7"/>
  </mergeCells>
  <hyperlinks>
    <hyperlink ref="A57"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2"/>
  <sheetViews>
    <sheetView showGridLines="0" zoomScaleNormal="100" workbookViewId="0"/>
  </sheetViews>
  <sheetFormatPr baseColWidth="10" defaultRowHeight="12.75"/>
  <cols>
    <col min="1" max="1" width="11.140625" style="73" customWidth="1"/>
    <col min="2" max="25" width="6.85546875" style="73" customWidth="1"/>
    <col min="26" max="16384" width="11.42578125" style="73"/>
  </cols>
  <sheetData>
    <row r="1" spans="1:25" ht="30">
      <c r="A1" s="2488" t="s">
        <v>371</v>
      </c>
      <c r="B1" s="322"/>
      <c r="C1" s="322"/>
      <c r="D1" s="322"/>
      <c r="E1" s="322"/>
      <c r="F1" s="322"/>
      <c r="G1" s="322"/>
      <c r="H1" s="322"/>
      <c r="I1" s="322"/>
      <c r="J1" s="321"/>
      <c r="K1" s="321"/>
      <c r="L1" s="321"/>
      <c r="M1" s="320"/>
      <c r="N1" s="320"/>
      <c r="O1" s="320"/>
      <c r="P1" s="320"/>
      <c r="Q1" s="152"/>
      <c r="R1" s="152"/>
      <c r="S1" s="152"/>
      <c r="T1" s="152"/>
      <c r="U1" s="152"/>
      <c r="V1" s="152"/>
      <c r="W1" s="152"/>
      <c r="X1" s="152"/>
      <c r="Y1" s="152"/>
    </row>
    <row r="2" spans="1:25" s="2491" customFormat="1" ht="15.75" customHeight="1">
      <c r="A2" s="2489" t="s">
        <v>99</v>
      </c>
      <c r="B2" s="2490"/>
      <c r="C2" s="2490"/>
      <c r="D2" s="2490"/>
      <c r="E2" s="2490"/>
      <c r="F2" s="2490"/>
      <c r="G2" s="2490"/>
      <c r="H2" s="2490"/>
      <c r="I2" s="2490"/>
      <c r="J2" s="2490"/>
      <c r="K2" s="2490"/>
      <c r="L2" s="2490"/>
      <c r="M2" s="2490"/>
      <c r="N2" s="2490"/>
      <c r="O2" s="2490"/>
      <c r="P2" s="2490"/>
      <c r="Q2" s="2490"/>
      <c r="R2" s="2490"/>
      <c r="S2" s="2490"/>
      <c r="T2" s="2490"/>
      <c r="U2" s="2490"/>
      <c r="V2" s="2490"/>
      <c r="W2" s="2490"/>
      <c r="X2" s="2490"/>
      <c r="Y2" s="2490"/>
    </row>
    <row r="3" spans="1:25" s="2491" customFormat="1" ht="15.75" customHeight="1">
      <c r="A3" s="2489" t="s">
        <v>370</v>
      </c>
      <c r="B3" s="2490"/>
      <c r="C3" s="2490"/>
      <c r="D3" s="2490"/>
      <c r="E3" s="2490"/>
      <c r="F3" s="2490"/>
      <c r="G3" s="2490"/>
      <c r="H3" s="2490"/>
      <c r="I3" s="2490"/>
      <c r="J3" s="2490"/>
      <c r="K3" s="2490"/>
      <c r="L3" s="2490"/>
      <c r="M3" s="2490"/>
      <c r="N3" s="2490"/>
      <c r="O3" s="2490"/>
      <c r="P3" s="2490"/>
      <c r="Q3" s="2490"/>
      <c r="R3" s="2490"/>
      <c r="S3" s="2490"/>
      <c r="T3" s="2490"/>
      <c r="U3" s="2490"/>
      <c r="V3" s="2490"/>
      <c r="W3" s="2490"/>
      <c r="X3" s="2490"/>
      <c r="Y3" s="2490"/>
    </row>
    <row r="4" spans="1:25" s="2491" customFormat="1" ht="12.75" customHeight="1">
      <c r="A4" s="2489" t="s">
        <v>2539</v>
      </c>
      <c r="B4" s="2489"/>
      <c r="C4" s="2489"/>
      <c r="D4" s="2489"/>
      <c r="E4" s="2489"/>
      <c r="F4" s="2489"/>
      <c r="G4" s="2489"/>
      <c r="H4" s="2489"/>
      <c r="I4" s="2489"/>
      <c r="J4" s="2489"/>
      <c r="K4" s="2489"/>
      <c r="L4" s="2489"/>
      <c r="M4" s="2489"/>
      <c r="N4" s="2489"/>
      <c r="O4" s="2489"/>
      <c r="P4" s="2489"/>
      <c r="Q4" s="2489"/>
      <c r="R4" s="2489"/>
      <c r="S4" s="2489"/>
      <c r="T4" s="2489"/>
      <c r="U4" s="2489"/>
      <c r="V4" s="2489"/>
      <c r="W4" s="2489"/>
      <c r="X4" s="2489"/>
      <c r="Y4" s="2489"/>
    </row>
    <row r="5" spans="1:25" ht="11.1" customHeight="1">
      <c r="A5" s="2701" t="s">
        <v>281</v>
      </c>
      <c r="B5" s="2690" t="s">
        <v>369</v>
      </c>
      <c r="C5" s="2697"/>
      <c r="D5" s="2690" t="s">
        <v>368</v>
      </c>
      <c r="E5" s="2691"/>
      <c r="F5" s="2690" t="s">
        <v>367</v>
      </c>
      <c r="G5" s="2691"/>
      <c r="H5" s="2690" t="s">
        <v>366</v>
      </c>
      <c r="I5" s="2691"/>
      <c r="J5" s="2690" t="s">
        <v>365</v>
      </c>
      <c r="K5" s="2691"/>
      <c r="L5" s="2690" t="s">
        <v>364</v>
      </c>
      <c r="M5" s="2691"/>
      <c r="N5" s="2690" t="s">
        <v>363</v>
      </c>
      <c r="O5" s="2694"/>
      <c r="P5" s="318" t="s">
        <v>362</v>
      </c>
      <c r="Q5" s="319"/>
      <c r="R5" s="318"/>
      <c r="S5" s="319"/>
      <c r="T5" s="318"/>
      <c r="U5" s="317"/>
      <c r="V5" s="2690" t="s">
        <v>361</v>
      </c>
      <c r="W5" s="2697"/>
      <c r="X5" s="2690" t="s">
        <v>360</v>
      </c>
      <c r="Y5" s="2699"/>
    </row>
    <row r="6" spans="1:25" ht="16.5" customHeight="1">
      <c r="A6" s="2702"/>
      <c r="B6" s="2695"/>
      <c r="C6" s="2698"/>
      <c r="D6" s="2692"/>
      <c r="E6" s="2693"/>
      <c r="F6" s="2692"/>
      <c r="G6" s="2693"/>
      <c r="H6" s="2692"/>
      <c r="I6" s="2693"/>
      <c r="J6" s="2692"/>
      <c r="K6" s="2693"/>
      <c r="L6" s="2692"/>
      <c r="M6" s="2693"/>
      <c r="N6" s="2695"/>
      <c r="O6" s="2696"/>
      <c r="P6" s="316" t="s">
        <v>359</v>
      </c>
      <c r="Q6" s="315"/>
      <c r="R6" s="316" t="s">
        <v>358</v>
      </c>
      <c r="S6" s="315"/>
      <c r="T6" s="316" t="s">
        <v>357</v>
      </c>
      <c r="U6" s="315"/>
      <c r="V6" s="2695"/>
      <c r="W6" s="2698"/>
      <c r="X6" s="2695"/>
      <c r="Y6" s="2700"/>
    </row>
    <row r="7" spans="1:25" ht="11.1" customHeight="1">
      <c r="A7" s="2702"/>
      <c r="B7" s="313" t="s">
        <v>278</v>
      </c>
      <c r="C7" s="314" t="s">
        <v>277</v>
      </c>
      <c r="D7" s="313" t="s">
        <v>278</v>
      </c>
      <c r="E7" s="314" t="s">
        <v>277</v>
      </c>
      <c r="F7" s="313" t="s">
        <v>278</v>
      </c>
      <c r="G7" s="314" t="s">
        <v>277</v>
      </c>
      <c r="H7" s="313" t="s">
        <v>278</v>
      </c>
      <c r="I7" s="314" t="s">
        <v>277</v>
      </c>
      <c r="J7" s="313" t="s">
        <v>278</v>
      </c>
      <c r="K7" s="314" t="s">
        <v>277</v>
      </c>
      <c r="L7" s="313" t="s">
        <v>278</v>
      </c>
      <c r="M7" s="314" t="s">
        <v>277</v>
      </c>
      <c r="N7" s="313" t="s">
        <v>278</v>
      </c>
      <c r="O7" s="314" t="s">
        <v>277</v>
      </c>
      <c r="P7" s="313" t="s">
        <v>278</v>
      </c>
      <c r="Q7" s="314" t="s">
        <v>277</v>
      </c>
      <c r="R7" s="313" t="s">
        <v>278</v>
      </c>
      <c r="S7" s="314" t="s">
        <v>277</v>
      </c>
      <c r="T7" s="313" t="s">
        <v>278</v>
      </c>
      <c r="U7" s="314" t="s">
        <v>277</v>
      </c>
      <c r="V7" s="313" t="s">
        <v>278</v>
      </c>
      <c r="W7" s="314" t="s">
        <v>277</v>
      </c>
      <c r="X7" s="313" t="s">
        <v>278</v>
      </c>
      <c r="Y7" s="312" t="s">
        <v>277</v>
      </c>
    </row>
    <row r="8" spans="1:25" ht="9.75" customHeight="1">
      <c r="A8" s="277" t="s">
        <v>239</v>
      </c>
      <c r="B8" s="272"/>
      <c r="C8" s="272"/>
      <c r="D8" s="272"/>
      <c r="E8" s="272"/>
      <c r="F8" s="272"/>
      <c r="G8" s="272"/>
      <c r="H8" s="272"/>
      <c r="I8" s="272"/>
      <c r="J8" s="272"/>
      <c r="K8" s="272"/>
      <c r="L8" s="272"/>
      <c r="M8" s="272"/>
      <c r="N8" s="302"/>
      <c r="O8" s="302"/>
      <c r="P8" s="301"/>
      <c r="Q8" s="301"/>
      <c r="R8" s="301"/>
      <c r="S8" s="301"/>
      <c r="T8" s="301"/>
      <c r="U8" s="301"/>
      <c r="V8" s="301"/>
      <c r="W8" s="301"/>
      <c r="X8" s="301"/>
      <c r="Y8" s="300"/>
    </row>
    <row r="9" spans="1:25" ht="9.75" customHeight="1">
      <c r="A9" s="299" t="s">
        <v>176</v>
      </c>
      <c r="B9" s="202">
        <v>7.7210000000000001</v>
      </c>
      <c r="C9" s="202">
        <v>8.4429999999999996</v>
      </c>
      <c r="D9" s="202">
        <v>17.463000000000001</v>
      </c>
      <c r="E9" s="202">
        <v>4.0529999999999999</v>
      </c>
      <c r="F9" s="202" t="s">
        <v>240</v>
      </c>
      <c r="G9" s="202" t="s">
        <v>240</v>
      </c>
      <c r="H9" s="202" t="s">
        <v>240</v>
      </c>
      <c r="I9" s="202" t="s">
        <v>240</v>
      </c>
      <c r="J9" s="202" t="s">
        <v>240</v>
      </c>
      <c r="K9" s="202" t="s">
        <v>240</v>
      </c>
      <c r="L9" s="202">
        <v>38.201999999999998</v>
      </c>
      <c r="M9" s="202">
        <v>35.771999999999998</v>
      </c>
      <c r="N9" s="202">
        <v>39.472000000000001</v>
      </c>
      <c r="O9" s="202">
        <v>31.876999999999999</v>
      </c>
      <c r="P9" s="202">
        <v>366.74900000000002</v>
      </c>
      <c r="Q9" s="202">
        <v>376.976</v>
      </c>
      <c r="R9" s="202">
        <v>157.143</v>
      </c>
      <c r="S9" s="202">
        <v>151.58000000000001</v>
      </c>
      <c r="T9" s="202">
        <v>160.43100000000001</v>
      </c>
      <c r="U9" s="202">
        <v>169.423</v>
      </c>
      <c r="V9" s="159" t="s">
        <v>240</v>
      </c>
      <c r="W9" s="159" t="s">
        <v>240</v>
      </c>
      <c r="X9" s="202">
        <v>117.864</v>
      </c>
      <c r="Y9" s="201">
        <v>111.77</v>
      </c>
    </row>
    <row r="10" spans="1:25" ht="9.75" customHeight="1">
      <c r="A10" s="299" t="s">
        <v>175</v>
      </c>
      <c r="B10" s="202">
        <v>9.1140000000000008</v>
      </c>
      <c r="C10" s="202">
        <v>9.5449999999999999</v>
      </c>
      <c r="D10" s="202">
        <v>3.774</v>
      </c>
      <c r="E10" s="202">
        <v>3.2650000000000001</v>
      </c>
      <c r="F10" s="202" t="s">
        <v>240</v>
      </c>
      <c r="G10" s="202" t="s">
        <v>240</v>
      </c>
      <c r="H10" s="202" t="s">
        <v>240</v>
      </c>
      <c r="I10" s="202" t="s">
        <v>240</v>
      </c>
      <c r="J10" s="202" t="s">
        <v>240</v>
      </c>
      <c r="K10" s="202" t="s">
        <v>240</v>
      </c>
      <c r="L10" s="202">
        <v>39.426000000000002</v>
      </c>
      <c r="M10" s="202">
        <v>37.408999999999999</v>
      </c>
      <c r="N10" s="202">
        <v>40.677</v>
      </c>
      <c r="O10" s="202">
        <v>32.658000000000001</v>
      </c>
      <c r="P10" s="202">
        <v>401.51300000000003</v>
      </c>
      <c r="Q10" s="202">
        <v>407.91500000000002</v>
      </c>
      <c r="R10" s="202">
        <v>164.315</v>
      </c>
      <c r="S10" s="202">
        <v>168.768</v>
      </c>
      <c r="T10" s="202">
        <v>179.167</v>
      </c>
      <c r="U10" s="202">
        <v>188.14699999999999</v>
      </c>
      <c r="V10" s="159" t="s">
        <v>240</v>
      </c>
      <c r="W10" s="159" t="s">
        <v>240</v>
      </c>
      <c r="X10" s="202">
        <v>123.065</v>
      </c>
      <c r="Y10" s="201">
        <v>114.392</v>
      </c>
    </row>
    <row r="11" spans="1:25" ht="9.75" customHeight="1">
      <c r="A11" s="299" t="s">
        <v>229</v>
      </c>
      <c r="B11" s="202">
        <v>8.4190000000000005</v>
      </c>
      <c r="C11" s="202">
        <v>9.766</v>
      </c>
      <c r="D11" s="202">
        <v>2.9830000000000001</v>
      </c>
      <c r="E11" s="202">
        <v>2.5129999999999999</v>
      </c>
      <c r="F11" s="202" t="s">
        <v>240</v>
      </c>
      <c r="G11" s="202" t="s">
        <v>240</v>
      </c>
      <c r="H11" s="202" t="s">
        <v>240</v>
      </c>
      <c r="I11" s="202" t="s">
        <v>240</v>
      </c>
      <c r="J11" s="202" t="s">
        <v>240</v>
      </c>
      <c r="K11" s="202" t="s">
        <v>240</v>
      </c>
      <c r="L11" s="202">
        <v>38.255000000000003</v>
      </c>
      <c r="M11" s="202">
        <v>35.804000000000002</v>
      </c>
      <c r="N11" s="202">
        <v>37.751999999999995</v>
      </c>
      <c r="O11" s="202">
        <v>31.497</v>
      </c>
      <c r="P11" s="202">
        <v>406.66199999999998</v>
      </c>
      <c r="Q11" s="202">
        <v>386.29700000000003</v>
      </c>
      <c r="R11" s="202">
        <v>164.511</v>
      </c>
      <c r="S11" s="202">
        <v>157.929</v>
      </c>
      <c r="T11" s="202">
        <v>185.95099999999999</v>
      </c>
      <c r="U11" s="202">
        <v>181.91900000000001</v>
      </c>
      <c r="V11" s="159" t="s">
        <v>240</v>
      </c>
      <c r="W11" s="159" t="s">
        <v>240</v>
      </c>
      <c r="X11" s="202">
        <v>115.717</v>
      </c>
      <c r="Y11" s="201">
        <v>107.828</v>
      </c>
    </row>
    <row r="12" spans="1:25" ht="9.75" customHeight="1">
      <c r="A12" s="299" t="s">
        <v>173</v>
      </c>
      <c r="B12" s="202">
        <v>8.6679999999999993</v>
      </c>
      <c r="C12" s="202">
        <v>8.8680000000000003</v>
      </c>
      <c r="D12" s="202">
        <v>2.5710000000000002</v>
      </c>
      <c r="E12" s="202">
        <v>2.5979999999999999</v>
      </c>
      <c r="F12" s="202" t="s">
        <v>240</v>
      </c>
      <c r="G12" s="202" t="s">
        <v>240</v>
      </c>
      <c r="H12" s="202" t="s">
        <v>240</v>
      </c>
      <c r="I12" s="202" t="s">
        <v>240</v>
      </c>
      <c r="J12" s="202" t="s">
        <v>240</v>
      </c>
      <c r="K12" s="202" t="s">
        <v>240</v>
      </c>
      <c r="L12" s="202">
        <v>36.293999999999997</v>
      </c>
      <c r="M12" s="202">
        <v>37.939</v>
      </c>
      <c r="N12" s="202">
        <v>34.622</v>
      </c>
      <c r="O12" s="202">
        <v>32.645000000000003</v>
      </c>
      <c r="P12" s="202">
        <v>400.46899999999999</v>
      </c>
      <c r="Q12" s="202">
        <v>399.58499999999998</v>
      </c>
      <c r="R12" s="202">
        <v>158.59299999999999</v>
      </c>
      <c r="S12" s="202">
        <v>160.15899999999999</v>
      </c>
      <c r="T12" s="202">
        <v>184.31299999999999</v>
      </c>
      <c r="U12" s="202">
        <v>194.602</v>
      </c>
      <c r="V12" s="159" t="s">
        <v>240</v>
      </c>
      <c r="W12" s="159" t="s">
        <v>240</v>
      </c>
      <c r="X12" s="202">
        <v>107.343</v>
      </c>
      <c r="Y12" s="201">
        <v>108.949</v>
      </c>
    </row>
    <row r="13" spans="1:25" ht="9.75" customHeight="1">
      <c r="A13" s="299" t="s">
        <v>172</v>
      </c>
      <c r="B13" s="202">
        <v>9.0399999999999991</v>
      </c>
      <c r="C13" s="202">
        <v>9.452</v>
      </c>
      <c r="D13" s="202">
        <v>2.9689999999999999</v>
      </c>
      <c r="E13" s="202">
        <v>3.0979999999999999</v>
      </c>
      <c r="F13" s="202" t="s">
        <v>240</v>
      </c>
      <c r="G13" s="202" t="s">
        <v>240</v>
      </c>
      <c r="H13" s="202" t="s">
        <v>240</v>
      </c>
      <c r="I13" s="202" t="s">
        <v>240</v>
      </c>
      <c r="J13" s="202" t="s">
        <v>240</v>
      </c>
      <c r="K13" s="202" t="s">
        <v>240</v>
      </c>
      <c r="L13" s="202">
        <v>37.293999999999997</v>
      </c>
      <c r="M13" s="202">
        <v>39.902000000000001</v>
      </c>
      <c r="N13" s="202">
        <v>35.286000000000001</v>
      </c>
      <c r="O13" s="202">
        <v>38.4</v>
      </c>
      <c r="P13" s="202">
        <v>422.52400000000006</v>
      </c>
      <c r="Q13" s="202">
        <v>417.91800000000001</v>
      </c>
      <c r="R13" s="202">
        <v>161.50399999999999</v>
      </c>
      <c r="S13" s="202">
        <v>160.596</v>
      </c>
      <c r="T13" s="202">
        <v>199.00299999999999</v>
      </c>
      <c r="U13" s="202">
        <v>207.363</v>
      </c>
      <c r="V13" s="159" t="s">
        <v>240</v>
      </c>
      <c r="W13" s="159" t="s">
        <v>240</v>
      </c>
      <c r="X13" s="202">
        <v>110.399</v>
      </c>
      <c r="Y13" s="201">
        <v>113.60899999999999</v>
      </c>
    </row>
    <row r="14" spans="1:25" ht="9.75" customHeight="1">
      <c r="A14" s="299" t="s">
        <v>227</v>
      </c>
      <c r="B14" s="202">
        <v>7.4249999999999998</v>
      </c>
      <c r="C14" s="202">
        <v>9.6769999999999996</v>
      </c>
      <c r="D14" s="202">
        <v>3.0449999999999999</v>
      </c>
      <c r="E14" s="202">
        <v>3.597</v>
      </c>
      <c r="F14" s="202" t="s">
        <v>240</v>
      </c>
      <c r="G14" s="202" t="s">
        <v>240</v>
      </c>
      <c r="H14" s="202" t="s">
        <v>240</v>
      </c>
      <c r="I14" s="202" t="s">
        <v>240</v>
      </c>
      <c r="J14" s="202" t="s">
        <v>240</v>
      </c>
      <c r="K14" s="202" t="s">
        <v>240</v>
      </c>
      <c r="L14" s="202">
        <v>37.561</v>
      </c>
      <c r="M14" s="202">
        <v>38.784999999999997</v>
      </c>
      <c r="N14" s="202">
        <v>29.361000000000001</v>
      </c>
      <c r="O14" s="202">
        <v>35.194000000000003</v>
      </c>
      <c r="P14" s="202">
        <v>441.3060000000001</v>
      </c>
      <c r="Q14" s="202">
        <v>411.15699999999998</v>
      </c>
      <c r="R14" s="202">
        <v>172.166</v>
      </c>
      <c r="S14" s="202">
        <v>154.947</v>
      </c>
      <c r="T14" s="202">
        <v>207.965</v>
      </c>
      <c r="U14" s="202">
        <v>201.256</v>
      </c>
      <c r="V14" s="159" t="s">
        <v>240</v>
      </c>
      <c r="W14" s="159" t="s">
        <v>240</v>
      </c>
      <c r="X14" s="202">
        <v>112.18899999999999</v>
      </c>
      <c r="Y14" s="201">
        <v>111.86799999999999</v>
      </c>
    </row>
    <row r="15" spans="1:25" ht="9.75" customHeight="1">
      <c r="A15" s="299" t="s">
        <v>170</v>
      </c>
      <c r="B15" s="202">
        <v>6.6719999999999997</v>
      </c>
      <c r="C15" s="202">
        <v>9.5229999999999997</v>
      </c>
      <c r="D15" s="202">
        <v>2.9660000000000002</v>
      </c>
      <c r="E15" s="202">
        <v>2.8679999999999999</v>
      </c>
      <c r="F15" s="202" t="s">
        <v>240</v>
      </c>
      <c r="G15" s="202" t="s">
        <v>240</v>
      </c>
      <c r="H15" s="202" t="s">
        <v>240</v>
      </c>
      <c r="I15" s="202" t="s">
        <v>240</v>
      </c>
      <c r="J15" s="202" t="s">
        <v>240</v>
      </c>
      <c r="K15" s="202" t="s">
        <v>240</v>
      </c>
      <c r="L15" s="202">
        <v>36.744999999999997</v>
      </c>
      <c r="M15" s="202">
        <v>40.213999999999999</v>
      </c>
      <c r="N15" s="202">
        <v>31.749000000000002</v>
      </c>
      <c r="O15" s="202">
        <v>34.981999999999999</v>
      </c>
      <c r="P15" s="202">
        <v>412.30600000000004</v>
      </c>
      <c r="Q15" s="202">
        <v>417.59300000000002</v>
      </c>
      <c r="R15" s="202">
        <v>152.44300000000001</v>
      </c>
      <c r="S15" s="202">
        <v>156.62799999999999</v>
      </c>
      <c r="T15" s="202">
        <v>199.35400000000001</v>
      </c>
      <c r="U15" s="202">
        <v>205.29300000000001</v>
      </c>
      <c r="V15" s="159" t="s">
        <v>240</v>
      </c>
      <c r="W15" s="159" t="s">
        <v>240</v>
      </c>
      <c r="X15" s="202">
        <v>108.05500000000001</v>
      </c>
      <c r="Y15" s="201">
        <v>117.419</v>
      </c>
    </row>
    <row r="16" spans="1:25" ht="9.75" customHeight="1">
      <c r="A16" s="299" t="s">
        <v>241</v>
      </c>
      <c r="B16" s="202">
        <v>6.4450000000000003</v>
      </c>
      <c r="C16" s="202"/>
      <c r="D16" s="202">
        <v>3.0939999999999999</v>
      </c>
      <c r="E16" s="202"/>
      <c r="F16" s="202" t="s">
        <v>240</v>
      </c>
      <c r="G16" s="202"/>
      <c r="H16" s="202" t="s">
        <v>240</v>
      </c>
      <c r="I16" s="202"/>
      <c r="J16" s="202" t="s">
        <v>240</v>
      </c>
      <c r="K16" s="202"/>
      <c r="L16" s="202">
        <v>34.515000000000001</v>
      </c>
      <c r="M16" s="202"/>
      <c r="N16" s="202">
        <v>26.386999999999997</v>
      </c>
      <c r="O16" s="202"/>
      <c r="P16" s="202">
        <v>393.62</v>
      </c>
      <c r="Q16" s="202"/>
      <c r="R16" s="202">
        <v>147.98099999999999</v>
      </c>
      <c r="S16" s="202"/>
      <c r="T16" s="202">
        <v>186.59299999999999</v>
      </c>
      <c r="U16" s="202"/>
      <c r="V16" s="159" t="s">
        <v>240</v>
      </c>
      <c r="W16" s="159"/>
      <c r="X16" s="202">
        <v>106.054</v>
      </c>
      <c r="Y16" s="201"/>
    </row>
    <row r="17" spans="1:25" ht="9.75" customHeight="1">
      <c r="A17" s="299" t="s">
        <v>355</v>
      </c>
      <c r="B17" s="202">
        <v>7.1859999999999999</v>
      </c>
      <c r="C17" s="202"/>
      <c r="D17" s="202">
        <v>4.1440000000000001</v>
      </c>
      <c r="E17" s="202"/>
      <c r="F17" s="202" t="s">
        <v>240</v>
      </c>
      <c r="G17" s="202"/>
      <c r="H17" s="202" t="s">
        <v>240</v>
      </c>
      <c r="I17" s="202"/>
      <c r="J17" s="202" t="s">
        <v>240</v>
      </c>
      <c r="K17" s="202"/>
      <c r="L17" s="202">
        <v>40.213000000000001</v>
      </c>
      <c r="M17" s="202"/>
      <c r="N17" s="202">
        <v>26.238999999999997</v>
      </c>
      <c r="O17" s="202"/>
      <c r="P17" s="202">
        <v>443.50799999999998</v>
      </c>
      <c r="Q17" s="202"/>
      <c r="R17" s="202">
        <v>161.636</v>
      </c>
      <c r="S17" s="202"/>
      <c r="T17" s="202">
        <v>212.01400000000001</v>
      </c>
      <c r="U17" s="202"/>
      <c r="V17" s="159" t="s">
        <v>240</v>
      </c>
      <c r="W17" s="159"/>
      <c r="X17" s="202">
        <v>117.57599999999999</v>
      </c>
      <c r="Y17" s="201"/>
    </row>
    <row r="18" spans="1:25" ht="9.75" customHeight="1">
      <c r="A18" s="299" t="s">
        <v>326</v>
      </c>
      <c r="B18" s="202">
        <v>7.5720000000000001</v>
      </c>
      <c r="C18" s="202"/>
      <c r="D18" s="202">
        <v>3.4140000000000001</v>
      </c>
      <c r="E18" s="202"/>
      <c r="F18" s="202" t="s">
        <v>240</v>
      </c>
      <c r="G18" s="202"/>
      <c r="H18" s="202" t="s">
        <v>240</v>
      </c>
      <c r="I18" s="202"/>
      <c r="J18" s="202" t="s">
        <v>240</v>
      </c>
      <c r="K18" s="202"/>
      <c r="L18" s="202">
        <v>35.125999999999998</v>
      </c>
      <c r="M18" s="202"/>
      <c r="N18" s="202">
        <v>23.906000000000002</v>
      </c>
      <c r="O18" s="202"/>
      <c r="P18" s="202">
        <v>394.93299999999994</v>
      </c>
      <c r="Q18" s="202"/>
      <c r="R18" s="202">
        <v>152.67099999999999</v>
      </c>
      <c r="S18" s="202"/>
      <c r="T18" s="202">
        <v>183.18600000000001</v>
      </c>
      <c r="U18" s="202"/>
      <c r="V18" s="159" t="s">
        <v>240</v>
      </c>
      <c r="W18" s="159"/>
      <c r="X18" s="202">
        <v>105.363</v>
      </c>
      <c r="Y18" s="201"/>
    </row>
    <row r="19" spans="1:25" ht="9.75" customHeight="1">
      <c r="A19" s="299" t="s">
        <v>325</v>
      </c>
      <c r="B19" s="202">
        <v>8.0589999999999993</v>
      </c>
      <c r="C19" s="202"/>
      <c r="D19" s="202">
        <v>3.4279999999999999</v>
      </c>
      <c r="E19" s="202"/>
      <c r="F19" s="202" t="s">
        <v>240</v>
      </c>
      <c r="G19" s="202"/>
      <c r="H19" s="202" t="s">
        <v>240</v>
      </c>
      <c r="I19" s="202"/>
      <c r="J19" s="202" t="s">
        <v>240</v>
      </c>
      <c r="K19" s="202"/>
      <c r="L19" s="202">
        <v>37.133000000000003</v>
      </c>
      <c r="M19" s="202"/>
      <c r="N19" s="202">
        <v>24.625</v>
      </c>
      <c r="O19" s="202"/>
      <c r="P19" s="202">
        <v>410.14299999999997</v>
      </c>
      <c r="Q19" s="202"/>
      <c r="R19" s="202">
        <v>157.131</v>
      </c>
      <c r="S19" s="202"/>
      <c r="T19" s="202">
        <v>197.61199999999999</v>
      </c>
      <c r="U19" s="202"/>
      <c r="V19" s="159" t="s">
        <v>240</v>
      </c>
      <c r="W19" s="159"/>
      <c r="X19" s="202">
        <v>110.37</v>
      </c>
      <c r="Y19" s="201"/>
    </row>
    <row r="20" spans="1:25" ht="9.75" customHeight="1">
      <c r="A20" s="299" t="s">
        <v>242</v>
      </c>
      <c r="B20" s="202">
        <v>8.1460000000000008</v>
      </c>
      <c r="C20" s="202"/>
      <c r="D20" s="202">
        <v>3.27</v>
      </c>
      <c r="E20" s="202"/>
      <c r="F20" s="202" t="s">
        <v>240</v>
      </c>
      <c r="G20" s="202"/>
      <c r="H20" s="202" t="s">
        <v>240</v>
      </c>
      <c r="I20" s="202"/>
      <c r="J20" s="202" t="s">
        <v>240</v>
      </c>
      <c r="K20" s="202"/>
      <c r="L20" s="202">
        <v>36.503999999999998</v>
      </c>
      <c r="M20" s="202"/>
      <c r="N20" s="202">
        <v>29.999000000000002</v>
      </c>
      <c r="O20" s="202"/>
      <c r="P20" s="202">
        <v>402.04300000000001</v>
      </c>
      <c r="Q20" s="202"/>
      <c r="R20" s="202">
        <v>164.09399999999999</v>
      </c>
      <c r="S20" s="202"/>
      <c r="T20" s="202">
        <v>178.809</v>
      </c>
      <c r="U20" s="202"/>
      <c r="V20" s="159" t="s">
        <v>240</v>
      </c>
      <c r="W20" s="159"/>
      <c r="X20" s="202">
        <v>112.16200000000001</v>
      </c>
      <c r="Y20" s="201"/>
    </row>
    <row r="21" spans="1:25" ht="9.75" customHeight="1">
      <c r="A21" s="306" t="s">
        <v>2538</v>
      </c>
      <c r="B21" s="311">
        <v>57.05899999999999</v>
      </c>
      <c r="C21" s="310">
        <v>65.274000000000001</v>
      </c>
      <c r="D21" s="311">
        <v>35.771000000000008</v>
      </c>
      <c r="E21" s="310">
        <v>21.991999999999997</v>
      </c>
      <c r="F21" s="310" t="s">
        <v>240</v>
      </c>
      <c r="G21" s="310" t="s">
        <v>240</v>
      </c>
      <c r="H21" s="310" t="s">
        <v>240</v>
      </c>
      <c r="I21" s="310" t="s">
        <v>240</v>
      </c>
      <c r="J21" s="310" t="s">
        <v>240</v>
      </c>
      <c r="K21" s="310" t="s">
        <v>240</v>
      </c>
      <c r="L21" s="308">
        <v>263.77699999999999</v>
      </c>
      <c r="M21" s="309">
        <v>265.82500000000005</v>
      </c>
      <c r="N21" s="308">
        <v>248.91899999999998</v>
      </c>
      <c r="O21" s="309">
        <v>237.25300000000001</v>
      </c>
      <c r="P21" s="308">
        <v>2851.5290000000005</v>
      </c>
      <c r="Q21" s="309">
        <v>2817.4410000000003</v>
      </c>
      <c r="R21" s="308">
        <v>1130.675</v>
      </c>
      <c r="S21" s="309">
        <v>1110.607</v>
      </c>
      <c r="T21" s="308">
        <v>1316.184</v>
      </c>
      <c r="U21" s="309">
        <v>1348.0030000000002</v>
      </c>
      <c r="V21" s="309" t="s">
        <v>240</v>
      </c>
      <c r="W21" s="309" t="s">
        <v>240</v>
      </c>
      <c r="X21" s="308">
        <v>794.63200000000006</v>
      </c>
      <c r="Y21" s="307">
        <v>785.83499999999992</v>
      </c>
    </row>
    <row r="22" spans="1:25" ht="9.75" customHeight="1">
      <c r="A22" s="277" t="s">
        <v>243</v>
      </c>
      <c r="B22" s="272"/>
      <c r="C22" s="272"/>
      <c r="D22" s="272"/>
      <c r="E22" s="272"/>
      <c r="F22" s="272"/>
      <c r="G22" s="272"/>
      <c r="H22" s="272"/>
      <c r="I22" s="272"/>
      <c r="J22" s="272"/>
      <c r="K22" s="272"/>
      <c r="L22" s="272"/>
      <c r="M22" s="272"/>
      <c r="N22" s="302"/>
      <c r="O22" s="302"/>
      <c r="P22" s="301"/>
      <c r="Q22" s="301"/>
      <c r="R22" s="301"/>
      <c r="S22" s="301"/>
      <c r="T22" s="301"/>
      <c r="U22" s="301"/>
      <c r="V22" s="301"/>
      <c r="W22" s="301"/>
      <c r="X22" s="301"/>
      <c r="Y22" s="300"/>
    </row>
    <row r="23" spans="1:25" ht="9.75" customHeight="1">
      <c r="A23" s="299" t="s">
        <v>176</v>
      </c>
      <c r="B23" s="202">
        <v>3.9279999999999999</v>
      </c>
      <c r="C23" s="202">
        <v>3.8889999999999998</v>
      </c>
      <c r="D23" s="159">
        <v>0.40600000000000003</v>
      </c>
      <c r="E23" s="159">
        <v>0.39800000000000002</v>
      </c>
      <c r="F23" s="202" t="s">
        <v>240</v>
      </c>
      <c r="G23" s="202" t="s">
        <v>240</v>
      </c>
      <c r="H23" s="159" t="s">
        <v>240</v>
      </c>
      <c r="I23" s="159" t="s">
        <v>240</v>
      </c>
      <c r="J23" s="159" t="s">
        <v>240</v>
      </c>
      <c r="K23" s="159" t="s">
        <v>240</v>
      </c>
      <c r="L23" s="202">
        <v>4.1539999999999999</v>
      </c>
      <c r="M23" s="202">
        <v>3.8119999999999998</v>
      </c>
      <c r="N23" s="202">
        <v>5.484</v>
      </c>
      <c r="O23" s="202">
        <v>3.944</v>
      </c>
      <c r="P23" s="202">
        <v>54.845999999999997</v>
      </c>
      <c r="Q23" s="202">
        <v>54.404000000000003</v>
      </c>
      <c r="R23" s="202">
        <v>28.837</v>
      </c>
      <c r="S23" s="202">
        <v>27.757999999999999</v>
      </c>
      <c r="T23" s="202">
        <v>19.753</v>
      </c>
      <c r="U23" s="202">
        <v>18.106000000000002</v>
      </c>
      <c r="V23" s="159" t="s">
        <v>240</v>
      </c>
      <c r="W23" s="159" t="s">
        <v>240</v>
      </c>
      <c r="X23" s="202">
        <v>12.487</v>
      </c>
      <c r="Y23" s="201">
        <v>10.994999999999999</v>
      </c>
    </row>
    <row r="24" spans="1:25" ht="9.75" customHeight="1">
      <c r="A24" s="299" t="s">
        <v>175</v>
      </c>
      <c r="B24" s="202">
        <v>4.8780000000000001</v>
      </c>
      <c r="C24" s="202">
        <v>5.008</v>
      </c>
      <c r="D24" s="159">
        <v>0.33700000000000002</v>
      </c>
      <c r="E24" s="159">
        <v>0.39800000000000002</v>
      </c>
      <c r="F24" s="202" t="s">
        <v>240</v>
      </c>
      <c r="G24" s="202" t="s">
        <v>240</v>
      </c>
      <c r="H24" s="159" t="s">
        <v>240</v>
      </c>
      <c r="I24" s="159" t="s">
        <v>240</v>
      </c>
      <c r="J24" s="159" t="s">
        <v>240</v>
      </c>
      <c r="K24" s="159" t="s">
        <v>240</v>
      </c>
      <c r="L24" s="202">
        <v>4.3230000000000004</v>
      </c>
      <c r="M24" s="202">
        <v>4.3869999999999996</v>
      </c>
      <c r="N24" s="202">
        <v>5.8699999999999992</v>
      </c>
      <c r="O24" s="202">
        <v>4.3280000000000003</v>
      </c>
      <c r="P24" s="202">
        <v>58.203000000000003</v>
      </c>
      <c r="Q24" s="202">
        <v>58.963999999999999</v>
      </c>
      <c r="R24" s="202">
        <v>29.408000000000001</v>
      </c>
      <c r="S24" s="202">
        <v>29.835000000000001</v>
      </c>
      <c r="T24" s="202">
        <v>21.88</v>
      </c>
      <c r="U24" s="202">
        <v>20.555</v>
      </c>
      <c r="V24" s="159" t="s">
        <v>240</v>
      </c>
      <c r="W24" s="159" t="s">
        <v>240</v>
      </c>
      <c r="X24" s="202">
        <v>13.528</v>
      </c>
      <c r="Y24" s="201">
        <v>11.138999999999999</v>
      </c>
    </row>
    <row r="25" spans="1:25" ht="9.75" customHeight="1">
      <c r="A25" s="299" t="s">
        <v>229</v>
      </c>
      <c r="B25" s="202">
        <v>4.5590000000000002</v>
      </c>
      <c r="C25" s="202">
        <v>4.9509999999999996</v>
      </c>
      <c r="D25" s="159">
        <v>0.45200000000000001</v>
      </c>
      <c r="E25" s="159">
        <v>0.219</v>
      </c>
      <c r="F25" s="202" t="s">
        <v>240</v>
      </c>
      <c r="G25" s="202" t="s">
        <v>240</v>
      </c>
      <c r="H25" s="159" t="s">
        <v>240</v>
      </c>
      <c r="I25" s="159" t="s">
        <v>240</v>
      </c>
      <c r="J25" s="159" t="s">
        <v>240</v>
      </c>
      <c r="K25" s="159" t="s">
        <v>240</v>
      </c>
      <c r="L25" s="202">
        <v>3.972</v>
      </c>
      <c r="M25" s="202">
        <v>3.6949999999999998</v>
      </c>
      <c r="N25" s="202">
        <v>4.8650000000000002</v>
      </c>
      <c r="O25" s="202">
        <v>3.8460000000000001</v>
      </c>
      <c r="P25" s="202">
        <v>57.983000000000004</v>
      </c>
      <c r="Q25" s="202">
        <v>55.052999999999997</v>
      </c>
      <c r="R25" s="202">
        <v>29.32</v>
      </c>
      <c r="S25" s="202">
        <v>28.710999999999999</v>
      </c>
      <c r="T25" s="202">
        <v>21.837</v>
      </c>
      <c r="U25" s="202">
        <v>18.861999999999998</v>
      </c>
      <c r="V25" s="159" t="s">
        <v>240</v>
      </c>
      <c r="W25" s="159" t="s">
        <v>240</v>
      </c>
      <c r="X25" s="202">
        <v>12.558999999999999</v>
      </c>
      <c r="Y25" s="201">
        <v>10.686</v>
      </c>
    </row>
    <row r="26" spans="1:25" ht="9.75" customHeight="1">
      <c r="A26" s="299" t="s">
        <v>173</v>
      </c>
      <c r="B26" s="202">
        <v>3.5350000000000001</v>
      </c>
      <c r="C26" s="202">
        <v>4.3710000000000004</v>
      </c>
      <c r="D26" s="159">
        <v>0.45200000000000001</v>
      </c>
      <c r="E26" s="159">
        <v>0.248</v>
      </c>
      <c r="F26" s="202" t="s">
        <v>240</v>
      </c>
      <c r="G26" s="202" t="s">
        <v>240</v>
      </c>
      <c r="H26" s="159" t="s">
        <v>240</v>
      </c>
      <c r="I26" s="159" t="s">
        <v>240</v>
      </c>
      <c r="J26" s="159" t="s">
        <v>240</v>
      </c>
      <c r="K26" s="159" t="s">
        <v>240</v>
      </c>
      <c r="L26" s="202">
        <v>3.6240000000000001</v>
      </c>
      <c r="M26" s="202">
        <v>3.51</v>
      </c>
      <c r="N26" s="202">
        <v>3.8079999999999998</v>
      </c>
      <c r="O26" s="202">
        <v>3.52</v>
      </c>
      <c r="P26" s="202">
        <v>54.048000000000009</v>
      </c>
      <c r="Q26" s="202">
        <v>55.920999999999999</v>
      </c>
      <c r="R26" s="202">
        <v>27.077000000000002</v>
      </c>
      <c r="S26" s="202">
        <v>27.751000000000001</v>
      </c>
      <c r="T26" s="202">
        <v>19.954000000000001</v>
      </c>
      <c r="U26" s="202">
        <v>20.762</v>
      </c>
      <c r="V26" s="159" t="s">
        <v>240</v>
      </c>
      <c r="W26" s="159" t="s">
        <v>240</v>
      </c>
      <c r="X26" s="202">
        <v>11.673999999999999</v>
      </c>
      <c r="Y26" s="201">
        <v>11.069000000000001</v>
      </c>
    </row>
    <row r="27" spans="1:25" ht="9.75" customHeight="1">
      <c r="A27" s="299" t="s">
        <v>172</v>
      </c>
      <c r="B27" s="202">
        <v>4.258</v>
      </c>
      <c r="C27" s="202">
        <v>5.0869999999999997</v>
      </c>
      <c r="D27" s="159">
        <v>0.47</v>
      </c>
      <c r="E27" s="159">
        <v>0.32500000000000001</v>
      </c>
      <c r="F27" s="202" t="s">
        <v>240</v>
      </c>
      <c r="G27" s="202" t="s">
        <v>240</v>
      </c>
      <c r="H27" s="159" t="s">
        <v>240</v>
      </c>
      <c r="I27" s="159" t="s">
        <v>240</v>
      </c>
      <c r="J27" s="159" t="s">
        <v>240</v>
      </c>
      <c r="K27" s="159" t="s">
        <v>240</v>
      </c>
      <c r="L27" s="202">
        <v>3.6789999999999998</v>
      </c>
      <c r="M27" s="202">
        <v>3.73</v>
      </c>
      <c r="N27" s="202">
        <v>4.2010000000000005</v>
      </c>
      <c r="O27" s="202">
        <v>3.37</v>
      </c>
      <c r="P27" s="202">
        <v>58.285000000000004</v>
      </c>
      <c r="Q27" s="202">
        <v>59.298999999999999</v>
      </c>
      <c r="R27" s="202">
        <v>28.879000000000001</v>
      </c>
      <c r="S27" s="202">
        <v>28.652999999999999</v>
      </c>
      <c r="T27" s="202">
        <v>21.45</v>
      </c>
      <c r="U27" s="202">
        <v>22.233000000000001</v>
      </c>
      <c r="V27" s="159" t="s">
        <v>240</v>
      </c>
      <c r="W27" s="159" t="s">
        <v>240</v>
      </c>
      <c r="X27" s="202">
        <v>12.012</v>
      </c>
      <c r="Y27" s="201">
        <v>11.635</v>
      </c>
    </row>
    <row r="28" spans="1:25" ht="9.75" customHeight="1">
      <c r="A28" s="299" t="s">
        <v>227</v>
      </c>
      <c r="B28" s="202">
        <v>3.8119999999999998</v>
      </c>
      <c r="C28" s="202">
        <v>4.5789999999999997</v>
      </c>
      <c r="D28" s="159">
        <v>0.28199999999999997</v>
      </c>
      <c r="E28" s="159">
        <v>0.26200000000000001</v>
      </c>
      <c r="F28" s="202" t="s">
        <v>240</v>
      </c>
      <c r="G28" s="202" t="s">
        <v>240</v>
      </c>
      <c r="H28" s="159" t="s">
        <v>240</v>
      </c>
      <c r="I28" s="159" t="s">
        <v>240</v>
      </c>
      <c r="J28" s="159" t="s">
        <v>240</v>
      </c>
      <c r="K28" s="159" t="s">
        <v>240</v>
      </c>
      <c r="L28" s="202">
        <v>3.7360000000000002</v>
      </c>
      <c r="M28" s="202">
        <v>3.177</v>
      </c>
      <c r="N28" s="202">
        <v>3.4409999999999998</v>
      </c>
      <c r="O28" s="202">
        <v>2.7549999999999999</v>
      </c>
      <c r="P28" s="202">
        <v>60.006</v>
      </c>
      <c r="Q28" s="202">
        <v>55.625999999999998</v>
      </c>
      <c r="R28" s="202">
        <v>29.524999999999999</v>
      </c>
      <c r="S28" s="202">
        <v>26.109000000000002</v>
      </c>
      <c r="T28" s="202">
        <v>22.216000000000001</v>
      </c>
      <c r="U28" s="202">
        <v>20.95</v>
      </c>
      <c r="V28" s="159" t="s">
        <v>240</v>
      </c>
      <c r="W28" s="159" t="s">
        <v>240</v>
      </c>
      <c r="X28" s="202">
        <v>12.311999999999999</v>
      </c>
      <c r="Y28" s="201">
        <v>11.666</v>
      </c>
    </row>
    <row r="29" spans="1:25" ht="9.75" customHeight="1">
      <c r="A29" s="299" t="s">
        <v>170</v>
      </c>
      <c r="B29" s="202">
        <v>3.1669999999999998</v>
      </c>
      <c r="C29" s="202">
        <v>4.5590000000000002</v>
      </c>
      <c r="D29" s="159">
        <v>0.47299999999999998</v>
      </c>
      <c r="E29" s="159">
        <v>0.314</v>
      </c>
      <c r="F29" s="202" t="s">
        <v>240</v>
      </c>
      <c r="G29" s="202" t="s">
        <v>240</v>
      </c>
      <c r="H29" s="159" t="s">
        <v>240</v>
      </c>
      <c r="I29" s="159" t="s">
        <v>240</v>
      </c>
      <c r="J29" s="159" t="s">
        <v>240</v>
      </c>
      <c r="K29" s="159" t="s">
        <v>240</v>
      </c>
      <c r="L29" s="202">
        <v>3.6379999999999999</v>
      </c>
      <c r="M29" s="202">
        <v>3.8330000000000002</v>
      </c>
      <c r="N29" s="202">
        <v>3.907</v>
      </c>
      <c r="O29" s="202">
        <v>3.28</v>
      </c>
      <c r="P29" s="202">
        <v>58.444999999999993</v>
      </c>
      <c r="Q29" s="202">
        <v>57.241</v>
      </c>
      <c r="R29" s="202">
        <v>29.050999999999998</v>
      </c>
      <c r="S29" s="202">
        <v>27.297000000000001</v>
      </c>
      <c r="T29" s="202">
        <v>20.952000000000002</v>
      </c>
      <c r="U29" s="202">
        <v>21.716999999999999</v>
      </c>
      <c r="V29" s="159" t="s">
        <v>240</v>
      </c>
      <c r="W29" s="159" t="s">
        <v>240</v>
      </c>
      <c r="X29" s="202">
        <v>12.157</v>
      </c>
      <c r="Y29" s="201">
        <v>11.722</v>
      </c>
    </row>
    <row r="30" spans="1:25" ht="9.75" customHeight="1">
      <c r="A30" s="299" t="s">
        <v>241</v>
      </c>
      <c r="B30" s="202">
        <v>2.9740000000000002</v>
      </c>
      <c r="C30" s="202"/>
      <c r="D30" s="159">
        <v>0.35799999999999998</v>
      </c>
      <c r="E30" s="159"/>
      <c r="F30" s="202" t="s">
        <v>240</v>
      </c>
      <c r="G30" s="202"/>
      <c r="H30" s="159" t="s">
        <v>240</v>
      </c>
      <c r="I30" s="159"/>
      <c r="J30" s="159" t="s">
        <v>240</v>
      </c>
      <c r="K30" s="159"/>
      <c r="L30" s="202">
        <v>3.294</v>
      </c>
      <c r="M30" s="202"/>
      <c r="N30" s="202">
        <v>3.0569999999999999</v>
      </c>
      <c r="O30" s="202"/>
      <c r="P30" s="202">
        <v>53.701000000000008</v>
      </c>
      <c r="Q30" s="202"/>
      <c r="R30" s="202">
        <v>25.698</v>
      </c>
      <c r="S30" s="202"/>
      <c r="T30" s="202">
        <v>20.131</v>
      </c>
      <c r="U30" s="202"/>
      <c r="V30" s="159" t="s">
        <v>240</v>
      </c>
      <c r="W30" s="159"/>
      <c r="X30" s="202">
        <v>10.669</v>
      </c>
      <c r="Y30" s="201"/>
    </row>
    <row r="31" spans="1:25" ht="9.75" customHeight="1">
      <c r="A31" s="299" t="s">
        <v>355</v>
      </c>
      <c r="B31" s="202">
        <v>3.7509999999999999</v>
      </c>
      <c r="C31" s="202"/>
      <c r="D31" s="159">
        <v>0.55700000000000005</v>
      </c>
      <c r="E31" s="159"/>
      <c r="F31" s="202" t="s">
        <v>240</v>
      </c>
      <c r="G31" s="202"/>
      <c r="H31" s="159" t="s">
        <v>240</v>
      </c>
      <c r="I31" s="159"/>
      <c r="J31" s="159" t="s">
        <v>240</v>
      </c>
      <c r="K31" s="159"/>
      <c r="L31" s="202">
        <v>4.0170000000000003</v>
      </c>
      <c r="M31" s="202"/>
      <c r="N31" s="202">
        <v>3.5219999999999994</v>
      </c>
      <c r="O31" s="202"/>
      <c r="P31" s="202">
        <v>62.286999999999999</v>
      </c>
      <c r="Q31" s="202"/>
      <c r="R31" s="202">
        <v>30.661000000000001</v>
      </c>
      <c r="S31" s="202"/>
      <c r="T31" s="202">
        <v>22.207999999999998</v>
      </c>
      <c r="U31" s="202"/>
      <c r="V31" s="159" t="s">
        <v>240</v>
      </c>
      <c r="W31" s="159"/>
      <c r="X31" s="202">
        <v>12.215999999999999</v>
      </c>
      <c r="Y31" s="201"/>
    </row>
    <row r="32" spans="1:25" ht="9.75" customHeight="1">
      <c r="A32" s="299" t="s">
        <v>326</v>
      </c>
      <c r="B32" s="202">
        <v>3.2</v>
      </c>
      <c r="C32" s="202"/>
      <c r="D32" s="159">
        <v>8.7999999999999995E-2</v>
      </c>
      <c r="E32" s="159"/>
      <c r="F32" s="202" t="s">
        <v>240</v>
      </c>
      <c r="G32" s="202"/>
      <c r="H32" s="159" t="s">
        <v>240</v>
      </c>
      <c r="I32" s="159"/>
      <c r="J32" s="159" t="s">
        <v>240</v>
      </c>
      <c r="K32" s="159"/>
      <c r="L32" s="202">
        <v>3.5830000000000002</v>
      </c>
      <c r="M32" s="202"/>
      <c r="N32" s="202">
        <v>3.5789999999999997</v>
      </c>
      <c r="O32" s="202"/>
      <c r="P32" s="202">
        <v>53.547999999999995</v>
      </c>
      <c r="Q32" s="202"/>
      <c r="R32" s="202">
        <v>26.212</v>
      </c>
      <c r="S32" s="202"/>
      <c r="T32" s="202">
        <v>19.033999999999999</v>
      </c>
      <c r="U32" s="202"/>
      <c r="V32" s="159" t="s">
        <v>240</v>
      </c>
      <c r="W32" s="159"/>
      <c r="X32" s="202">
        <v>10.542999999999999</v>
      </c>
      <c r="Y32" s="201"/>
    </row>
    <row r="33" spans="1:25" ht="9.75" customHeight="1">
      <c r="A33" s="299" t="s">
        <v>325</v>
      </c>
      <c r="B33" s="202">
        <v>3.9449999999999998</v>
      </c>
      <c r="C33" s="202"/>
      <c r="D33" s="159">
        <v>0.32700000000000001</v>
      </c>
      <c r="E33" s="159"/>
      <c r="F33" s="202" t="s">
        <v>240</v>
      </c>
      <c r="G33" s="202"/>
      <c r="H33" s="159" t="s">
        <v>240</v>
      </c>
      <c r="I33" s="159"/>
      <c r="J33" s="159" t="s">
        <v>240</v>
      </c>
      <c r="K33" s="159"/>
      <c r="L33" s="202">
        <v>3.7829999999999999</v>
      </c>
      <c r="M33" s="202"/>
      <c r="N33" s="202">
        <v>4.2149999999999999</v>
      </c>
      <c r="O33" s="202"/>
      <c r="P33" s="202">
        <v>58.315999999999995</v>
      </c>
      <c r="Q33" s="202"/>
      <c r="R33" s="202">
        <v>28.443000000000001</v>
      </c>
      <c r="S33" s="202"/>
      <c r="T33" s="202">
        <v>20.774999999999999</v>
      </c>
      <c r="U33" s="202"/>
      <c r="V33" s="159" t="s">
        <v>240</v>
      </c>
      <c r="W33" s="159"/>
      <c r="X33" s="202">
        <v>11.173</v>
      </c>
      <c r="Y33" s="201"/>
    </row>
    <row r="34" spans="1:25" ht="9.75" customHeight="1">
      <c r="A34" s="299" t="s">
        <v>242</v>
      </c>
      <c r="B34" s="202">
        <v>4.008</v>
      </c>
      <c r="C34" s="202"/>
      <c r="D34" s="159">
        <v>0.51500000000000001</v>
      </c>
      <c r="E34" s="159"/>
      <c r="F34" s="202" t="s">
        <v>240</v>
      </c>
      <c r="G34" s="202"/>
      <c r="H34" s="159" t="s">
        <v>240</v>
      </c>
      <c r="I34" s="159"/>
      <c r="J34" s="159" t="s">
        <v>240</v>
      </c>
      <c r="K34" s="159"/>
      <c r="L34" s="202">
        <v>3.9359999999999999</v>
      </c>
      <c r="M34" s="202"/>
      <c r="N34" s="202">
        <v>4.47</v>
      </c>
      <c r="O34" s="202"/>
      <c r="P34" s="202">
        <v>59.943999999999996</v>
      </c>
      <c r="Q34" s="202"/>
      <c r="R34" s="202">
        <v>29.474</v>
      </c>
      <c r="S34" s="202"/>
      <c r="T34" s="202">
        <v>21.707000000000001</v>
      </c>
      <c r="U34" s="202"/>
      <c r="V34" s="159" t="s">
        <v>240</v>
      </c>
      <c r="W34" s="159"/>
      <c r="X34" s="202">
        <v>11.034000000000001</v>
      </c>
      <c r="Y34" s="201"/>
    </row>
    <row r="35" spans="1:25" ht="9.75" customHeight="1">
      <c r="A35" s="306" t="s">
        <v>2538</v>
      </c>
      <c r="B35" s="304">
        <v>28.137</v>
      </c>
      <c r="C35" s="305">
        <v>32.444000000000003</v>
      </c>
      <c r="D35" s="304">
        <v>2.8719999999999999</v>
      </c>
      <c r="E35" s="305">
        <v>2.1640000000000001</v>
      </c>
      <c r="F35" s="270" t="s">
        <v>240</v>
      </c>
      <c r="G35" s="270" t="s">
        <v>240</v>
      </c>
      <c r="H35" s="305" t="s">
        <v>240</v>
      </c>
      <c r="I35" s="305" t="s">
        <v>240</v>
      </c>
      <c r="J35" s="305" t="s">
        <v>240</v>
      </c>
      <c r="K35" s="305" t="s">
        <v>240</v>
      </c>
      <c r="L35" s="304">
        <v>27.125999999999998</v>
      </c>
      <c r="M35" s="305">
        <v>26.143999999999998</v>
      </c>
      <c r="N35" s="304">
        <v>31.576000000000001</v>
      </c>
      <c r="O35" s="305">
        <v>25.042999999999999</v>
      </c>
      <c r="P35" s="304">
        <v>401.81599999999997</v>
      </c>
      <c r="Q35" s="305">
        <v>396.50799999999992</v>
      </c>
      <c r="R35" s="304">
        <v>202.09699999999998</v>
      </c>
      <c r="S35" s="305">
        <v>196.114</v>
      </c>
      <c r="T35" s="304">
        <v>148.042</v>
      </c>
      <c r="U35" s="305">
        <v>143.185</v>
      </c>
      <c r="V35" s="304" t="s">
        <v>240</v>
      </c>
      <c r="W35" s="305" t="s">
        <v>240</v>
      </c>
      <c r="X35" s="304">
        <v>86.728999999999999</v>
      </c>
      <c r="Y35" s="303">
        <v>78.911999999999992</v>
      </c>
    </row>
    <row r="36" spans="1:25" ht="9.75" customHeight="1">
      <c r="A36" s="277" t="s">
        <v>356</v>
      </c>
      <c r="B36" s="272"/>
      <c r="C36" s="272"/>
      <c r="D36" s="272"/>
      <c r="E36" s="272"/>
      <c r="F36" s="272"/>
      <c r="G36" s="272"/>
      <c r="H36" s="272"/>
      <c r="I36" s="272"/>
      <c r="J36" s="272"/>
      <c r="K36" s="272"/>
      <c r="L36" s="272"/>
      <c r="M36" s="272"/>
      <c r="N36" s="302"/>
      <c r="O36" s="302"/>
      <c r="P36" s="301"/>
      <c r="Q36" s="301"/>
      <c r="R36" s="301"/>
      <c r="S36" s="301"/>
      <c r="T36" s="301"/>
      <c r="U36" s="301"/>
      <c r="V36" s="301"/>
      <c r="W36" s="301"/>
      <c r="X36" s="301"/>
      <c r="Y36" s="300"/>
    </row>
    <row r="37" spans="1:25" ht="9.75" customHeight="1">
      <c r="A37" s="299" t="s">
        <v>176</v>
      </c>
      <c r="B37" s="202">
        <v>11.608000000000001</v>
      </c>
      <c r="C37" s="202">
        <v>12.332000000000001</v>
      </c>
      <c r="D37" s="202">
        <v>17.869</v>
      </c>
      <c r="E37" s="202">
        <v>4.4509999999999996</v>
      </c>
      <c r="F37" s="154">
        <v>31.696999999999999</v>
      </c>
      <c r="G37" s="154">
        <v>18.716999999999999</v>
      </c>
      <c r="H37" s="154">
        <v>3.2850000000000001</v>
      </c>
      <c r="I37" s="154">
        <v>2.8410000000000002</v>
      </c>
      <c r="J37" s="273">
        <v>0.90300000000000002</v>
      </c>
      <c r="K37" s="273">
        <v>0.91200000000000003</v>
      </c>
      <c r="L37" s="202">
        <v>42.355999999999995</v>
      </c>
      <c r="M37" s="202">
        <v>39.584000000000003</v>
      </c>
      <c r="N37" s="273">
        <v>44.956000000000003</v>
      </c>
      <c r="O37" s="273">
        <v>35.820999999999998</v>
      </c>
      <c r="P37" s="202">
        <v>421.59500000000003</v>
      </c>
      <c r="Q37" s="202">
        <v>431.38</v>
      </c>
      <c r="R37" s="202">
        <v>185.98</v>
      </c>
      <c r="S37" s="202">
        <v>179.33799999999999</v>
      </c>
      <c r="T37" s="202">
        <v>180.184</v>
      </c>
      <c r="U37" s="202">
        <v>187.529</v>
      </c>
      <c r="V37" s="202">
        <v>39.984999999999999</v>
      </c>
      <c r="W37" s="202">
        <v>28.818000000000001</v>
      </c>
      <c r="X37" s="202">
        <v>130.351</v>
      </c>
      <c r="Y37" s="201">
        <v>122.765</v>
      </c>
    </row>
    <row r="38" spans="1:25" ht="9.75" customHeight="1">
      <c r="A38" s="299" t="s">
        <v>175</v>
      </c>
      <c r="B38" s="202">
        <v>13.898999999999999</v>
      </c>
      <c r="C38" s="202">
        <v>14.553000000000001</v>
      </c>
      <c r="D38" s="202">
        <v>3.8860000000000001</v>
      </c>
      <c r="E38" s="202">
        <v>3.6629999999999998</v>
      </c>
      <c r="F38" s="154">
        <v>20.468</v>
      </c>
      <c r="G38" s="154">
        <v>20.152000000000001</v>
      </c>
      <c r="H38" s="154">
        <v>3.9620000000000002</v>
      </c>
      <c r="I38" s="154">
        <v>3.1549999999999998</v>
      </c>
      <c r="J38" s="273">
        <v>1</v>
      </c>
      <c r="K38" s="273">
        <v>0.94599999999999995</v>
      </c>
      <c r="L38" s="202">
        <v>43.749000000000002</v>
      </c>
      <c r="M38" s="202">
        <v>41.795999999999999</v>
      </c>
      <c r="N38" s="273">
        <v>46.546999999999997</v>
      </c>
      <c r="O38" s="273">
        <v>36.985999999999997</v>
      </c>
      <c r="P38" s="202">
        <v>459.71600000000007</v>
      </c>
      <c r="Q38" s="202">
        <v>466.87900000000002</v>
      </c>
      <c r="R38" s="202">
        <v>193.72300000000001</v>
      </c>
      <c r="S38" s="202">
        <v>198.60300000000001</v>
      </c>
      <c r="T38" s="202">
        <v>201.047</v>
      </c>
      <c r="U38" s="202">
        <v>208.702</v>
      </c>
      <c r="V38" s="202">
        <v>40.417000000000002</v>
      </c>
      <c r="W38" s="202">
        <v>33.503</v>
      </c>
      <c r="X38" s="202">
        <v>136.59299999999999</v>
      </c>
      <c r="Y38" s="201">
        <v>125.53100000000001</v>
      </c>
    </row>
    <row r="39" spans="1:25" ht="9.75" customHeight="1">
      <c r="A39" s="299" t="s">
        <v>229</v>
      </c>
      <c r="B39" s="202">
        <v>12.89</v>
      </c>
      <c r="C39" s="202">
        <v>14.717000000000001</v>
      </c>
      <c r="D39" s="202">
        <v>2.9060000000000001</v>
      </c>
      <c r="E39" s="202">
        <v>2.7320000000000002</v>
      </c>
      <c r="F39" s="154">
        <v>17.986000000000001</v>
      </c>
      <c r="G39" s="154">
        <v>18.978999999999999</v>
      </c>
      <c r="H39" s="154">
        <v>3.4039999999999999</v>
      </c>
      <c r="I39" s="154">
        <v>2.855</v>
      </c>
      <c r="J39" s="273">
        <v>1.21</v>
      </c>
      <c r="K39" s="273">
        <v>0.89900000000000002</v>
      </c>
      <c r="L39" s="202">
        <v>42.227000000000004</v>
      </c>
      <c r="M39" s="202">
        <v>39.499000000000002</v>
      </c>
      <c r="N39" s="273">
        <v>42.616999999999997</v>
      </c>
      <c r="O39" s="273">
        <v>35.343000000000004</v>
      </c>
      <c r="P39" s="202">
        <v>464.64499999999992</v>
      </c>
      <c r="Q39" s="202">
        <v>441.35</v>
      </c>
      <c r="R39" s="202">
        <v>193.83099999999999</v>
      </c>
      <c r="S39" s="202">
        <v>186.64</v>
      </c>
      <c r="T39" s="202">
        <v>207.78800000000001</v>
      </c>
      <c r="U39" s="202">
        <v>200.78100000000001</v>
      </c>
      <c r="V39" s="202">
        <v>35.883000000000003</v>
      </c>
      <c r="W39" s="202">
        <v>29.195</v>
      </c>
      <c r="X39" s="202">
        <v>128.27600000000001</v>
      </c>
      <c r="Y39" s="201">
        <v>118.514</v>
      </c>
    </row>
    <row r="40" spans="1:25" ht="9.75" customHeight="1">
      <c r="A40" s="299" t="s">
        <v>173</v>
      </c>
      <c r="B40" s="202">
        <v>12.122999999999999</v>
      </c>
      <c r="C40" s="202">
        <v>13.239000000000001</v>
      </c>
      <c r="D40" s="202">
        <v>2.8109999999999999</v>
      </c>
      <c r="E40" s="202">
        <v>2.8460000000000001</v>
      </c>
      <c r="F40" s="154">
        <v>16.823</v>
      </c>
      <c r="G40" s="154">
        <v>17.62</v>
      </c>
      <c r="H40" s="154">
        <v>3.4009999999999998</v>
      </c>
      <c r="I40" s="154">
        <v>2.9649999999999999</v>
      </c>
      <c r="J40" s="273">
        <v>1.099</v>
      </c>
      <c r="K40" s="273">
        <v>1.296</v>
      </c>
      <c r="L40" s="202">
        <v>39.917999999999999</v>
      </c>
      <c r="M40" s="202">
        <v>41.448999999999998</v>
      </c>
      <c r="N40" s="273">
        <v>38.43</v>
      </c>
      <c r="O40" s="273">
        <v>36.164999999999999</v>
      </c>
      <c r="P40" s="202">
        <v>454.517</v>
      </c>
      <c r="Q40" s="202">
        <v>455.50599999999997</v>
      </c>
      <c r="R40" s="202">
        <v>185.67</v>
      </c>
      <c r="S40" s="202">
        <v>187.91</v>
      </c>
      <c r="T40" s="202">
        <v>204.267</v>
      </c>
      <c r="U40" s="202">
        <v>215.364</v>
      </c>
      <c r="V40" s="202">
        <v>32.588999999999999</v>
      </c>
      <c r="W40" s="202">
        <v>31.45</v>
      </c>
      <c r="X40" s="202">
        <v>119.017</v>
      </c>
      <c r="Y40" s="201">
        <v>120.018</v>
      </c>
    </row>
    <row r="41" spans="1:25" ht="9.75" customHeight="1">
      <c r="A41" s="299" t="s">
        <v>172</v>
      </c>
      <c r="B41" s="202">
        <v>13.202</v>
      </c>
      <c r="C41" s="202">
        <v>14.539</v>
      </c>
      <c r="D41" s="202">
        <v>3.1280000000000001</v>
      </c>
      <c r="E41" s="202">
        <v>3.423</v>
      </c>
      <c r="F41" s="154">
        <v>18.342999999999996</v>
      </c>
      <c r="G41" s="154">
        <v>19.651</v>
      </c>
      <c r="H41" s="154">
        <v>3.5179999999999998</v>
      </c>
      <c r="I41" s="154">
        <v>3.488</v>
      </c>
      <c r="J41" s="273">
        <v>1.0919999999999999</v>
      </c>
      <c r="K41" s="273">
        <v>1.246</v>
      </c>
      <c r="L41" s="202">
        <v>40.972999999999999</v>
      </c>
      <c r="M41" s="202">
        <v>43.631999999999998</v>
      </c>
      <c r="N41" s="273">
        <v>39.487000000000002</v>
      </c>
      <c r="O41" s="273">
        <v>41.77</v>
      </c>
      <c r="P41" s="202">
        <v>480.80900000000008</v>
      </c>
      <c r="Q41" s="202">
        <v>477.21699999999998</v>
      </c>
      <c r="R41" s="202">
        <v>190.38300000000001</v>
      </c>
      <c r="S41" s="202">
        <v>189.249</v>
      </c>
      <c r="T41" s="202">
        <v>220.453</v>
      </c>
      <c r="U41" s="202">
        <v>229.596</v>
      </c>
      <c r="V41" s="202">
        <v>35.113</v>
      </c>
      <c r="W41" s="202">
        <v>32.588000000000001</v>
      </c>
      <c r="X41" s="202">
        <v>122.411</v>
      </c>
      <c r="Y41" s="201">
        <v>125.244</v>
      </c>
    </row>
    <row r="42" spans="1:25" ht="9.75" customHeight="1">
      <c r="A42" s="299" t="s">
        <v>227</v>
      </c>
      <c r="B42" s="202">
        <v>11.144</v>
      </c>
      <c r="C42" s="202">
        <v>14.256</v>
      </c>
      <c r="D42" s="202">
        <v>3</v>
      </c>
      <c r="E42" s="202">
        <v>3.859</v>
      </c>
      <c r="F42" s="154">
        <v>16.117000000000001</v>
      </c>
      <c r="G42" s="154">
        <v>20.129000000000001</v>
      </c>
      <c r="H42" s="154">
        <v>3.839</v>
      </c>
      <c r="I42" s="154">
        <v>3.847</v>
      </c>
      <c r="J42" s="273">
        <v>1.0679999999999998</v>
      </c>
      <c r="K42" s="273">
        <v>1.0629999999999999</v>
      </c>
      <c r="L42" s="202">
        <v>41.296999999999997</v>
      </c>
      <c r="M42" s="202">
        <v>41.962000000000003</v>
      </c>
      <c r="N42" s="273">
        <v>32.802</v>
      </c>
      <c r="O42" s="273">
        <v>37.948999999999998</v>
      </c>
      <c r="P42" s="202">
        <v>501.31200000000007</v>
      </c>
      <c r="Q42" s="202">
        <v>466.78300000000002</v>
      </c>
      <c r="R42" s="202">
        <v>201.691</v>
      </c>
      <c r="S42" s="202">
        <v>181.05600000000001</v>
      </c>
      <c r="T42" s="202">
        <v>230.18100000000001</v>
      </c>
      <c r="U42" s="202">
        <v>222.20599999999999</v>
      </c>
      <c r="V42" s="202">
        <v>36.299999999999997</v>
      </c>
      <c r="W42" s="202">
        <v>26.331</v>
      </c>
      <c r="X42" s="202">
        <v>124.50099999999999</v>
      </c>
      <c r="Y42" s="201">
        <v>123.53400000000001</v>
      </c>
    </row>
    <row r="43" spans="1:25" ht="9.75" customHeight="1">
      <c r="A43" s="299" t="s">
        <v>170</v>
      </c>
      <c r="B43" s="202">
        <v>9.7590000000000003</v>
      </c>
      <c r="C43" s="202">
        <v>14.082000000000001</v>
      </c>
      <c r="D43" s="202">
        <v>3.3380000000000001</v>
      </c>
      <c r="E43" s="202">
        <v>3.1819999999999999</v>
      </c>
      <c r="F43" s="154">
        <v>14.88</v>
      </c>
      <c r="G43" s="154">
        <v>19.446999999999999</v>
      </c>
      <c r="H43" s="154">
        <v>3.5219999999999998</v>
      </c>
      <c r="I43" s="154">
        <v>3.7040000000000002</v>
      </c>
      <c r="J43" s="273">
        <v>1.161</v>
      </c>
      <c r="K43" s="273">
        <v>1.272</v>
      </c>
      <c r="L43" s="202">
        <v>40.382999999999996</v>
      </c>
      <c r="M43" s="202">
        <v>44.046999999999997</v>
      </c>
      <c r="N43" s="273">
        <v>35.656000000000006</v>
      </c>
      <c r="O43" s="273">
        <v>38.262</v>
      </c>
      <c r="P43" s="202">
        <v>470.75100000000003</v>
      </c>
      <c r="Q43" s="202">
        <v>474.834</v>
      </c>
      <c r="R43" s="202">
        <v>181.494</v>
      </c>
      <c r="S43" s="202">
        <v>183.92500000000001</v>
      </c>
      <c r="T43" s="202">
        <v>220.30600000000001</v>
      </c>
      <c r="U43" s="202">
        <v>227.01</v>
      </c>
      <c r="V43" s="202">
        <v>31.464000000000002</v>
      </c>
      <c r="W43" s="202">
        <v>27.193000000000001</v>
      </c>
      <c r="X43" s="202">
        <v>120.212</v>
      </c>
      <c r="Y43" s="201">
        <v>129.14099999999999</v>
      </c>
    </row>
    <row r="44" spans="1:25" ht="9.75" customHeight="1">
      <c r="A44" s="299" t="s">
        <v>241</v>
      </c>
      <c r="B44" s="202">
        <v>9.3539999999999992</v>
      </c>
      <c r="C44" s="202"/>
      <c r="D44" s="202">
        <v>3.1760000000000002</v>
      </c>
      <c r="E44" s="202"/>
      <c r="F44" s="154">
        <v>14.431999999999999</v>
      </c>
      <c r="G44" s="154"/>
      <c r="H44" s="154">
        <v>3.532</v>
      </c>
      <c r="I44" s="154"/>
      <c r="J44" s="273">
        <v>0.96099999999999997</v>
      </c>
      <c r="K44" s="273"/>
      <c r="L44" s="202">
        <v>37.808999999999997</v>
      </c>
      <c r="M44" s="202"/>
      <c r="N44" s="273">
        <v>29.443999999999996</v>
      </c>
      <c r="O44" s="273"/>
      <c r="P44" s="202">
        <v>447.32099999999997</v>
      </c>
      <c r="Q44" s="202"/>
      <c r="R44" s="202">
        <v>173.679</v>
      </c>
      <c r="S44" s="202"/>
      <c r="T44" s="202">
        <v>206.72399999999999</v>
      </c>
      <c r="U44" s="202"/>
      <c r="V44" s="202">
        <v>31.754999999999999</v>
      </c>
      <c r="W44" s="202"/>
      <c r="X44" s="202">
        <v>116.723</v>
      </c>
      <c r="Y44" s="201"/>
    </row>
    <row r="45" spans="1:25" ht="9.75" customHeight="1">
      <c r="A45" s="299" t="s">
        <v>355</v>
      </c>
      <c r="B45" s="202">
        <v>10.821999999999999</v>
      </c>
      <c r="C45" s="202"/>
      <c r="D45" s="202">
        <v>4.3140000000000001</v>
      </c>
      <c r="E45" s="202"/>
      <c r="F45" s="154">
        <v>19.354999999999997</v>
      </c>
      <c r="G45" s="154"/>
      <c r="H45" s="154">
        <v>3.9609999999999999</v>
      </c>
      <c r="I45" s="154"/>
      <c r="J45" s="273">
        <v>1.194</v>
      </c>
      <c r="K45" s="273"/>
      <c r="L45" s="202">
        <v>44.230000000000004</v>
      </c>
      <c r="M45" s="202"/>
      <c r="N45" s="273">
        <v>29.760999999999996</v>
      </c>
      <c r="O45" s="273"/>
      <c r="P45" s="202">
        <v>505.79500000000002</v>
      </c>
      <c r="Q45" s="202"/>
      <c r="R45" s="202">
        <v>192.297</v>
      </c>
      <c r="S45" s="202"/>
      <c r="T45" s="202">
        <v>234.22200000000001</v>
      </c>
      <c r="U45" s="202"/>
      <c r="V45" s="202">
        <v>34.571000000000005</v>
      </c>
      <c r="W45" s="202"/>
      <c r="X45" s="202">
        <v>129.792</v>
      </c>
      <c r="Y45" s="201"/>
    </row>
    <row r="46" spans="1:25" ht="9.75" customHeight="1">
      <c r="A46" s="299" t="s">
        <v>326</v>
      </c>
      <c r="B46" s="202">
        <v>10.712</v>
      </c>
      <c r="C46" s="202"/>
      <c r="D46" s="202">
        <v>3.47</v>
      </c>
      <c r="E46" s="202"/>
      <c r="F46" s="154">
        <v>18.143000000000001</v>
      </c>
      <c r="G46" s="154"/>
      <c r="H46" s="154">
        <v>3.4620000000000002</v>
      </c>
      <c r="I46" s="154"/>
      <c r="J46" s="202">
        <v>0.97</v>
      </c>
      <c r="K46" s="202"/>
      <c r="L46" s="202">
        <v>38.708999999999996</v>
      </c>
      <c r="M46" s="202"/>
      <c r="N46" s="273">
        <v>27.485000000000003</v>
      </c>
      <c r="O46" s="273"/>
      <c r="P46" s="202">
        <v>448.48099999999994</v>
      </c>
      <c r="Q46" s="202"/>
      <c r="R46" s="202">
        <v>178.88300000000001</v>
      </c>
      <c r="S46" s="202"/>
      <c r="T46" s="202">
        <v>202.22</v>
      </c>
      <c r="U46" s="202"/>
      <c r="V46" s="202">
        <v>29.168999999999997</v>
      </c>
      <c r="W46" s="202"/>
      <c r="X46" s="202">
        <v>115.90600000000001</v>
      </c>
      <c r="Y46" s="201"/>
    </row>
    <row r="47" spans="1:25" ht="9.75" customHeight="1">
      <c r="A47" s="299" t="s">
        <v>325</v>
      </c>
      <c r="B47" s="202">
        <v>11.939</v>
      </c>
      <c r="C47" s="202"/>
      <c r="D47" s="202">
        <v>3.4849999999999999</v>
      </c>
      <c r="E47" s="202"/>
      <c r="F47" s="154">
        <v>19.802</v>
      </c>
      <c r="G47" s="154"/>
      <c r="H47" s="154">
        <v>3.6110000000000002</v>
      </c>
      <c r="I47" s="154"/>
      <c r="J47" s="202">
        <v>1.117</v>
      </c>
      <c r="K47" s="202"/>
      <c r="L47" s="202">
        <v>40.916000000000004</v>
      </c>
      <c r="M47" s="202"/>
      <c r="N47" s="273">
        <v>28.84</v>
      </c>
      <c r="O47" s="273"/>
      <c r="P47" s="202">
        <v>468.45900000000006</v>
      </c>
      <c r="Q47" s="202"/>
      <c r="R47" s="202">
        <v>185.57400000000001</v>
      </c>
      <c r="S47" s="202"/>
      <c r="T47" s="202">
        <v>218.387</v>
      </c>
      <c r="U47" s="202"/>
      <c r="V47" s="202">
        <v>30.076999999999998</v>
      </c>
      <c r="W47" s="202"/>
      <c r="X47" s="202">
        <v>121.54300000000001</v>
      </c>
      <c r="Y47" s="201"/>
    </row>
    <row r="48" spans="1:25" ht="9.75" customHeight="1">
      <c r="A48" s="299" t="s">
        <v>242</v>
      </c>
      <c r="B48" s="202">
        <v>12.081</v>
      </c>
      <c r="C48" s="202"/>
      <c r="D48" s="202">
        <v>3.5049999999999999</v>
      </c>
      <c r="E48" s="202"/>
      <c r="F48" s="154">
        <v>18.625999999999998</v>
      </c>
      <c r="G48" s="154"/>
      <c r="H48" s="154">
        <v>6.5810000000000004</v>
      </c>
      <c r="I48" s="154"/>
      <c r="J48" s="202">
        <v>0.98799999999999999</v>
      </c>
      <c r="K48" s="202"/>
      <c r="L48" s="202">
        <v>40.44</v>
      </c>
      <c r="M48" s="202"/>
      <c r="N48" s="273">
        <v>34.469000000000001</v>
      </c>
      <c r="O48" s="273"/>
      <c r="P48" s="202">
        <v>461.98700000000002</v>
      </c>
      <c r="Q48" s="202"/>
      <c r="R48" s="202">
        <v>193.56800000000001</v>
      </c>
      <c r="S48" s="202"/>
      <c r="T48" s="202">
        <v>200.51599999999999</v>
      </c>
      <c r="U48" s="202"/>
      <c r="V48" s="202">
        <v>28.824999999999999</v>
      </c>
      <c r="W48" s="202"/>
      <c r="X48" s="202">
        <v>123.19600000000001</v>
      </c>
      <c r="Y48" s="201"/>
    </row>
    <row r="49" spans="1:25" ht="9.75" customHeight="1">
      <c r="A49" s="306" t="s">
        <v>2538</v>
      </c>
      <c r="B49" s="202">
        <v>84.625</v>
      </c>
      <c r="C49" s="269">
        <v>97.718000000000018</v>
      </c>
      <c r="D49" s="202">
        <v>36.937999999999995</v>
      </c>
      <c r="E49" s="269">
        <v>24.156000000000002</v>
      </c>
      <c r="F49" s="298">
        <v>136.31399999999999</v>
      </c>
      <c r="G49" s="269">
        <v>134.69499999999999</v>
      </c>
      <c r="H49" s="202">
        <v>24.930999999999997</v>
      </c>
      <c r="I49" s="269">
        <v>22.855</v>
      </c>
      <c r="J49" s="159">
        <v>7.5329999999999995</v>
      </c>
      <c r="K49" s="176">
        <v>7.6339999999999995</v>
      </c>
      <c r="L49" s="202">
        <v>290.90300000000002</v>
      </c>
      <c r="M49" s="269">
        <v>291.96899999999994</v>
      </c>
      <c r="N49" s="159">
        <v>280.495</v>
      </c>
      <c r="O49" s="176">
        <v>262.29599999999999</v>
      </c>
      <c r="P49" s="159">
        <v>3253.3450000000003</v>
      </c>
      <c r="Q49" s="176">
        <v>3213.9489999999996</v>
      </c>
      <c r="R49" s="159">
        <v>1332.7719999999999</v>
      </c>
      <c r="S49" s="176">
        <v>1306.721</v>
      </c>
      <c r="T49" s="159">
        <v>1464.2260000000001</v>
      </c>
      <c r="U49" s="176">
        <v>1491.1879999999999</v>
      </c>
      <c r="V49" s="159">
        <v>251.75099999999998</v>
      </c>
      <c r="W49" s="176">
        <v>209.078</v>
      </c>
      <c r="X49" s="159">
        <v>881.36099999999988</v>
      </c>
      <c r="Y49" s="175">
        <v>864.74699999999996</v>
      </c>
    </row>
    <row r="50" spans="1:25" ht="9.75" customHeight="1">
      <c r="A50" s="297" t="s">
        <v>354</v>
      </c>
      <c r="B50" s="293" t="s">
        <v>240</v>
      </c>
      <c r="C50" s="294" t="s">
        <v>329</v>
      </c>
      <c r="D50" s="295" t="s">
        <v>240</v>
      </c>
      <c r="E50" s="296" t="s">
        <v>329</v>
      </c>
      <c r="F50" s="292">
        <v>0.89700000000000002</v>
      </c>
      <c r="G50" s="293" t="s">
        <v>329</v>
      </c>
      <c r="H50" s="295" t="s">
        <v>240</v>
      </c>
      <c r="I50" s="295" t="s">
        <v>329</v>
      </c>
      <c r="J50" s="294" t="s">
        <v>240</v>
      </c>
      <c r="K50" s="293" t="s">
        <v>329</v>
      </c>
      <c r="L50" s="292">
        <v>4.7149999999999999</v>
      </c>
      <c r="M50" s="293" t="s">
        <v>329</v>
      </c>
      <c r="N50" s="292">
        <v>5.3500000000000005</v>
      </c>
      <c r="O50" s="293" t="s">
        <v>329</v>
      </c>
      <c r="P50" s="292">
        <v>17.5</v>
      </c>
      <c r="Q50" s="293" t="s">
        <v>329</v>
      </c>
      <c r="R50" s="292">
        <v>6.3</v>
      </c>
      <c r="S50" s="293" t="s">
        <v>329</v>
      </c>
      <c r="T50" s="292">
        <v>10.827999999999999</v>
      </c>
      <c r="U50" s="293" t="s">
        <v>329</v>
      </c>
      <c r="V50" s="292">
        <v>1.462</v>
      </c>
      <c r="W50" s="293" t="s">
        <v>329</v>
      </c>
      <c r="X50" s="292">
        <v>15.142999999999999</v>
      </c>
      <c r="Y50" s="291" t="s">
        <v>329</v>
      </c>
    </row>
    <row r="51" spans="1:25" ht="9.75" customHeight="1">
      <c r="A51" s="290" t="s">
        <v>353</v>
      </c>
      <c r="B51" s="289">
        <v>139.53299999999999</v>
      </c>
      <c r="C51" s="288" t="s">
        <v>329</v>
      </c>
      <c r="D51" s="289">
        <v>54.887999999999998</v>
      </c>
      <c r="E51" s="288" t="s">
        <v>329</v>
      </c>
      <c r="F51" s="285">
        <v>227.56899999999996</v>
      </c>
      <c r="G51" s="286" t="s">
        <v>329</v>
      </c>
      <c r="H51" s="285">
        <v>46.078000000000003</v>
      </c>
      <c r="I51" s="286" t="s">
        <v>329</v>
      </c>
      <c r="J51" s="287">
        <v>12.762999999999998</v>
      </c>
      <c r="K51" s="286" t="s">
        <v>329</v>
      </c>
      <c r="L51" s="287">
        <v>497.72199999999998</v>
      </c>
      <c r="M51" s="286" t="s">
        <v>329</v>
      </c>
      <c r="N51" s="285">
        <v>435.84400000000005</v>
      </c>
      <c r="O51" s="286" t="s">
        <v>329</v>
      </c>
      <c r="P51" s="285">
        <v>5602.8879999999999</v>
      </c>
      <c r="Q51" s="286" t="s">
        <v>329</v>
      </c>
      <c r="R51" s="285">
        <v>2263.0730000000003</v>
      </c>
      <c r="S51" s="286" t="s">
        <v>329</v>
      </c>
      <c r="T51" s="285">
        <v>2537.123</v>
      </c>
      <c r="U51" s="286" t="s">
        <v>329</v>
      </c>
      <c r="V51" s="285">
        <v>407.60999999999996</v>
      </c>
      <c r="W51" s="286" t="s">
        <v>329</v>
      </c>
      <c r="X51" s="285">
        <v>1503.6639999999998</v>
      </c>
      <c r="Y51" s="284" t="s">
        <v>329</v>
      </c>
    </row>
    <row r="52" spans="1:25" s="77" customFormat="1" ht="14.1" customHeight="1">
      <c r="A52" s="2484" t="s">
        <v>1813</v>
      </c>
    </row>
    <row r="53" spans="1:25" s="77" customFormat="1" ht="14.1" customHeight="1">
      <c r="A53" s="2485" t="s">
        <v>2540</v>
      </c>
      <c r="B53" s="2486"/>
      <c r="C53" s="2486"/>
      <c r="D53" s="2486"/>
      <c r="E53" s="2486"/>
      <c r="F53" s="2486"/>
      <c r="G53" s="2486"/>
      <c r="H53" s="2486"/>
      <c r="I53" s="2486"/>
      <c r="J53" s="2486"/>
      <c r="L53" s="2486"/>
    </row>
    <row r="54" spans="1:25" s="77" customFormat="1" ht="14.1" customHeight="1">
      <c r="A54" s="2485" t="s">
        <v>2541</v>
      </c>
      <c r="B54" s="2486"/>
      <c r="C54" s="2486"/>
      <c r="D54" s="2486"/>
      <c r="E54" s="2486"/>
      <c r="F54" s="2486"/>
      <c r="G54" s="2486"/>
      <c r="H54" s="2486"/>
      <c r="I54" s="2486"/>
      <c r="J54" s="2486"/>
      <c r="L54" s="2486"/>
      <c r="Q54" s="2487"/>
    </row>
    <row r="55" spans="1:25" s="77" customFormat="1" ht="14.1" customHeight="1">
      <c r="A55" s="2485" t="s">
        <v>352</v>
      </c>
      <c r="B55" s="2486"/>
      <c r="C55" s="2486"/>
      <c r="D55" s="2486"/>
      <c r="E55" s="2486"/>
      <c r="F55" s="2486"/>
      <c r="G55" s="2486"/>
      <c r="H55" s="2486"/>
      <c r="I55" s="2486"/>
      <c r="J55" s="2486"/>
      <c r="K55" s="2486"/>
      <c r="L55" s="2486"/>
      <c r="M55" s="2486"/>
    </row>
    <row r="56" spans="1:25" s="77" customFormat="1" ht="14.1" customHeight="1">
      <c r="A56" s="2485" t="s">
        <v>351</v>
      </c>
      <c r="B56" s="2486"/>
      <c r="C56" s="2486"/>
      <c r="D56" s="2486"/>
      <c r="E56" s="2486"/>
      <c r="F56" s="2486"/>
      <c r="G56" s="2486"/>
      <c r="H56" s="2486"/>
      <c r="I56" s="2486"/>
      <c r="J56" s="2486"/>
      <c r="M56" s="2486"/>
    </row>
    <row r="57" spans="1:25" s="77" customFormat="1" ht="14.1" customHeight="1">
      <c r="A57" s="77" t="s">
        <v>2577</v>
      </c>
      <c r="L57" s="2487"/>
      <c r="N57" s="265"/>
    </row>
    <row r="58" spans="1:25" s="77" customFormat="1" ht="14.1" customHeight="1">
      <c r="A58" s="217" t="s">
        <v>14</v>
      </c>
      <c r="L58" s="265"/>
      <c r="N58" s="265"/>
    </row>
    <row r="59" spans="1:25">
      <c r="B59" s="267"/>
      <c r="C59" s="276"/>
      <c r="D59" s="282"/>
      <c r="E59" s="276"/>
      <c r="F59" s="275"/>
      <c r="G59" s="276"/>
      <c r="H59" s="275"/>
      <c r="I59" s="275"/>
      <c r="J59" s="275"/>
      <c r="K59" s="282"/>
      <c r="L59" s="282"/>
      <c r="M59" s="275"/>
      <c r="N59" s="275"/>
    </row>
    <row r="60" spans="1:25">
      <c r="A60" s="155"/>
      <c r="B60" s="267"/>
      <c r="C60" s="155"/>
      <c r="D60" s="267"/>
      <c r="E60" s="155"/>
      <c r="F60" s="266"/>
      <c r="G60" s="155"/>
      <c r="H60" s="266"/>
      <c r="I60" s="266"/>
      <c r="J60" s="266"/>
      <c r="K60" s="266"/>
      <c r="L60" s="266"/>
      <c r="M60" s="266"/>
      <c r="N60" s="266"/>
      <c r="O60" s="155"/>
    </row>
    <row r="61" spans="1:25">
      <c r="A61" s="155"/>
      <c r="B61" s="155"/>
      <c r="D61" s="271"/>
      <c r="E61" s="281"/>
      <c r="F61" s="271"/>
      <c r="G61" s="271"/>
      <c r="H61" s="280"/>
      <c r="I61" s="271"/>
      <c r="J61" s="271"/>
      <c r="K61" s="271"/>
      <c r="L61" s="271"/>
      <c r="M61" s="271"/>
      <c r="N61" s="271"/>
      <c r="O61" s="155"/>
    </row>
    <row r="62" spans="1:25">
      <c r="B62" s="266"/>
      <c r="C62" s="266"/>
      <c r="D62" s="266"/>
      <c r="E62" s="266"/>
      <c r="F62" s="266"/>
      <c r="G62" s="266"/>
      <c r="H62" s="266"/>
      <c r="I62" s="266"/>
      <c r="J62" s="266"/>
      <c r="K62" s="266"/>
      <c r="L62" s="266"/>
      <c r="M62" s="266"/>
      <c r="N62" s="266"/>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48"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4"/>
  <sheetViews>
    <sheetView zoomScaleNormal="100" workbookViewId="0"/>
  </sheetViews>
  <sheetFormatPr baseColWidth="10" defaultRowHeight="16.5"/>
  <cols>
    <col min="1" max="1" width="25.140625" style="1028" customWidth="1"/>
    <col min="2" max="2" width="13.42578125" style="1028" customWidth="1"/>
    <col min="3" max="3" width="18.28515625" style="1046" customWidth="1"/>
    <col min="4" max="4" width="7.5703125" style="1072" customWidth="1"/>
    <col min="5" max="15" width="7.5703125" style="1046" customWidth="1"/>
    <col min="16" max="16" width="7.5703125" style="1072" customWidth="1"/>
    <col min="17" max="17" width="8.7109375" style="1028" customWidth="1"/>
    <col min="18" max="23" width="11.42578125" style="1028"/>
    <col min="24" max="16384" width="11.42578125" style="1029"/>
  </cols>
  <sheetData>
    <row r="1" spans="1:24" ht="92.25" customHeight="1">
      <c r="A1" s="1023" t="s">
        <v>1765</v>
      </c>
      <c r="B1" s="1024"/>
      <c r="C1" s="1024"/>
      <c r="D1" s="1024"/>
      <c r="E1" s="1024"/>
      <c r="F1" s="1024"/>
      <c r="G1" s="1024"/>
      <c r="H1" s="1024"/>
      <c r="I1" s="1024"/>
      <c r="J1" s="1024"/>
      <c r="K1" s="1024"/>
      <c r="L1" s="1024"/>
      <c r="M1" s="1024"/>
      <c r="N1" s="1024"/>
      <c r="O1" s="1024"/>
      <c r="P1" s="1024"/>
      <c r="Q1" s="1025"/>
      <c r="R1" s="1026"/>
      <c r="S1" s="1027"/>
    </row>
    <row r="2" spans="1:24" ht="15.75" customHeight="1">
      <c r="A2" s="1030">
        <v>2023</v>
      </c>
      <c r="B2" s="1030"/>
      <c r="C2" s="1030"/>
      <c r="D2" s="1030"/>
      <c r="E2" s="1030"/>
      <c r="F2" s="1030"/>
      <c r="G2" s="1030"/>
      <c r="H2" s="1030"/>
      <c r="I2" s="1030"/>
      <c r="J2" s="1030"/>
      <c r="K2" s="1030"/>
      <c r="L2" s="1030"/>
      <c r="M2" s="1030"/>
      <c r="N2" s="1030"/>
      <c r="O2" s="1030"/>
      <c r="P2" s="1030"/>
      <c r="R2" s="1026"/>
      <c r="S2" s="1027"/>
    </row>
    <row r="3" spans="1:24" ht="15.75" customHeight="1">
      <c r="A3" s="1030" t="s">
        <v>244</v>
      </c>
      <c r="B3" s="1030"/>
      <c r="C3" s="1030"/>
      <c r="D3" s="1030"/>
      <c r="E3" s="1030"/>
      <c r="F3" s="1030"/>
      <c r="G3" s="1030"/>
      <c r="H3" s="1030"/>
      <c r="I3" s="1030"/>
      <c r="J3" s="1030"/>
      <c r="K3" s="1030"/>
      <c r="L3" s="1030"/>
      <c r="M3" s="1030"/>
      <c r="N3" s="1030"/>
      <c r="O3" s="1030"/>
      <c r="P3" s="1030"/>
    </row>
    <row r="4" spans="1:24" ht="15.75" customHeight="1">
      <c r="A4" s="1030" t="s">
        <v>1766</v>
      </c>
      <c r="B4" s="1030"/>
      <c r="C4" s="1030"/>
      <c r="D4" s="1030"/>
      <c r="E4" s="1030"/>
      <c r="F4" s="1030"/>
      <c r="G4" s="1030"/>
      <c r="H4" s="1030"/>
      <c r="I4" s="1030"/>
      <c r="J4" s="1030"/>
      <c r="K4" s="1030"/>
      <c r="L4" s="1030"/>
      <c r="M4" s="1030"/>
      <c r="N4" s="1030"/>
      <c r="O4" s="1030"/>
      <c r="P4" s="1030"/>
    </row>
    <row r="5" spans="1:24" ht="15.75" customHeight="1">
      <c r="A5" s="1031" t="s">
        <v>1767</v>
      </c>
      <c r="B5" s="1030"/>
      <c r="C5" s="1031"/>
      <c r="D5" s="1031"/>
      <c r="E5" s="1031"/>
      <c r="F5" s="1031"/>
      <c r="G5" s="1031"/>
      <c r="H5" s="1031"/>
      <c r="I5" s="1031"/>
      <c r="J5" s="1031"/>
      <c r="K5" s="1031"/>
      <c r="L5" s="1031"/>
      <c r="M5" s="1031"/>
      <c r="N5" s="1031"/>
      <c r="O5" s="1031"/>
      <c r="P5" s="1031"/>
      <c r="Q5" s="1032"/>
    </row>
    <row r="6" spans="1:24" ht="37.5" customHeight="1">
      <c r="A6" s="1033" t="s">
        <v>1272</v>
      </c>
      <c r="B6" s="1034" t="s">
        <v>1319</v>
      </c>
      <c r="C6" s="1035" t="s">
        <v>1768</v>
      </c>
      <c r="D6" s="1036" t="s">
        <v>1244</v>
      </c>
      <c r="E6" s="1036" t="s">
        <v>1243</v>
      </c>
      <c r="F6" s="1033" t="s">
        <v>168</v>
      </c>
      <c r="G6" s="1037" t="s">
        <v>1241</v>
      </c>
      <c r="H6" s="1036" t="s">
        <v>166</v>
      </c>
      <c r="I6" s="1036" t="s">
        <v>1240</v>
      </c>
      <c r="J6" s="1036" t="s">
        <v>1239</v>
      </c>
      <c r="K6" s="1037" t="s">
        <v>1238</v>
      </c>
      <c r="L6" s="1036" t="s">
        <v>1237</v>
      </c>
      <c r="M6" s="1036" t="s">
        <v>1236</v>
      </c>
      <c r="N6" s="1037" t="s">
        <v>1235</v>
      </c>
      <c r="O6" s="1036" t="s">
        <v>1769</v>
      </c>
      <c r="P6" s="1037" t="s">
        <v>1770</v>
      </c>
      <c r="Q6" s="1038" t="s">
        <v>1771</v>
      </c>
      <c r="X6" s="1028"/>
    </row>
    <row r="7" spans="1:24">
      <c r="A7" s="1039" t="s">
        <v>1772</v>
      </c>
      <c r="B7" s="1040" t="s">
        <v>1773</v>
      </c>
      <c r="C7" s="1032" t="s">
        <v>359</v>
      </c>
      <c r="D7" s="1041">
        <v>874.87800000000004</v>
      </c>
      <c r="E7" s="1041">
        <v>781.92499999999995</v>
      </c>
      <c r="F7" s="1041">
        <v>802.92200000000003</v>
      </c>
      <c r="G7" s="1041">
        <v>728.279</v>
      </c>
      <c r="H7" s="1041">
        <v>846.14099999999996</v>
      </c>
      <c r="I7" s="1041">
        <v>723.56799999999998</v>
      </c>
      <c r="J7" s="1041">
        <v>590.34900000000005</v>
      </c>
      <c r="K7" s="1041">
        <v>974.56600000000003</v>
      </c>
      <c r="L7" s="1041">
        <v>703.79200000000003</v>
      </c>
      <c r="M7" s="1041">
        <v>821.47699999999986</v>
      </c>
      <c r="N7" s="1041">
        <v>924.279</v>
      </c>
      <c r="O7" s="1041">
        <v>840.30799999999999</v>
      </c>
      <c r="P7" s="1042">
        <v>31.29</v>
      </c>
      <c r="Q7" s="1041">
        <v>9643.7740000000013</v>
      </c>
      <c r="X7" s="1028"/>
    </row>
    <row r="8" spans="1:24">
      <c r="A8" s="1043" t="s">
        <v>1772</v>
      </c>
      <c r="B8" s="1044" t="s">
        <v>1773</v>
      </c>
      <c r="C8" s="1032" t="s">
        <v>1774</v>
      </c>
      <c r="D8" s="1041">
        <v>289.70699999999999</v>
      </c>
      <c r="E8" s="1041">
        <v>298.05</v>
      </c>
      <c r="F8" s="1041">
        <v>297.42099999999999</v>
      </c>
      <c r="G8" s="1041">
        <v>272.13400000000001</v>
      </c>
      <c r="H8" s="1041">
        <v>314.02499999999998</v>
      </c>
      <c r="I8" s="1041">
        <v>326.065</v>
      </c>
      <c r="J8" s="1041">
        <v>334.61599999999999</v>
      </c>
      <c r="K8" s="1041">
        <v>436.887</v>
      </c>
      <c r="L8" s="1041">
        <v>220.08500000000001</v>
      </c>
      <c r="M8" s="1041">
        <v>294.54199999999997</v>
      </c>
      <c r="N8" s="1041">
        <v>315.87200000000001</v>
      </c>
      <c r="O8" s="1041">
        <v>270.71199999999999</v>
      </c>
      <c r="P8" s="1045">
        <v>28.753</v>
      </c>
      <c r="Q8" s="1041">
        <v>3698.8690000000001</v>
      </c>
      <c r="X8" s="1028"/>
    </row>
    <row r="9" spans="1:24" ht="18">
      <c r="A9" s="1043" t="s">
        <v>1772</v>
      </c>
      <c r="B9" s="1044" t="s">
        <v>1773</v>
      </c>
      <c r="C9" s="1032" t="s">
        <v>1775</v>
      </c>
      <c r="D9" s="1041">
        <v>585.17100000000005</v>
      </c>
      <c r="E9" s="1041">
        <v>483.875</v>
      </c>
      <c r="F9" s="1041">
        <v>505.50099999999998</v>
      </c>
      <c r="G9" s="1041">
        <v>456.02800000000002</v>
      </c>
      <c r="H9" s="1041">
        <v>532.11599999999999</v>
      </c>
      <c r="I9" s="1041">
        <v>397.50299999999999</v>
      </c>
      <c r="J9" s="1041">
        <v>255.733</v>
      </c>
      <c r="K9" s="1041">
        <v>537.67899999999997</v>
      </c>
      <c r="L9" s="1041">
        <v>483.70699999999999</v>
      </c>
      <c r="M9" s="1041">
        <v>526.93499999999995</v>
      </c>
      <c r="N9" s="1041">
        <v>608.40700000000004</v>
      </c>
      <c r="O9" s="1041">
        <v>569.596</v>
      </c>
      <c r="P9" s="1045">
        <v>2.5369999999999999</v>
      </c>
      <c r="Q9" s="1041">
        <v>5944.7880000000005</v>
      </c>
      <c r="R9" s="1046"/>
      <c r="X9" s="1028"/>
    </row>
    <row r="10" spans="1:24">
      <c r="A10" s="1043" t="s">
        <v>1772</v>
      </c>
      <c r="B10" s="1047" t="s">
        <v>1776</v>
      </c>
      <c r="C10" s="1032" t="s">
        <v>359</v>
      </c>
      <c r="D10" s="1041">
        <v>294.274</v>
      </c>
      <c r="E10" s="1041">
        <v>296.10599999999999</v>
      </c>
      <c r="F10" s="1041">
        <v>329.86700000000002</v>
      </c>
      <c r="G10" s="1041">
        <v>317.72300000000001</v>
      </c>
      <c r="H10" s="1041">
        <v>189.77099999999999</v>
      </c>
      <c r="I10" s="1041">
        <v>193.60599999999999</v>
      </c>
      <c r="J10" s="1041">
        <v>239.69399999999999</v>
      </c>
      <c r="K10" s="1041" t="s">
        <v>240</v>
      </c>
      <c r="L10" s="1041" t="s">
        <v>240</v>
      </c>
      <c r="M10" s="1041" t="s">
        <v>240</v>
      </c>
      <c r="N10" s="1041" t="s">
        <v>240</v>
      </c>
      <c r="O10" s="1041" t="s">
        <v>240</v>
      </c>
      <c r="P10" s="1045">
        <v>14.914999999999999</v>
      </c>
      <c r="Q10" s="1041">
        <v>3312.7570000000001</v>
      </c>
      <c r="R10" s="1046"/>
      <c r="X10" s="1028"/>
    </row>
    <row r="11" spans="1:24">
      <c r="A11" s="1043" t="s">
        <v>1772</v>
      </c>
      <c r="B11" s="1048" t="s">
        <v>101</v>
      </c>
      <c r="C11" s="1049" t="s">
        <v>359</v>
      </c>
      <c r="D11" s="1050">
        <v>1169.152</v>
      </c>
      <c r="E11" s="1050">
        <v>1078.0309999999999</v>
      </c>
      <c r="F11" s="1050">
        <v>1132.789</v>
      </c>
      <c r="G11" s="1050">
        <v>1045.885</v>
      </c>
      <c r="H11" s="1050">
        <v>1035.912</v>
      </c>
      <c r="I11" s="1050">
        <v>917.17399999999998</v>
      </c>
      <c r="J11" s="1050">
        <v>830.04299999999989</v>
      </c>
      <c r="K11" s="1050" t="s">
        <v>240</v>
      </c>
      <c r="L11" s="1050" t="s">
        <v>240</v>
      </c>
      <c r="M11" s="1050" t="s">
        <v>240</v>
      </c>
      <c r="N11" s="1050" t="s">
        <v>240</v>
      </c>
      <c r="O11" s="1050" t="s">
        <v>240</v>
      </c>
      <c r="P11" s="1051">
        <v>46.204999999999998</v>
      </c>
      <c r="Q11" s="1050">
        <v>12956.531000000001</v>
      </c>
      <c r="R11" s="1046"/>
      <c r="X11" s="1028"/>
    </row>
    <row r="12" spans="1:24">
      <c r="A12" s="1052" t="s">
        <v>1772</v>
      </c>
      <c r="B12" s="1053" t="s">
        <v>101</v>
      </c>
      <c r="C12" s="1054" t="s">
        <v>1777</v>
      </c>
      <c r="D12" s="1055">
        <v>626.79700000000003</v>
      </c>
      <c r="E12" s="1055">
        <v>635.86699999999996</v>
      </c>
      <c r="F12" s="1055">
        <v>637.30200000000002</v>
      </c>
      <c r="G12" s="1055">
        <v>595.87199999999996</v>
      </c>
      <c r="H12" s="1055">
        <v>695.55100000000004</v>
      </c>
      <c r="I12" s="1055">
        <v>665.62599999999998</v>
      </c>
      <c r="J12" s="1055">
        <v>579.48500000000001</v>
      </c>
      <c r="K12" s="1055">
        <v>1000.4349999999999</v>
      </c>
      <c r="L12" s="1055">
        <v>576.49900000000002</v>
      </c>
      <c r="M12" s="1055">
        <v>632.18499999999995</v>
      </c>
      <c r="N12" s="1055">
        <v>729.43600000000004</v>
      </c>
      <c r="O12" s="1055">
        <v>797.54300000000001</v>
      </c>
      <c r="P12" s="1056">
        <v>41.381999999999998</v>
      </c>
      <c r="Q12" s="1055">
        <v>8213.9799999999977</v>
      </c>
      <c r="R12" s="1046"/>
      <c r="X12" s="1028"/>
    </row>
    <row r="13" spans="1:24">
      <c r="A13" s="1057" t="s">
        <v>1778</v>
      </c>
      <c r="B13" s="1058" t="s">
        <v>1773</v>
      </c>
      <c r="C13" s="1059" t="s">
        <v>359</v>
      </c>
      <c r="D13" s="1041">
        <v>834.60799999999995</v>
      </c>
      <c r="E13" s="1041">
        <v>762.39300000000003</v>
      </c>
      <c r="F13" s="1041">
        <v>784.07600000000002</v>
      </c>
      <c r="G13" s="1041">
        <v>777.85799999999995</v>
      </c>
      <c r="H13" s="1041">
        <v>814.13</v>
      </c>
      <c r="I13" s="1041">
        <v>608.10199999999998</v>
      </c>
      <c r="J13" s="1041">
        <v>735.96199999999999</v>
      </c>
      <c r="K13" s="1041">
        <v>821.024</v>
      </c>
      <c r="L13" s="1041">
        <v>792.29300000000001</v>
      </c>
      <c r="M13" s="1041">
        <v>845.13499999999999</v>
      </c>
      <c r="N13" s="1041">
        <v>835.67899999999997</v>
      </c>
      <c r="O13" s="1041">
        <v>861.71299999999997</v>
      </c>
      <c r="P13" s="1045">
        <v>30.114999999999998</v>
      </c>
      <c r="Q13" s="1041">
        <v>9503.0879999999997</v>
      </c>
      <c r="R13" s="1046"/>
      <c r="X13" s="1028"/>
    </row>
    <row r="14" spans="1:24">
      <c r="A14" s="1043" t="s">
        <v>1778</v>
      </c>
      <c r="B14" s="1058" t="s">
        <v>1776</v>
      </c>
      <c r="C14" s="1059" t="s">
        <v>359</v>
      </c>
      <c r="D14" s="1041">
        <v>294.048</v>
      </c>
      <c r="E14" s="1041">
        <v>281.94</v>
      </c>
      <c r="F14" s="1041">
        <v>315.72899999999998</v>
      </c>
      <c r="G14" s="1041">
        <v>321.36200000000002</v>
      </c>
      <c r="H14" s="1041">
        <v>357.43900000000002</v>
      </c>
      <c r="I14" s="1041">
        <v>211.33099999999999</v>
      </c>
      <c r="J14" s="1041">
        <v>286.637</v>
      </c>
      <c r="K14" s="1041">
        <v>298.54599999999999</v>
      </c>
      <c r="L14" s="1041" t="s">
        <v>240</v>
      </c>
      <c r="M14" s="1041" t="s">
        <v>240</v>
      </c>
      <c r="N14" s="1041" t="s">
        <v>240</v>
      </c>
      <c r="O14" s="1041" t="s">
        <v>240</v>
      </c>
      <c r="P14" s="1045">
        <v>21.359000000000002</v>
      </c>
      <c r="Q14" s="1041">
        <v>3339.5540000000001</v>
      </c>
      <c r="R14" s="1046"/>
      <c r="X14" s="1028"/>
    </row>
    <row r="15" spans="1:24">
      <c r="A15" s="1052" t="s">
        <v>1778</v>
      </c>
      <c r="B15" s="1060" t="s">
        <v>101</v>
      </c>
      <c r="C15" s="1061" t="s">
        <v>359</v>
      </c>
      <c r="D15" s="1062">
        <v>1128.6559999999999</v>
      </c>
      <c r="E15" s="1062">
        <v>1044.3330000000001</v>
      </c>
      <c r="F15" s="1062">
        <v>1099.8050000000001</v>
      </c>
      <c r="G15" s="1062">
        <v>1099.22</v>
      </c>
      <c r="H15" s="1062">
        <v>1171.569</v>
      </c>
      <c r="I15" s="1062">
        <v>819.43299999999999</v>
      </c>
      <c r="J15" s="1062">
        <v>1022.5989999999999</v>
      </c>
      <c r="K15" s="1062">
        <v>1119.57</v>
      </c>
      <c r="L15" s="1062" t="s">
        <v>240</v>
      </c>
      <c r="M15" s="1062" t="s">
        <v>240</v>
      </c>
      <c r="N15" s="1062" t="s">
        <v>240</v>
      </c>
      <c r="O15" s="1062" t="s">
        <v>240</v>
      </c>
      <c r="P15" s="1063">
        <v>51.474000000000004</v>
      </c>
      <c r="Q15" s="1062">
        <v>12842.642</v>
      </c>
      <c r="R15" s="1046"/>
      <c r="X15" s="1028"/>
    </row>
    <row r="16" spans="1:24" ht="26.25" customHeight="1">
      <c r="A16" s="1064" t="s">
        <v>1779</v>
      </c>
      <c r="B16" s="1058" t="s">
        <v>1773</v>
      </c>
      <c r="C16" s="1059" t="s">
        <v>359</v>
      </c>
      <c r="D16" s="1041">
        <v>371.97500000000002</v>
      </c>
      <c r="E16" s="1065">
        <v>339.02199999999999</v>
      </c>
      <c r="F16" s="1065">
        <v>348.22399999999999</v>
      </c>
      <c r="G16" s="1065">
        <v>343.572</v>
      </c>
      <c r="H16" s="1065">
        <v>363.286</v>
      </c>
      <c r="I16" s="1065">
        <v>268.28699999999998</v>
      </c>
      <c r="J16" s="1041">
        <v>324.06</v>
      </c>
      <c r="K16" s="1041">
        <v>356.16500000000002</v>
      </c>
      <c r="L16" s="1041">
        <v>344.50200000000001</v>
      </c>
      <c r="M16" s="1041">
        <v>368.791</v>
      </c>
      <c r="N16" s="1041">
        <v>367.50099999999998</v>
      </c>
      <c r="O16" s="1041">
        <v>375.20100000000002</v>
      </c>
      <c r="P16" s="1045">
        <v>11.003</v>
      </c>
      <c r="Q16" s="1041">
        <v>4181.5889999999999</v>
      </c>
      <c r="R16" s="1046"/>
      <c r="X16" s="1028"/>
    </row>
    <row r="17" spans="1:24">
      <c r="A17" s="1043" t="s">
        <v>1780</v>
      </c>
      <c r="B17" s="1058" t="s">
        <v>1781</v>
      </c>
      <c r="C17" s="1059" t="s">
        <v>359</v>
      </c>
      <c r="D17" s="1041">
        <v>59.570999999999998</v>
      </c>
      <c r="E17" s="1065">
        <v>59.741999999999997</v>
      </c>
      <c r="F17" s="1065">
        <v>64.847999999999999</v>
      </c>
      <c r="G17" s="1065">
        <v>65.597999999999999</v>
      </c>
      <c r="H17" s="1065">
        <v>72.438999999999993</v>
      </c>
      <c r="I17" s="1065">
        <v>42.81</v>
      </c>
      <c r="J17" s="1041">
        <v>58.170999999999999</v>
      </c>
      <c r="K17" s="1041">
        <v>62.244</v>
      </c>
      <c r="L17" s="1041" t="s">
        <v>240</v>
      </c>
      <c r="M17" s="1041" t="s">
        <v>240</v>
      </c>
      <c r="N17" s="1041" t="s">
        <v>240</v>
      </c>
      <c r="O17" s="1041" t="s">
        <v>240</v>
      </c>
      <c r="P17" s="1045">
        <v>8.0340000000000007</v>
      </c>
      <c r="Q17" s="1041">
        <v>691.84900000000005</v>
      </c>
      <c r="R17" s="1046"/>
      <c r="X17" s="1028"/>
    </row>
    <row r="18" spans="1:24">
      <c r="A18" s="1052" t="s">
        <v>1780</v>
      </c>
      <c r="B18" s="1060" t="s">
        <v>101</v>
      </c>
      <c r="C18" s="1061" t="s">
        <v>359</v>
      </c>
      <c r="D18" s="1062">
        <v>431.54600000000005</v>
      </c>
      <c r="E18" s="1062">
        <v>398.76400000000001</v>
      </c>
      <c r="F18" s="1062">
        <v>413.072</v>
      </c>
      <c r="G18" s="1062">
        <v>409.17</v>
      </c>
      <c r="H18" s="1062">
        <v>435.72500000000002</v>
      </c>
      <c r="I18" s="1062">
        <v>311.09699999999998</v>
      </c>
      <c r="J18" s="1062">
        <v>382.23099999999999</v>
      </c>
      <c r="K18" s="1062">
        <v>418.40899999999999</v>
      </c>
      <c r="L18" s="1062" t="s">
        <v>240</v>
      </c>
      <c r="M18" s="1062" t="s">
        <v>240</v>
      </c>
      <c r="N18" s="1062" t="s">
        <v>240</v>
      </c>
      <c r="O18" s="1062" t="s">
        <v>240</v>
      </c>
      <c r="P18" s="1063">
        <v>19.036999999999999</v>
      </c>
      <c r="Q18" s="1062">
        <v>4873.4380000000001</v>
      </c>
      <c r="R18" s="1046"/>
      <c r="X18" s="1028"/>
    </row>
    <row r="19" spans="1:24" ht="30">
      <c r="A19" s="1057" t="s">
        <v>1782</v>
      </c>
      <c r="B19" s="1058" t="s">
        <v>1773</v>
      </c>
      <c r="C19" s="1059" t="s">
        <v>359</v>
      </c>
      <c r="D19" s="1041">
        <v>468.00900000000001</v>
      </c>
      <c r="E19" s="1065">
        <v>427.06</v>
      </c>
      <c r="F19" s="1065">
        <v>439.15800000000002</v>
      </c>
      <c r="G19" s="1065">
        <v>437.185</v>
      </c>
      <c r="H19" s="1065">
        <v>455.39400000000001</v>
      </c>
      <c r="I19" s="1065">
        <v>343.92899999999997</v>
      </c>
      <c r="J19" s="1041">
        <v>414.63799999999998</v>
      </c>
      <c r="K19" s="1041">
        <v>464.02699999999999</v>
      </c>
      <c r="L19" s="1041">
        <v>441.82499999999999</v>
      </c>
      <c r="M19" s="1041">
        <v>477.54700000000003</v>
      </c>
      <c r="N19" s="1041">
        <v>466.22399999999999</v>
      </c>
      <c r="O19" s="1041">
        <v>483.27600000000001</v>
      </c>
      <c r="P19" s="1045">
        <v>18.927</v>
      </c>
      <c r="Q19" s="1041">
        <v>5337.1989999999987</v>
      </c>
      <c r="R19" s="1046"/>
      <c r="X19" s="1028"/>
    </row>
    <row r="20" spans="1:24">
      <c r="A20" s="1043" t="s">
        <v>1782</v>
      </c>
      <c r="B20" s="1058" t="s">
        <v>1781</v>
      </c>
      <c r="C20" s="1059" t="s">
        <v>359</v>
      </c>
      <c r="D20" s="1041">
        <v>231</v>
      </c>
      <c r="E20" s="1065">
        <v>217.148</v>
      </c>
      <c r="F20" s="1065">
        <v>243.80799999999999</v>
      </c>
      <c r="G20" s="1065">
        <v>249.04</v>
      </c>
      <c r="H20" s="1065">
        <v>279.81799999999998</v>
      </c>
      <c r="I20" s="1065">
        <v>164.37799999999999</v>
      </c>
      <c r="J20" s="1041">
        <v>223.65700000000001</v>
      </c>
      <c r="K20" s="1041">
        <v>229.15700000000001</v>
      </c>
      <c r="L20" s="1041" t="s">
        <v>240</v>
      </c>
      <c r="M20" s="1041" t="s">
        <v>240</v>
      </c>
      <c r="N20" s="1041" t="s">
        <v>240</v>
      </c>
      <c r="O20" s="1041" t="s">
        <v>240</v>
      </c>
      <c r="P20" s="1045">
        <v>12.601000000000001</v>
      </c>
      <c r="Q20" s="1041">
        <v>2583.1109999999999</v>
      </c>
      <c r="R20" s="1046"/>
      <c r="X20" s="1028"/>
    </row>
    <row r="21" spans="1:24">
      <c r="A21" s="1052" t="s">
        <v>1782</v>
      </c>
      <c r="B21" s="1060" t="s">
        <v>101</v>
      </c>
      <c r="C21" s="1061" t="s">
        <v>359</v>
      </c>
      <c r="D21" s="1062">
        <v>699.00900000000001</v>
      </c>
      <c r="E21" s="1062">
        <v>644.20799999999997</v>
      </c>
      <c r="F21" s="1062">
        <v>682.96600000000001</v>
      </c>
      <c r="G21" s="1062">
        <v>686.22500000000002</v>
      </c>
      <c r="H21" s="1062">
        <v>735.21199999999999</v>
      </c>
      <c r="I21" s="1062">
        <v>508.30699999999996</v>
      </c>
      <c r="J21" s="1062">
        <v>638.29499999999996</v>
      </c>
      <c r="K21" s="1062">
        <v>693.18399999999997</v>
      </c>
      <c r="L21" s="1062" t="s">
        <v>240</v>
      </c>
      <c r="M21" s="1062" t="s">
        <v>240</v>
      </c>
      <c r="N21" s="1062" t="s">
        <v>240</v>
      </c>
      <c r="O21" s="1062" t="s">
        <v>240</v>
      </c>
      <c r="P21" s="1063">
        <v>31.527999999999999</v>
      </c>
      <c r="Q21" s="1062">
        <v>7920.3099999999986</v>
      </c>
      <c r="R21" s="1046"/>
      <c r="X21" s="1028"/>
    </row>
    <row r="22" spans="1:24" ht="30">
      <c r="A22" s="1057" t="s">
        <v>1783</v>
      </c>
      <c r="B22" s="1058" t="s">
        <v>1773</v>
      </c>
      <c r="C22" s="1059" t="s">
        <v>359</v>
      </c>
      <c r="D22" s="1041">
        <v>267.78399999999999</v>
      </c>
      <c r="E22" s="1041">
        <v>288.56200000000001</v>
      </c>
      <c r="F22" s="1041">
        <v>305.05200000000002</v>
      </c>
      <c r="G22" s="1041">
        <v>246.77099999999999</v>
      </c>
      <c r="H22" s="1041">
        <v>251.91900000000001</v>
      </c>
      <c r="I22" s="1041">
        <v>313.34699999999998</v>
      </c>
      <c r="J22" s="1041">
        <v>259.78899999999999</v>
      </c>
      <c r="K22" s="1041">
        <v>415.98899999999998</v>
      </c>
      <c r="L22" s="1041">
        <v>323.654</v>
      </c>
      <c r="M22" s="1041">
        <v>292.202</v>
      </c>
      <c r="N22" s="1041">
        <v>376.36399999999998</v>
      </c>
      <c r="O22" s="1041">
        <v>348.31200000000001</v>
      </c>
      <c r="P22" s="1045">
        <v>16.172000000000001</v>
      </c>
      <c r="Q22" s="1041"/>
      <c r="R22" s="1046"/>
      <c r="X22" s="1028"/>
    </row>
    <row r="23" spans="1:24">
      <c r="A23" s="1043" t="s">
        <v>1783</v>
      </c>
      <c r="B23" s="1058" t="s">
        <v>1784</v>
      </c>
      <c r="C23" s="1059" t="s">
        <v>359</v>
      </c>
      <c r="D23" s="1041">
        <v>65.960999999999999</v>
      </c>
      <c r="E23" s="1041">
        <v>77.042000000000002</v>
      </c>
      <c r="F23" s="1041">
        <v>91.013000000000005</v>
      </c>
      <c r="G23" s="1041">
        <v>86.14</v>
      </c>
      <c r="H23" s="1041">
        <v>81.436999999999998</v>
      </c>
      <c r="I23" s="1041">
        <v>107.73699999999999</v>
      </c>
      <c r="J23" s="1041">
        <v>165.37899999999999</v>
      </c>
      <c r="K23" s="1041" t="s">
        <v>240</v>
      </c>
      <c r="L23" s="1041" t="s">
        <v>240</v>
      </c>
      <c r="M23" s="1041">
        <v>173.892</v>
      </c>
      <c r="N23" s="1041" t="s">
        <v>240</v>
      </c>
      <c r="O23" s="1041">
        <v>342.21899999999999</v>
      </c>
      <c r="P23" s="1045">
        <v>4.8380000000000001</v>
      </c>
      <c r="Q23" s="1041"/>
      <c r="R23" s="1046"/>
      <c r="X23" s="1028"/>
    </row>
    <row r="24" spans="1:24">
      <c r="A24" s="1052" t="s">
        <v>1783</v>
      </c>
      <c r="B24" s="1060" t="s">
        <v>101</v>
      </c>
      <c r="C24" s="1061" t="s">
        <v>359</v>
      </c>
      <c r="D24" s="1062">
        <v>333.745</v>
      </c>
      <c r="E24" s="1062">
        <v>365.60400000000004</v>
      </c>
      <c r="F24" s="1062">
        <v>396.06500000000005</v>
      </c>
      <c r="G24" s="1062">
        <v>332.911</v>
      </c>
      <c r="H24" s="1062">
        <v>333.35599999999999</v>
      </c>
      <c r="I24" s="1062">
        <v>421.08399999999995</v>
      </c>
      <c r="J24" s="1062">
        <v>425.16800000000001</v>
      </c>
      <c r="K24" s="1062" t="s">
        <v>240</v>
      </c>
      <c r="L24" s="1062" t="s">
        <v>240</v>
      </c>
      <c r="M24" s="1062">
        <v>466.09399999999999</v>
      </c>
      <c r="N24" s="1062" t="s">
        <v>240</v>
      </c>
      <c r="O24" s="1062">
        <v>690.53099999999995</v>
      </c>
      <c r="P24" s="1063">
        <v>21.01</v>
      </c>
      <c r="Q24" s="1062"/>
      <c r="R24" s="1046"/>
      <c r="X24" s="1028"/>
    </row>
    <row r="25" spans="1:24" ht="30">
      <c r="A25" s="1057" t="s">
        <v>1785</v>
      </c>
      <c r="B25" s="1058" t="s">
        <v>1773</v>
      </c>
      <c r="C25" s="1059" t="s">
        <v>359</v>
      </c>
      <c r="D25" s="1041">
        <v>100.607</v>
      </c>
      <c r="E25" s="1041">
        <v>98.343999999999994</v>
      </c>
      <c r="F25" s="1041">
        <v>88.269000000000005</v>
      </c>
      <c r="G25" s="1041">
        <v>102.71599999999999</v>
      </c>
      <c r="H25" s="1041">
        <v>116.65</v>
      </c>
      <c r="I25" s="1041">
        <v>63.36</v>
      </c>
      <c r="J25" s="1041">
        <v>74.207999999999998</v>
      </c>
      <c r="K25" s="1041">
        <v>88.135000000000005</v>
      </c>
      <c r="L25" s="1041">
        <v>79.731999999999999</v>
      </c>
      <c r="M25" s="1041">
        <v>79.403999999999996</v>
      </c>
      <c r="N25" s="1041">
        <v>71.311999999999998</v>
      </c>
      <c r="O25" s="1041">
        <v>94.036000000000001</v>
      </c>
      <c r="P25" s="1045" t="s">
        <v>240</v>
      </c>
      <c r="Q25" s="1041"/>
      <c r="R25" s="1046"/>
      <c r="X25" s="1028"/>
    </row>
    <row r="26" spans="1:24">
      <c r="A26" s="1043" t="s">
        <v>1785</v>
      </c>
      <c r="B26" s="1058" t="s">
        <v>1781</v>
      </c>
      <c r="C26" s="1059" t="s">
        <v>359</v>
      </c>
      <c r="D26" s="1041">
        <v>37.951999999999998</v>
      </c>
      <c r="E26" s="1041">
        <v>34.984999999999999</v>
      </c>
      <c r="F26" s="1041">
        <v>33.094999999999999</v>
      </c>
      <c r="G26" s="1041">
        <v>32.868000000000002</v>
      </c>
      <c r="H26" s="1041">
        <v>36.661999999999999</v>
      </c>
      <c r="I26" s="1041">
        <v>32.966999999999999</v>
      </c>
      <c r="J26" s="1041">
        <v>38.555</v>
      </c>
      <c r="K26" s="1041">
        <v>35.151000000000003</v>
      </c>
      <c r="L26" s="1041">
        <v>35.311</v>
      </c>
      <c r="M26" s="1041">
        <v>32.188000000000002</v>
      </c>
      <c r="N26" s="1041">
        <v>32.646000000000001</v>
      </c>
      <c r="O26" s="1041">
        <v>40.158999999999999</v>
      </c>
      <c r="P26" s="1045" t="s">
        <v>240</v>
      </c>
      <c r="Q26" s="1041"/>
      <c r="R26" s="1046"/>
      <c r="X26" s="1028"/>
    </row>
    <row r="27" spans="1:24">
      <c r="A27" s="1052" t="s">
        <v>1785</v>
      </c>
      <c r="B27" s="1060" t="s">
        <v>101</v>
      </c>
      <c r="C27" s="1061" t="s">
        <v>359</v>
      </c>
      <c r="D27" s="1062">
        <v>138.559</v>
      </c>
      <c r="E27" s="1062">
        <v>133.32900000000001</v>
      </c>
      <c r="F27" s="1062">
        <v>121.364</v>
      </c>
      <c r="G27" s="1062">
        <v>135.584</v>
      </c>
      <c r="H27" s="1062">
        <v>153.31200000000001</v>
      </c>
      <c r="I27" s="1062">
        <v>96.326999999999998</v>
      </c>
      <c r="J27" s="1062">
        <v>112.76300000000001</v>
      </c>
      <c r="K27" s="1062">
        <v>123.286</v>
      </c>
      <c r="L27" s="1062">
        <v>115.04300000000001</v>
      </c>
      <c r="M27" s="1062">
        <v>111.592</v>
      </c>
      <c r="N27" s="1062">
        <v>103.958</v>
      </c>
      <c r="O27" s="1062">
        <v>134.19499999999999</v>
      </c>
      <c r="P27" s="1063">
        <v>7.3309999999999995</v>
      </c>
      <c r="Q27" s="1062"/>
      <c r="R27" s="1046"/>
      <c r="X27" s="1028"/>
    </row>
    <row r="28" spans="1:24">
      <c r="A28" s="1057" t="s">
        <v>1786</v>
      </c>
      <c r="B28" s="1058" t="s">
        <v>1787</v>
      </c>
      <c r="C28" s="1059" t="s">
        <v>359</v>
      </c>
      <c r="D28" s="1065">
        <v>26.59</v>
      </c>
      <c r="E28" s="1065">
        <v>22.355</v>
      </c>
      <c r="F28" s="1065">
        <v>31.850999999999999</v>
      </c>
      <c r="G28" s="1065">
        <v>24.302</v>
      </c>
      <c r="H28" s="1065">
        <v>22.885000000000002</v>
      </c>
      <c r="I28" s="1065">
        <v>22.625</v>
      </c>
      <c r="J28" s="1065">
        <v>21.672999999999998</v>
      </c>
      <c r="K28" s="1065">
        <v>28.731000000000002</v>
      </c>
      <c r="L28" s="1065">
        <v>29.114999999999998</v>
      </c>
      <c r="M28" s="1065">
        <v>25.670999999999999</v>
      </c>
      <c r="N28" s="1065">
        <v>31.102</v>
      </c>
      <c r="O28" s="1065">
        <v>19.940000000000001</v>
      </c>
      <c r="P28" s="1066">
        <v>0</v>
      </c>
      <c r="Q28" s="1065">
        <v>306.83999999999997</v>
      </c>
      <c r="R28" s="1046"/>
      <c r="X28" s="1028"/>
    </row>
    <row r="29" spans="1:24">
      <c r="A29" s="1043" t="s">
        <v>1786</v>
      </c>
      <c r="B29" s="1058" t="s">
        <v>1788</v>
      </c>
      <c r="C29" s="1059" t="s">
        <v>359</v>
      </c>
      <c r="D29" s="1041" t="s">
        <v>240</v>
      </c>
      <c r="E29" s="1041" t="s">
        <v>240</v>
      </c>
      <c r="F29" s="1041" t="s">
        <v>240</v>
      </c>
      <c r="G29" s="1041" t="s">
        <v>240</v>
      </c>
      <c r="H29" s="1041" t="s">
        <v>240</v>
      </c>
      <c r="I29" s="1041" t="s">
        <v>240</v>
      </c>
      <c r="J29" s="1067" t="s">
        <v>240</v>
      </c>
      <c r="K29" s="1067" t="s">
        <v>240</v>
      </c>
      <c r="L29" s="1067" t="s">
        <v>240</v>
      </c>
      <c r="M29" s="1067" t="s">
        <v>240</v>
      </c>
      <c r="N29" s="1067" t="s">
        <v>240</v>
      </c>
      <c r="O29" s="1067" t="s">
        <v>240</v>
      </c>
      <c r="P29" s="1068" t="s">
        <v>240</v>
      </c>
      <c r="Q29" s="1067" t="s">
        <v>240</v>
      </c>
      <c r="R29" s="1046"/>
      <c r="X29" s="1028"/>
    </row>
    <row r="30" spans="1:24" ht="17.25">
      <c r="A30" s="1069" t="s">
        <v>1789</v>
      </c>
      <c r="B30" s="1069"/>
      <c r="C30" s="1070"/>
      <c r="D30" s="1071"/>
      <c r="E30" s="1070"/>
      <c r="F30" s="1070"/>
      <c r="G30" s="1070"/>
      <c r="H30" s="1070"/>
      <c r="I30" s="1070"/>
      <c r="J30" s="1070"/>
      <c r="K30" s="1070"/>
      <c r="L30" s="1070"/>
      <c r="M30" s="1070"/>
    </row>
    <row r="31" spans="1:24" ht="17.25">
      <c r="A31" s="1069" t="s">
        <v>1790</v>
      </c>
      <c r="B31" s="1069"/>
      <c r="C31" s="1070"/>
      <c r="D31" s="1071"/>
      <c r="E31" s="1070"/>
      <c r="F31" s="1070"/>
      <c r="G31" s="1070"/>
      <c r="H31" s="1070"/>
      <c r="I31" s="1070"/>
      <c r="J31" s="1070"/>
      <c r="K31" s="1070"/>
      <c r="L31" s="1070"/>
      <c r="M31" s="1070"/>
    </row>
    <row r="32" spans="1:24" ht="17.25">
      <c r="A32" s="1069" t="s">
        <v>1791</v>
      </c>
      <c r="B32" s="1069"/>
      <c r="C32" s="1070"/>
      <c r="D32" s="1071"/>
      <c r="E32" s="1070"/>
      <c r="F32" s="1070"/>
      <c r="G32" s="1070"/>
      <c r="H32" s="1070"/>
      <c r="I32" s="1070"/>
      <c r="J32" s="1070"/>
      <c r="K32" s="1070"/>
      <c r="L32" s="1070"/>
      <c r="M32" s="1070"/>
    </row>
    <row r="33" spans="1:18" ht="16.5" customHeight="1">
      <c r="A33" s="1073" t="s">
        <v>1286</v>
      </c>
      <c r="B33" s="1069"/>
      <c r="C33" s="1070"/>
      <c r="D33" s="1070"/>
      <c r="E33" s="1070"/>
      <c r="F33" s="1070"/>
      <c r="G33" s="1070"/>
      <c r="H33" s="1070"/>
      <c r="I33" s="1070"/>
      <c r="J33" s="1070"/>
      <c r="K33" s="1070"/>
      <c r="L33" s="1070"/>
      <c r="M33" s="1070"/>
      <c r="N33" s="1070"/>
      <c r="O33" s="1070"/>
      <c r="P33" s="1069"/>
      <c r="R33" s="1074"/>
    </row>
    <row r="34" spans="1:18" ht="17.25">
      <c r="A34" s="1118" t="s">
        <v>14</v>
      </c>
      <c r="B34" s="1069"/>
      <c r="C34" s="1075"/>
      <c r="D34" s="1076"/>
      <c r="E34" s="1075"/>
      <c r="F34" s="1075"/>
      <c r="G34" s="1075"/>
      <c r="H34" s="1075"/>
      <c r="I34" s="1075"/>
      <c r="J34" s="1075"/>
      <c r="K34" s="1075"/>
      <c r="L34" s="1075"/>
      <c r="M34" s="1075"/>
      <c r="R34" s="1074"/>
    </row>
    <row r="35" spans="1:18" ht="17.25">
      <c r="A35" s="1207"/>
      <c r="B35" s="1069"/>
      <c r="C35" s="1075"/>
      <c r="D35" s="1076"/>
      <c r="E35" s="1075"/>
      <c r="F35" s="1075"/>
      <c r="G35" s="1075"/>
      <c r="H35" s="1075"/>
      <c r="I35" s="1075"/>
      <c r="J35" s="1075"/>
      <c r="K35" s="1075"/>
      <c r="L35" s="1075"/>
      <c r="M35" s="1075"/>
      <c r="O35" s="1077"/>
      <c r="R35" s="1074"/>
    </row>
    <row r="36" spans="1:18" ht="17.25">
      <c r="E36" s="1078"/>
      <c r="F36" s="1078"/>
      <c r="G36" s="1078"/>
      <c r="H36" s="1078"/>
      <c r="I36" s="1078"/>
      <c r="O36" s="1079"/>
      <c r="P36" s="1076"/>
      <c r="R36" s="1074"/>
    </row>
    <row r="37" spans="1:18">
      <c r="R37" s="1074"/>
    </row>
    <row r="38" spans="1:18">
      <c r="R38" s="1074"/>
    </row>
    <row r="39" spans="1:18">
      <c r="R39" s="1074"/>
    </row>
    <row r="40" spans="1:18">
      <c r="R40" s="1074"/>
    </row>
    <row r="41" spans="1:18">
      <c r="R41" s="1074"/>
    </row>
    <row r="42" spans="1:18">
      <c r="R42" s="1074"/>
    </row>
    <row r="43" spans="1:18">
      <c r="R43" s="1074"/>
    </row>
    <row r="44" spans="1:18">
      <c r="R44" s="1074"/>
    </row>
    <row r="45" spans="1:18">
      <c r="R45" s="1074"/>
    </row>
    <row r="46" spans="1:18">
      <c r="R46" s="1074"/>
    </row>
    <row r="47" spans="1:18">
      <c r="R47" s="1074"/>
    </row>
    <row r="48" spans="1:18">
      <c r="R48" s="1074"/>
    </row>
    <row r="49" spans="18:18">
      <c r="R49" s="1074"/>
    </row>
    <row r="50" spans="18:18">
      <c r="R50" s="1074"/>
    </row>
    <row r="51" spans="18:18">
      <c r="R51" s="1074"/>
    </row>
    <row r="52" spans="18:18">
      <c r="R52" s="1074"/>
    </row>
    <row r="53" spans="18:18">
      <c r="R53" s="1074"/>
    </row>
    <row r="54" spans="18:18">
      <c r="R54" s="1074"/>
    </row>
    <row r="55" spans="18:18">
      <c r="R55" s="1074"/>
    </row>
    <row r="56" spans="18:18">
      <c r="R56" s="1074"/>
    </row>
    <row r="57" spans="18:18">
      <c r="R57" s="1074"/>
    </row>
    <row r="58" spans="18:18">
      <c r="R58" s="1074"/>
    </row>
    <row r="59" spans="18:18">
      <c r="R59" s="1074"/>
    </row>
    <row r="60" spans="18:18">
      <c r="R60" s="1074"/>
    </row>
    <row r="61" spans="18:18">
      <c r="R61" s="1074"/>
    </row>
    <row r="62" spans="18:18">
      <c r="R62" s="1074"/>
    </row>
    <row r="63" spans="18:18">
      <c r="R63" s="1074"/>
    </row>
    <row r="64" spans="18:18">
      <c r="R64" s="1074"/>
    </row>
    <row r="65" spans="18:18">
      <c r="R65" s="1074"/>
    </row>
    <row r="66" spans="18:18">
      <c r="R66" s="1074"/>
    </row>
    <row r="67" spans="18:18">
      <c r="R67" s="1074"/>
    </row>
    <row r="68" spans="18:18">
      <c r="R68" s="1074"/>
    </row>
    <row r="69" spans="18:18">
      <c r="R69" s="1074"/>
    </row>
    <row r="70" spans="18:18">
      <c r="R70" s="1074"/>
    </row>
    <row r="71" spans="18:18">
      <c r="R71" s="1074"/>
    </row>
    <row r="72" spans="18:18">
      <c r="R72" s="1074"/>
    </row>
    <row r="73" spans="18:18">
      <c r="R73" s="1074"/>
    </row>
    <row r="94" spans="3:3" ht="18">
      <c r="C94" s="1080"/>
    </row>
  </sheetData>
  <hyperlinks>
    <hyperlink ref="A34"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43"/>
  <sheetViews>
    <sheetView zoomScaleNormal="100" workbookViewId="0"/>
  </sheetViews>
  <sheetFormatPr baseColWidth="10" defaultRowHeight="16.5"/>
  <cols>
    <col min="1" max="1" width="23.85546875" style="1029" customWidth="1"/>
    <col min="2" max="2" width="13.28515625" style="1029" customWidth="1"/>
    <col min="3" max="14" width="7.85546875" style="1029" customWidth="1"/>
    <col min="15" max="16384" width="11.42578125" style="1029"/>
  </cols>
  <sheetData>
    <row r="1" spans="1:14" ht="86.25" customHeight="1">
      <c r="A1" s="1119" t="s">
        <v>1816</v>
      </c>
      <c r="B1" s="1119"/>
      <c r="C1" s="1120"/>
      <c r="D1" s="1120"/>
      <c r="E1" s="1120"/>
      <c r="F1" s="1120"/>
      <c r="G1" s="1120"/>
      <c r="H1" s="1120"/>
      <c r="I1" s="1120"/>
      <c r="J1" s="1120"/>
      <c r="K1" s="1120"/>
      <c r="L1" s="1120"/>
      <c r="M1" s="1120"/>
      <c r="N1" s="1120"/>
    </row>
    <row r="2" spans="1:14">
      <c r="A2" s="1121" t="s">
        <v>244</v>
      </c>
      <c r="B2" s="1121"/>
      <c r="C2" s="1121"/>
      <c r="D2" s="1121"/>
      <c r="E2" s="1121"/>
      <c r="F2" s="1121"/>
      <c r="G2" s="1121"/>
      <c r="H2" s="1121"/>
      <c r="I2" s="1121"/>
      <c r="J2" s="1121"/>
      <c r="K2" s="1121"/>
      <c r="L2" s="1121"/>
      <c r="M2" s="1121"/>
      <c r="N2" s="1121"/>
    </row>
    <row r="3" spans="1:14">
      <c r="A3" s="1121" t="s">
        <v>1817</v>
      </c>
      <c r="B3" s="1121"/>
      <c r="C3" s="1121"/>
      <c r="D3" s="1121"/>
      <c r="E3" s="1121"/>
      <c r="F3" s="1121"/>
      <c r="G3" s="1121"/>
      <c r="H3" s="1121"/>
      <c r="I3" s="1121"/>
      <c r="J3" s="1121"/>
      <c r="K3" s="1121"/>
      <c r="L3" s="1121"/>
      <c r="M3" s="1121"/>
      <c r="N3" s="1121"/>
    </row>
    <row r="4" spans="1:14">
      <c r="A4" s="1121" t="s">
        <v>324</v>
      </c>
      <c r="B4" s="1121"/>
      <c r="C4" s="1121"/>
      <c r="D4" s="1121"/>
      <c r="E4" s="1121"/>
      <c r="F4" s="1121"/>
      <c r="G4" s="1121"/>
      <c r="H4" s="1121"/>
      <c r="I4" s="1121"/>
      <c r="J4" s="1121"/>
      <c r="K4" s="1121"/>
      <c r="L4" s="1121"/>
      <c r="M4" s="1121"/>
      <c r="N4" s="1121"/>
    </row>
    <row r="5" spans="1:14" ht="18">
      <c r="A5" s="1122" t="s">
        <v>1319</v>
      </c>
      <c r="B5" s="1123" t="s">
        <v>1214</v>
      </c>
      <c r="C5" s="1124" t="s">
        <v>170</v>
      </c>
      <c r="D5" s="1124" t="s">
        <v>169</v>
      </c>
      <c r="E5" s="1124" t="s">
        <v>168</v>
      </c>
      <c r="F5" s="1124" t="s">
        <v>167</v>
      </c>
      <c r="G5" s="1124" t="s">
        <v>166</v>
      </c>
      <c r="H5" s="1124" t="s">
        <v>165</v>
      </c>
      <c r="I5" s="1124" t="s">
        <v>176</v>
      </c>
      <c r="J5" s="1124" t="s">
        <v>175</v>
      </c>
      <c r="K5" s="1124" t="s">
        <v>229</v>
      </c>
      <c r="L5" s="1124" t="s">
        <v>173</v>
      </c>
      <c r="M5" s="1124" t="s">
        <v>172</v>
      </c>
      <c r="N5" s="1125" t="s">
        <v>1818</v>
      </c>
    </row>
    <row r="6" spans="1:14" ht="13.5" customHeight="1">
      <c r="A6" s="1126" t="s">
        <v>1819</v>
      </c>
      <c r="B6" s="1127">
        <v>2022</v>
      </c>
      <c r="C6" s="1128">
        <v>56.100999999999999</v>
      </c>
      <c r="D6" s="1128">
        <v>61.468000000000004</v>
      </c>
      <c r="E6" s="1128">
        <v>47.036999999999999</v>
      </c>
      <c r="F6" s="1128">
        <v>48.588999999999999</v>
      </c>
      <c r="G6" s="1128">
        <v>73.378</v>
      </c>
      <c r="H6" s="1128">
        <v>20.297000000000001</v>
      </c>
      <c r="I6" s="1128">
        <v>58.290999999999997</v>
      </c>
      <c r="J6" s="1128">
        <v>43.192999999999998</v>
      </c>
      <c r="K6" s="1128">
        <v>42.42</v>
      </c>
      <c r="L6" s="1128">
        <v>54.752000000000002</v>
      </c>
      <c r="M6" s="1128">
        <v>51.024999999999999</v>
      </c>
      <c r="N6" s="1128">
        <v>46.695999999999998</v>
      </c>
    </row>
    <row r="7" spans="1:14" ht="13.5" customHeight="1">
      <c r="A7" s="1129" t="s">
        <v>1819</v>
      </c>
      <c r="B7" s="1127">
        <v>2023</v>
      </c>
      <c r="C7" s="1128">
        <v>41.093000000000004</v>
      </c>
      <c r="D7" s="1128">
        <v>41.37</v>
      </c>
      <c r="E7" s="1128">
        <v>33.835000000000001</v>
      </c>
      <c r="F7" s="1128">
        <v>52.268000000000001</v>
      </c>
      <c r="G7" s="1128">
        <v>54.33</v>
      </c>
      <c r="H7" s="1128">
        <v>22.556000000000001</v>
      </c>
      <c r="I7" s="1128">
        <v>46.688000000000002</v>
      </c>
      <c r="J7" s="1128">
        <v>50.317</v>
      </c>
      <c r="K7" s="1128">
        <v>55.828000000000003</v>
      </c>
      <c r="L7" s="1128">
        <v>61.600999999999999</v>
      </c>
      <c r="M7" s="1128">
        <v>48.798000000000002</v>
      </c>
      <c r="N7" s="1128">
        <v>65.930999999999997</v>
      </c>
    </row>
    <row r="8" spans="1:14" ht="13.5" customHeight="1">
      <c r="A8" s="1130" t="s">
        <v>1820</v>
      </c>
      <c r="B8" s="1127">
        <v>2022</v>
      </c>
      <c r="C8" s="1128">
        <v>10.766</v>
      </c>
      <c r="D8" s="1128">
        <v>9.4019999999999992</v>
      </c>
      <c r="E8" s="1128">
        <v>8.3970000000000002</v>
      </c>
      <c r="F8" s="1128">
        <v>8.8740000000000006</v>
      </c>
      <c r="G8" s="1128">
        <v>12.496</v>
      </c>
      <c r="H8" s="1128">
        <v>4.4039999999999999</v>
      </c>
      <c r="I8" s="1128">
        <v>14.279</v>
      </c>
      <c r="J8" s="1128">
        <v>7.681</v>
      </c>
      <c r="K8" s="1128">
        <v>9.4749999999999996</v>
      </c>
      <c r="L8" s="1128">
        <v>13.083</v>
      </c>
      <c r="M8" s="1128">
        <v>7</v>
      </c>
      <c r="N8" s="1128">
        <v>8.83</v>
      </c>
    </row>
    <row r="9" spans="1:14" ht="13.5" customHeight="1">
      <c r="A9" s="1129" t="s">
        <v>1821</v>
      </c>
      <c r="B9" s="1127">
        <v>2023</v>
      </c>
      <c r="C9" s="1131">
        <v>5.7409999999999997</v>
      </c>
      <c r="D9" s="1128">
        <v>8.7739999999999991</v>
      </c>
      <c r="E9" s="1128">
        <v>11.494</v>
      </c>
      <c r="F9" s="1128">
        <v>9.8650000000000002</v>
      </c>
      <c r="G9" s="1128">
        <v>10.923999999999999</v>
      </c>
      <c r="H9" s="1128">
        <v>4.6769999999999996</v>
      </c>
      <c r="I9" s="1128">
        <v>33.412999999999997</v>
      </c>
      <c r="J9" s="1128">
        <v>24.518999999999998</v>
      </c>
      <c r="K9" s="1128" t="s">
        <v>240</v>
      </c>
      <c r="L9" s="1128">
        <v>21.651</v>
      </c>
      <c r="M9" s="1128">
        <v>17.033000000000001</v>
      </c>
      <c r="N9" s="1128" t="s">
        <v>240</v>
      </c>
    </row>
    <row r="10" spans="1:14" ht="13.5" customHeight="1">
      <c r="A10" s="1130" t="s">
        <v>101</v>
      </c>
      <c r="B10" s="1127">
        <v>2022</v>
      </c>
      <c r="C10" s="1128">
        <v>66.867000000000004</v>
      </c>
      <c r="D10" s="1128">
        <v>70.87</v>
      </c>
      <c r="E10" s="1128">
        <v>55.433999999999997</v>
      </c>
      <c r="F10" s="1128">
        <v>57.463000000000001</v>
      </c>
      <c r="G10" s="1128">
        <v>85.873999999999995</v>
      </c>
      <c r="H10" s="1128">
        <v>24.701000000000001</v>
      </c>
      <c r="I10" s="1128">
        <v>72.569999999999993</v>
      </c>
      <c r="J10" s="1128">
        <v>50.873999999999995</v>
      </c>
      <c r="K10" s="1128">
        <v>51.895000000000003</v>
      </c>
      <c r="L10" s="1128">
        <v>67.835000000000008</v>
      </c>
      <c r="M10" s="1128">
        <v>58.024999999999999</v>
      </c>
      <c r="N10" s="1128">
        <v>55.525999999999996</v>
      </c>
    </row>
    <row r="11" spans="1:14" ht="13.5" customHeight="1">
      <c r="A11" s="1129" t="s">
        <v>101</v>
      </c>
      <c r="B11" s="1127">
        <v>2023</v>
      </c>
      <c r="C11" s="1131">
        <v>46.834000000000003</v>
      </c>
      <c r="D11" s="1128">
        <v>50.143999999999998</v>
      </c>
      <c r="E11" s="1128">
        <v>45.329000000000001</v>
      </c>
      <c r="F11" s="1128">
        <v>62.133000000000003</v>
      </c>
      <c r="G11" s="1128">
        <v>65.253999999999991</v>
      </c>
      <c r="H11" s="1128">
        <v>27.233000000000001</v>
      </c>
      <c r="I11" s="1128">
        <v>80.100999999999999</v>
      </c>
      <c r="J11" s="1128">
        <v>74.835999999999999</v>
      </c>
      <c r="K11" s="1128" t="s">
        <v>240</v>
      </c>
      <c r="L11" s="1128">
        <v>83.251999999999995</v>
      </c>
      <c r="M11" s="1128">
        <v>65.831000000000003</v>
      </c>
      <c r="N11" s="1128" t="s">
        <v>240</v>
      </c>
    </row>
    <row r="12" spans="1:14" ht="15" customHeight="1">
      <c r="A12" s="1138" t="s">
        <v>1824</v>
      </c>
      <c r="B12" s="1133"/>
      <c r="C12" s="1134"/>
      <c r="D12" s="1134"/>
      <c r="E12" s="1134"/>
      <c r="F12" s="1134"/>
      <c r="G12" s="1134"/>
      <c r="H12" s="1134"/>
      <c r="I12" s="1134"/>
      <c r="J12" s="1134"/>
      <c r="K12" s="1134"/>
      <c r="L12" s="1134"/>
      <c r="M12" s="1134"/>
      <c r="N12" s="1134"/>
    </row>
    <row r="13" spans="1:14" ht="15" customHeight="1">
      <c r="A13" s="1138" t="s">
        <v>1825</v>
      </c>
      <c r="B13" s="1135"/>
      <c r="C13" s="1128"/>
      <c r="D13" s="1128"/>
      <c r="E13" s="1128"/>
      <c r="F13" s="1128"/>
      <c r="G13" s="1128"/>
      <c r="H13" s="1128"/>
      <c r="I13" s="1128"/>
      <c r="J13" s="1128"/>
      <c r="K13" s="1128"/>
      <c r="L13" s="1128"/>
      <c r="M13" s="1128"/>
      <c r="N13" s="1128"/>
    </row>
    <row r="14" spans="1:14" ht="15" customHeight="1">
      <c r="A14" s="1138" t="s">
        <v>1826</v>
      </c>
      <c r="B14" s="1132"/>
      <c r="C14" s="1132"/>
      <c r="D14" s="1132"/>
      <c r="E14" s="1132"/>
      <c r="F14" s="1132"/>
      <c r="G14" s="1132"/>
      <c r="H14" s="1132"/>
      <c r="I14" s="1132"/>
      <c r="J14" s="1132"/>
      <c r="K14" s="1132"/>
      <c r="L14" s="1132"/>
      <c r="M14" s="1132"/>
      <c r="N14" s="1132"/>
    </row>
    <row r="15" spans="1:14" ht="15" customHeight="1">
      <c r="A15" s="1138" t="s">
        <v>1823</v>
      </c>
    </row>
    <row r="16" spans="1:14" ht="15" customHeight="1">
      <c r="A16" s="1138" t="s">
        <v>1822</v>
      </c>
    </row>
    <row r="17" spans="1:1" ht="15" customHeight="1">
      <c r="A17" s="1138" t="s">
        <v>1286</v>
      </c>
    </row>
    <row r="18" spans="1:1" ht="15" customHeight="1">
      <c r="A18" s="1137" t="s">
        <v>14</v>
      </c>
    </row>
    <row r="43" spans="1:1">
      <c r="A43" s="1137" t="s">
        <v>14</v>
      </c>
    </row>
  </sheetData>
  <hyperlinks>
    <hyperlink ref="A18" location="Inhaltsverzeichnis!A1" display="Zurück zum Inhaltsverzeichnis"/>
    <hyperlink ref="A43"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8"/>
  <sheetViews>
    <sheetView showGridLines="0" zoomScaleNormal="100" zoomScaleSheetLayoutView="115" workbookViewId="0"/>
  </sheetViews>
  <sheetFormatPr baseColWidth="10" defaultRowHeight="17.25"/>
  <cols>
    <col min="1" max="1" width="23.85546875" style="1220" customWidth="1"/>
    <col min="2" max="2" width="34.28515625" style="1220" customWidth="1"/>
    <col min="3" max="16" width="9.140625" style="1220" customWidth="1"/>
    <col min="17" max="17" width="7.28515625" style="1220" customWidth="1"/>
    <col min="18" max="18" width="11.28515625" style="1220" bestFit="1" customWidth="1"/>
    <col min="19" max="19" width="11.42578125" style="1220"/>
    <col min="20" max="16384" width="11.42578125" style="820"/>
  </cols>
  <sheetData>
    <row r="1" spans="1:22" ht="90.75" customHeight="1">
      <c r="A1" s="1218" t="s">
        <v>1860</v>
      </c>
      <c r="B1" s="1219"/>
      <c r="C1" s="1219"/>
      <c r="D1" s="1219"/>
      <c r="E1" s="1219"/>
      <c r="F1" s="1219"/>
      <c r="G1" s="1219"/>
      <c r="H1" s="1219"/>
      <c r="I1" s="1219"/>
      <c r="J1" s="1219"/>
      <c r="K1" s="1219"/>
      <c r="L1" s="1219"/>
      <c r="M1" s="1219"/>
      <c r="N1" s="1219"/>
      <c r="O1" s="1219"/>
      <c r="P1" s="1219"/>
      <c r="R1" s="1221"/>
    </row>
    <row r="2" spans="1:22">
      <c r="A2" s="1222" t="s">
        <v>244</v>
      </c>
      <c r="B2" s="1222"/>
      <c r="C2" s="1222"/>
      <c r="D2" s="1222"/>
      <c r="E2" s="1222"/>
      <c r="F2" s="1222"/>
      <c r="G2" s="1222"/>
      <c r="H2" s="1222"/>
      <c r="I2" s="1222"/>
      <c r="J2" s="1222"/>
      <c r="K2" s="1222"/>
      <c r="L2" s="1222"/>
      <c r="M2" s="1222"/>
      <c r="N2" s="1222"/>
      <c r="O2" s="1222"/>
      <c r="P2" s="1222"/>
    </row>
    <row r="3" spans="1:22">
      <c r="A3" s="1222">
        <v>2023</v>
      </c>
      <c r="B3" s="1222"/>
      <c r="C3" s="1222"/>
      <c r="D3" s="1222"/>
      <c r="E3" s="1222"/>
      <c r="F3" s="1222"/>
      <c r="G3" s="1222"/>
      <c r="H3" s="1222"/>
      <c r="I3" s="1222"/>
      <c r="J3" s="1222"/>
      <c r="K3" s="1222"/>
      <c r="L3" s="1222"/>
      <c r="M3" s="1222"/>
      <c r="N3" s="1222"/>
      <c r="O3" s="1222"/>
      <c r="P3" s="1222"/>
    </row>
    <row r="4" spans="1:22">
      <c r="A4" s="1222" t="s">
        <v>1861</v>
      </c>
      <c r="B4" s="1222"/>
      <c r="C4" s="1222"/>
      <c r="D4" s="1222"/>
      <c r="E4" s="1222"/>
      <c r="F4" s="1222"/>
      <c r="G4" s="1222"/>
      <c r="H4" s="1222"/>
      <c r="I4" s="1222"/>
      <c r="J4" s="1222"/>
      <c r="K4" s="1222"/>
      <c r="L4" s="1222"/>
      <c r="M4" s="1222"/>
      <c r="N4" s="1222"/>
      <c r="O4" s="1222"/>
      <c r="P4" s="1222"/>
    </row>
    <row r="5" spans="1:22">
      <c r="A5" s="1222" t="s">
        <v>1797</v>
      </c>
      <c r="B5" s="1222"/>
      <c r="C5" s="1222"/>
      <c r="D5" s="1222"/>
      <c r="E5" s="1222"/>
      <c r="F5" s="1222"/>
      <c r="G5" s="1222"/>
      <c r="H5" s="1222"/>
      <c r="I5" s="1222"/>
      <c r="J5" s="1222"/>
      <c r="K5" s="1222"/>
      <c r="L5" s="1222"/>
      <c r="M5" s="1222"/>
      <c r="N5" s="1222"/>
      <c r="O5" s="1222"/>
      <c r="P5" s="1222"/>
    </row>
    <row r="6" spans="1:22" ht="33.75" customHeight="1">
      <c r="A6" s="1223" t="s">
        <v>1272</v>
      </c>
      <c r="B6" s="1224" t="s">
        <v>267</v>
      </c>
      <c r="C6" s="1225" t="s">
        <v>170</v>
      </c>
      <c r="D6" s="1225" t="s">
        <v>292</v>
      </c>
      <c r="E6" s="1225" t="s">
        <v>168</v>
      </c>
      <c r="F6" s="1225" t="s">
        <v>291</v>
      </c>
      <c r="G6" s="1225" t="s">
        <v>1844</v>
      </c>
      <c r="H6" s="1226" t="s">
        <v>165</v>
      </c>
      <c r="I6" s="1225" t="s">
        <v>176</v>
      </c>
      <c r="J6" s="1225" t="s">
        <v>175</v>
      </c>
      <c r="K6" s="1225" t="s">
        <v>174</v>
      </c>
      <c r="L6" s="1225" t="s">
        <v>173</v>
      </c>
      <c r="M6" s="1225" t="s">
        <v>172</v>
      </c>
      <c r="N6" s="1226" t="s">
        <v>171</v>
      </c>
      <c r="O6" s="1226" t="s">
        <v>1846</v>
      </c>
      <c r="P6" s="1227" t="s">
        <v>1862</v>
      </c>
    </row>
    <row r="7" spans="1:22">
      <c r="A7" s="1228" t="s">
        <v>1863</v>
      </c>
      <c r="B7" s="1229" t="s">
        <v>1867</v>
      </c>
      <c r="C7" s="1230">
        <v>172.209</v>
      </c>
      <c r="D7" s="1230">
        <v>168.93100000000001</v>
      </c>
      <c r="E7" s="1230">
        <v>169.232</v>
      </c>
      <c r="F7" s="1230">
        <v>166.52099999999999</v>
      </c>
      <c r="G7" s="1230">
        <v>187.31700000000001</v>
      </c>
      <c r="H7" s="1230">
        <v>155.77600000000001</v>
      </c>
      <c r="I7" s="1230">
        <v>142.81299999999999</v>
      </c>
      <c r="J7" s="1230">
        <v>176.072</v>
      </c>
      <c r="K7" s="1231">
        <v>166.84899999999999</v>
      </c>
      <c r="L7" s="1231">
        <v>168.11199999999999</v>
      </c>
      <c r="M7" s="1231">
        <v>181.22</v>
      </c>
      <c r="N7" s="1231">
        <v>174.55</v>
      </c>
      <c r="O7" s="1231" t="s">
        <v>233</v>
      </c>
      <c r="P7" s="1232">
        <v>2029.6020000000001</v>
      </c>
    </row>
    <row r="8" spans="1:22">
      <c r="A8" s="1233" t="s">
        <v>1863</v>
      </c>
      <c r="B8" s="1234" t="s">
        <v>1864</v>
      </c>
      <c r="C8" s="1235">
        <v>2.8820000000000001</v>
      </c>
      <c r="D8" s="1235">
        <v>2.8</v>
      </c>
      <c r="E8" s="1235">
        <v>3.702</v>
      </c>
      <c r="F8" s="1235">
        <v>3.956</v>
      </c>
      <c r="G8" s="1235">
        <v>3.61</v>
      </c>
      <c r="H8" s="1235">
        <v>3.4670000000000001</v>
      </c>
      <c r="I8" s="1235">
        <v>3.1120000000000001</v>
      </c>
      <c r="J8" s="1235">
        <v>3.4929999999999999</v>
      </c>
      <c r="K8" s="1231">
        <v>2.7320000000000002</v>
      </c>
      <c r="L8" s="1231">
        <v>3.1970000000000001</v>
      </c>
      <c r="M8" s="1231">
        <v>3.2450000000000001</v>
      </c>
      <c r="N8" s="1231">
        <v>3.62</v>
      </c>
      <c r="O8" s="1231">
        <v>21.23</v>
      </c>
      <c r="P8" s="1236">
        <v>61.045999999999992</v>
      </c>
    </row>
    <row r="9" spans="1:22">
      <c r="A9" s="1237" t="s">
        <v>1865</v>
      </c>
      <c r="B9" s="1229" t="s">
        <v>1867</v>
      </c>
      <c r="C9" s="1230">
        <v>104.27500000000001</v>
      </c>
      <c r="D9" s="1230">
        <v>79.637</v>
      </c>
      <c r="E9" s="1230">
        <v>100.843</v>
      </c>
      <c r="F9" s="1230">
        <v>84.129000000000005</v>
      </c>
      <c r="G9" s="1230">
        <v>92.888000000000005</v>
      </c>
      <c r="H9" s="1230">
        <v>78.298000000000002</v>
      </c>
      <c r="I9" s="1230">
        <v>88.238</v>
      </c>
      <c r="J9" s="1230">
        <v>87.152000000000001</v>
      </c>
      <c r="K9" s="1231">
        <v>77.775999999999996</v>
      </c>
      <c r="L9" s="1231">
        <v>87.744</v>
      </c>
      <c r="M9" s="1231">
        <v>91.653000000000006</v>
      </c>
      <c r="N9" s="1231">
        <v>94.003</v>
      </c>
      <c r="O9" s="1231" t="s">
        <v>233</v>
      </c>
      <c r="P9" s="1238">
        <v>1066.636</v>
      </c>
    </row>
    <row r="10" spans="1:22">
      <c r="A10" s="1233" t="s">
        <v>1865</v>
      </c>
      <c r="B10" s="1234" t="s">
        <v>1864</v>
      </c>
      <c r="C10" s="1235">
        <v>15.925000000000001</v>
      </c>
      <c r="D10" s="1235">
        <v>14.268000000000001</v>
      </c>
      <c r="E10" s="1235">
        <v>14.622999999999999</v>
      </c>
      <c r="F10" s="1235">
        <v>9.4949999999999992</v>
      </c>
      <c r="G10" s="1235">
        <v>11.067</v>
      </c>
      <c r="H10" s="1235">
        <v>9.7040000000000006</v>
      </c>
      <c r="I10" s="1235">
        <v>8.9570000000000007</v>
      </c>
      <c r="J10" s="1235">
        <v>9.5540000000000003</v>
      </c>
      <c r="K10" s="1231">
        <v>12.635</v>
      </c>
      <c r="L10" s="1231">
        <v>14.369</v>
      </c>
      <c r="M10" s="1231">
        <v>14.882</v>
      </c>
      <c r="N10" s="1231">
        <v>13.837</v>
      </c>
      <c r="O10" s="1231">
        <v>4.2110000000000003</v>
      </c>
      <c r="P10" s="1236">
        <v>153.52699999999999</v>
      </c>
    </row>
    <row r="11" spans="1:22">
      <c r="A11" s="1237" t="s">
        <v>1866</v>
      </c>
      <c r="B11" s="1229" t="s">
        <v>1867</v>
      </c>
      <c r="C11" s="1239">
        <v>137.03800000000001</v>
      </c>
      <c r="D11" s="1239">
        <v>128.435</v>
      </c>
      <c r="E11" s="1239">
        <v>133.91499999999999</v>
      </c>
      <c r="F11" s="1239">
        <v>139.25299999999999</v>
      </c>
      <c r="G11" s="1239">
        <v>140.74100000000001</v>
      </c>
      <c r="H11" s="1239">
        <v>110.791</v>
      </c>
      <c r="I11" s="1239">
        <v>97.334999999999994</v>
      </c>
      <c r="J11" s="1239">
        <v>163.31399999999999</v>
      </c>
      <c r="K11" s="1231">
        <v>142.15</v>
      </c>
      <c r="L11" s="1231">
        <v>157.923</v>
      </c>
      <c r="M11" s="1231">
        <v>150.196</v>
      </c>
      <c r="N11" s="1231"/>
      <c r="O11" s="1231"/>
      <c r="P11" s="1238">
        <v>1501.0910000000001</v>
      </c>
      <c r="R11" s="1240"/>
    </row>
    <row r="12" spans="1:22">
      <c r="A12" s="1233" t="s">
        <v>1866</v>
      </c>
      <c r="B12" s="1234" t="s">
        <v>1864</v>
      </c>
      <c r="C12" s="1241">
        <v>13.13</v>
      </c>
      <c r="D12" s="1241">
        <v>11.919</v>
      </c>
      <c r="E12" s="1241">
        <v>15.781000000000001</v>
      </c>
      <c r="F12" s="1241">
        <v>12.824999999999999</v>
      </c>
      <c r="G12" s="1241">
        <v>16.094999999999999</v>
      </c>
      <c r="H12" s="1241">
        <v>12.523999999999999</v>
      </c>
      <c r="I12" s="1241">
        <v>13.746</v>
      </c>
      <c r="J12" s="1241">
        <v>16.788</v>
      </c>
      <c r="K12" s="1231">
        <v>14.618</v>
      </c>
      <c r="L12" s="1231">
        <v>13.76</v>
      </c>
      <c r="M12" s="1231">
        <v>18.344999999999999</v>
      </c>
      <c r="N12" s="1231"/>
      <c r="O12" s="1231"/>
      <c r="P12" s="1236">
        <v>159.53099999999998</v>
      </c>
    </row>
    <row r="13" spans="1:22">
      <c r="A13" s="1237" t="s">
        <v>1858</v>
      </c>
      <c r="B13" s="1234"/>
      <c r="C13" s="1241"/>
      <c r="D13" s="1241"/>
      <c r="E13" s="1241"/>
      <c r="F13" s="1241"/>
      <c r="G13" s="1241"/>
      <c r="H13" s="1241"/>
      <c r="I13" s="1241"/>
      <c r="J13" s="1241"/>
      <c r="K13" s="1231"/>
      <c r="L13" s="1231"/>
      <c r="M13" s="1231"/>
      <c r="N13" s="1231"/>
      <c r="O13" s="1231"/>
      <c r="P13" s="1236"/>
    </row>
    <row r="14" spans="1:22">
      <c r="A14" s="1242" t="s">
        <v>1857</v>
      </c>
      <c r="B14" s="1242"/>
      <c r="C14" s="1243"/>
      <c r="D14" s="1243"/>
      <c r="E14" s="1243"/>
      <c r="F14" s="1243"/>
      <c r="G14" s="1243"/>
      <c r="H14" s="1243"/>
      <c r="I14" s="1243"/>
      <c r="J14" s="1243"/>
      <c r="K14" s="1244"/>
      <c r="L14" s="1244"/>
      <c r="M14" s="1244"/>
      <c r="N14" s="1244"/>
      <c r="O14" s="1244"/>
      <c r="P14" s="1245"/>
    </row>
    <row r="15" spans="1:22">
      <c r="A15" s="1220" t="s">
        <v>1868</v>
      </c>
      <c r="B15" s="1242"/>
      <c r="C15" s="1242"/>
      <c r="D15" s="1242"/>
      <c r="E15" s="1242"/>
      <c r="F15" s="1242"/>
      <c r="G15" s="1242"/>
      <c r="H15" s="1242"/>
      <c r="I15" s="1242"/>
      <c r="J15" s="1242"/>
      <c r="K15" s="1242"/>
      <c r="L15" s="1242"/>
      <c r="M15" s="1242"/>
      <c r="N15" s="1242"/>
      <c r="O15" s="1242"/>
      <c r="P15" s="1242"/>
      <c r="Q15" s="1242"/>
    </row>
    <row r="16" spans="1:22">
      <c r="A16" s="1242" t="s">
        <v>1286</v>
      </c>
      <c r="B16" s="1242"/>
      <c r="C16" s="1242"/>
      <c r="D16" s="1242"/>
      <c r="E16" s="1242"/>
      <c r="F16" s="1242"/>
      <c r="G16" s="1242"/>
      <c r="H16" s="1242"/>
      <c r="I16" s="1242"/>
      <c r="J16" s="1242"/>
      <c r="K16" s="1242"/>
      <c r="L16" s="1242"/>
      <c r="M16" s="1242"/>
      <c r="N16" s="1242"/>
      <c r="O16" s="1242"/>
      <c r="P16" s="1242"/>
      <c r="Q16" s="1242"/>
      <c r="T16" s="1220"/>
      <c r="U16" s="1220"/>
      <c r="V16" s="1220"/>
    </row>
    <row r="17" spans="1:22" ht="18">
      <c r="A17" s="1136" t="s">
        <v>14</v>
      </c>
      <c r="B17" s="1246"/>
      <c r="C17" s="1246"/>
      <c r="D17" s="1246"/>
      <c r="E17" s="1246"/>
      <c r="F17" s="1246"/>
      <c r="G17" s="1246"/>
      <c r="H17" s="1246"/>
      <c r="I17" s="1246"/>
      <c r="J17" s="1246"/>
      <c r="K17" s="1246"/>
      <c r="L17" s="1246"/>
      <c r="M17" s="1246"/>
      <c r="N17" s="1246"/>
      <c r="O17" s="1246"/>
      <c r="P17" s="1246"/>
      <c r="Q17" s="1246"/>
      <c r="T17" s="1220"/>
      <c r="U17" s="1220"/>
      <c r="V17" s="1220"/>
    </row>
    <row r="18" spans="1:22">
      <c r="B18" s="1246"/>
      <c r="C18" s="1246"/>
      <c r="D18" s="1246"/>
      <c r="E18" s="1246"/>
      <c r="F18" s="1246"/>
      <c r="G18" s="1247"/>
      <c r="H18" s="1247"/>
      <c r="I18" s="1246"/>
      <c r="J18" s="1246"/>
      <c r="K18" s="1246"/>
      <c r="L18" s="1246"/>
      <c r="M18" s="1246"/>
      <c r="N18" s="1246"/>
      <c r="O18" s="1246"/>
      <c r="P18" s="1246"/>
      <c r="Q18" s="1246"/>
      <c r="R18" s="1246"/>
      <c r="S18" s="1248"/>
      <c r="T18" s="1220"/>
      <c r="U18" s="1220"/>
      <c r="V18" s="1220"/>
    </row>
    <row r="19" spans="1:22">
      <c r="B19" s="1246"/>
      <c r="C19" s="1246"/>
      <c r="D19" s="1246"/>
      <c r="E19" s="1246"/>
      <c r="F19" s="1246"/>
      <c r="G19" s="1246"/>
      <c r="H19" s="1246"/>
      <c r="I19" s="1246"/>
      <c r="J19" s="1246"/>
      <c r="K19" s="1246"/>
      <c r="L19" s="1246"/>
      <c r="M19" s="1246"/>
      <c r="N19" s="1246"/>
      <c r="O19" s="1246"/>
      <c r="P19" s="1246"/>
      <c r="Q19" s="1246"/>
      <c r="R19" s="1246"/>
      <c r="S19" s="1248"/>
      <c r="T19" s="1220"/>
      <c r="U19" s="1220"/>
      <c r="V19" s="1220"/>
    </row>
    <row r="20" spans="1:22">
      <c r="B20" s="1246"/>
      <c r="C20" s="1246"/>
      <c r="D20" s="1246"/>
      <c r="E20" s="1246"/>
      <c r="F20" s="1246"/>
      <c r="G20" s="1246"/>
      <c r="H20" s="1246"/>
      <c r="I20" s="1246"/>
      <c r="J20" s="1246"/>
      <c r="K20" s="1246"/>
      <c r="L20" s="1246"/>
      <c r="M20" s="1246"/>
      <c r="N20" s="1246"/>
      <c r="O20" s="1246"/>
      <c r="P20" s="1246"/>
      <c r="Q20" s="1246"/>
      <c r="R20" s="1246"/>
      <c r="S20" s="1248"/>
      <c r="T20" s="1220"/>
      <c r="U20" s="1220"/>
      <c r="V20" s="1220"/>
    </row>
    <row r="21" spans="1:22">
      <c r="B21" s="1246"/>
      <c r="C21" s="1249"/>
      <c r="D21" s="1250"/>
      <c r="E21" s="1250"/>
      <c r="F21" s="1250"/>
      <c r="G21" s="1250"/>
      <c r="H21" s="1250"/>
      <c r="I21" s="1250"/>
      <c r="J21" s="1250"/>
      <c r="K21" s="1250"/>
      <c r="L21" s="1250"/>
      <c r="M21" s="1250"/>
      <c r="N21" s="1250"/>
      <c r="O21" s="1250"/>
      <c r="P21" s="1251"/>
      <c r="Q21" s="1251"/>
      <c r="R21" s="1246"/>
      <c r="S21" s="1248"/>
      <c r="T21" s="1220"/>
      <c r="U21" s="1220"/>
      <c r="V21" s="1220"/>
    </row>
    <row r="22" spans="1:22">
      <c r="B22" s="1248"/>
      <c r="C22" s="1248"/>
      <c r="D22" s="1251"/>
      <c r="E22" s="1251"/>
      <c r="F22" s="1251"/>
      <c r="G22" s="1251"/>
      <c r="H22" s="1251"/>
      <c r="I22" s="1251"/>
      <c r="J22" s="1251"/>
      <c r="K22" s="1251"/>
      <c r="L22" s="1251"/>
      <c r="M22" s="1251"/>
      <c r="N22" s="1251"/>
      <c r="O22" s="1251"/>
      <c r="P22" s="1251"/>
      <c r="Q22" s="1251"/>
      <c r="R22" s="1246"/>
      <c r="S22" s="1248"/>
      <c r="T22" s="1220"/>
      <c r="U22" s="1220"/>
      <c r="V22" s="1220"/>
    </row>
    <row r="23" spans="1:22">
      <c r="B23" s="1246"/>
      <c r="C23" s="1248"/>
      <c r="D23" s="1251"/>
      <c r="E23" s="1251"/>
      <c r="F23" s="1251"/>
      <c r="G23" s="1251"/>
      <c r="H23" s="1251"/>
      <c r="I23" s="1251"/>
      <c r="J23" s="1251"/>
      <c r="K23" s="1251"/>
      <c r="L23" s="1251"/>
      <c r="M23" s="1251"/>
      <c r="N23" s="1251"/>
      <c r="O23" s="1251"/>
      <c r="P23" s="1251"/>
      <c r="Q23" s="1251"/>
      <c r="R23" s="1246"/>
      <c r="S23" s="1248"/>
      <c r="T23" s="1220"/>
      <c r="U23" s="1220"/>
      <c r="V23" s="1220"/>
    </row>
    <row r="24" spans="1:22">
      <c r="B24" s="1248"/>
      <c r="C24" s="1248"/>
      <c r="D24" s="1251"/>
      <c r="E24" s="1251"/>
      <c r="F24" s="1251"/>
      <c r="G24" s="1251"/>
      <c r="H24" s="1251"/>
      <c r="I24" s="1251"/>
      <c r="J24" s="1251"/>
      <c r="K24" s="1251"/>
      <c r="L24" s="1251"/>
      <c r="M24" s="1251"/>
      <c r="N24" s="1251"/>
      <c r="O24" s="1251"/>
      <c r="P24" s="1251"/>
      <c r="Q24" s="1248"/>
      <c r="R24" s="1246"/>
      <c r="S24" s="1248"/>
      <c r="T24" s="1220"/>
      <c r="U24" s="1220"/>
      <c r="V24" s="1220"/>
    </row>
    <row r="25" spans="1:22">
      <c r="B25" s="1246"/>
      <c r="C25" s="1248"/>
      <c r="D25" s="1251"/>
      <c r="E25" s="1251"/>
      <c r="F25" s="1251"/>
      <c r="G25" s="1251"/>
      <c r="H25" s="1251"/>
      <c r="I25" s="1251"/>
      <c r="J25" s="1251"/>
      <c r="K25" s="1251"/>
      <c r="L25" s="1251"/>
      <c r="M25" s="1251"/>
      <c r="N25" s="1251"/>
      <c r="O25" s="1251"/>
      <c r="P25" s="1251"/>
      <c r="Q25" s="1251"/>
      <c r="R25" s="1246"/>
      <c r="S25" s="1248"/>
      <c r="T25" s="1220"/>
      <c r="U25" s="1220"/>
      <c r="V25" s="1220"/>
    </row>
    <row r="26" spans="1:22">
      <c r="B26" s="1246"/>
      <c r="C26" s="1246"/>
      <c r="D26" s="1251"/>
      <c r="E26" s="1251"/>
      <c r="F26" s="1251"/>
      <c r="G26" s="1251"/>
      <c r="H26" s="1251"/>
      <c r="I26" s="1251"/>
      <c r="J26" s="1251"/>
      <c r="K26" s="1251"/>
      <c r="L26" s="1251"/>
      <c r="M26" s="1251"/>
      <c r="N26" s="1251"/>
      <c r="O26" s="1251"/>
      <c r="P26" s="1251"/>
      <c r="Q26" s="1246"/>
      <c r="R26" s="1246"/>
      <c r="S26" s="1248"/>
      <c r="T26" s="1220"/>
      <c r="U26" s="1220"/>
      <c r="V26" s="1220"/>
    </row>
    <row r="27" spans="1:22">
      <c r="B27" s="1242"/>
      <c r="C27" s="1242"/>
      <c r="D27" s="1246"/>
      <c r="E27" s="1246"/>
      <c r="F27" s="1246"/>
      <c r="G27" s="1246"/>
      <c r="H27" s="1246"/>
      <c r="I27" s="1246"/>
      <c r="J27" s="1246"/>
      <c r="K27" s="1246"/>
      <c r="L27" s="1246"/>
      <c r="M27" s="1246"/>
      <c r="N27" s="1246"/>
      <c r="O27" s="1246"/>
      <c r="P27" s="1246"/>
      <c r="Q27" s="1246"/>
      <c r="R27" s="1246"/>
      <c r="S27" s="1248"/>
      <c r="T27" s="1220"/>
      <c r="U27" s="1220"/>
      <c r="V27" s="1220"/>
    </row>
    <row r="28" spans="1:22">
      <c r="B28" s="1242"/>
      <c r="C28" s="1242"/>
      <c r="D28" s="1246"/>
      <c r="E28" s="1246"/>
      <c r="F28" s="1246"/>
      <c r="G28" s="1246"/>
      <c r="H28" s="1246"/>
      <c r="I28" s="1246"/>
      <c r="J28" s="1246"/>
      <c r="K28" s="1246"/>
      <c r="L28" s="1246"/>
      <c r="M28" s="1246"/>
      <c r="N28" s="1246"/>
      <c r="O28" s="1246"/>
      <c r="P28" s="1246"/>
      <c r="Q28" s="1246"/>
      <c r="R28" s="1246"/>
      <c r="S28" s="1248"/>
      <c r="T28" s="1220"/>
      <c r="U28" s="1220"/>
      <c r="V28" s="1220"/>
    </row>
    <row r="29" spans="1:22">
      <c r="B29" s="1242"/>
      <c r="C29" s="1242"/>
      <c r="D29" s="1242"/>
      <c r="E29" s="1242"/>
      <c r="F29" s="1242"/>
      <c r="G29" s="1242"/>
      <c r="H29" s="1242"/>
      <c r="I29" s="1242"/>
      <c r="J29" s="1242"/>
      <c r="K29" s="1242"/>
      <c r="L29" s="1242"/>
      <c r="M29" s="1242"/>
      <c r="N29" s="1242"/>
      <c r="O29" s="1242"/>
      <c r="P29" s="1242"/>
      <c r="Q29" s="1242"/>
      <c r="R29" s="1242"/>
      <c r="T29" s="1220"/>
      <c r="U29" s="1220"/>
      <c r="V29" s="1220"/>
    </row>
    <row r="30" spans="1:22">
      <c r="B30" s="1242"/>
      <c r="C30" s="1242"/>
      <c r="D30" s="1242"/>
      <c r="E30" s="1242"/>
      <c r="F30" s="1242"/>
      <c r="G30" s="1242"/>
      <c r="H30" s="1242"/>
      <c r="I30" s="1242"/>
      <c r="J30" s="1242"/>
      <c r="K30" s="1242"/>
      <c r="L30" s="1242"/>
      <c r="M30" s="1242"/>
      <c r="N30" s="1242"/>
      <c r="O30" s="1242"/>
      <c r="P30" s="1242"/>
      <c r="Q30" s="1242"/>
      <c r="R30" s="1242"/>
      <c r="T30" s="1220"/>
      <c r="U30" s="1220"/>
      <c r="V30" s="1220"/>
    </row>
    <row r="31" spans="1:22">
      <c r="B31" s="1242"/>
      <c r="C31" s="1242"/>
      <c r="D31" s="1242"/>
      <c r="E31" s="1242"/>
      <c r="F31" s="1242"/>
      <c r="G31" s="1242"/>
      <c r="H31" s="1242"/>
      <c r="I31" s="1242"/>
      <c r="J31" s="1242"/>
      <c r="K31" s="1242"/>
      <c r="L31" s="1242"/>
      <c r="M31" s="1242"/>
      <c r="N31" s="1242"/>
      <c r="O31" s="1242"/>
      <c r="P31" s="1242"/>
      <c r="Q31" s="1242"/>
      <c r="R31" s="1242"/>
      <c r="T31" s="1220"/>
      <c r="U31" s="1220"/>
      <c r="V31" s="1220"/>
    </row>
    <row r="32" spans="1:22">
      <c r="B32" s="1242"/>
      <c r="T32" s="1220"/>
      <c r="U32" s="1220"/>
      <c r="V32" s="1220"/>
    </row>
    <row r="33" spans="2:22">
      <c r="B33" s="1242"/>
      <c r="T33" s="1220"/>
      <c r="U33" s="1220"/>
      <c r="V33" s="1220"/>
    </row>
    <row r="34" spans="2:22">
      <c r="T34" s="1220"/>
      <c r="U34" s="1220"/>
      <c r="V34" s="1220"/>
    </row>
    <row r="35" spans="2:22">
      <c r="T35" s="1220"/>
      <c r="U35" s="1220"/>
      <c r="V35" s="1220"/>
    </row>
    <row r="36" spans="2:22">
      <c r="T36" s="1220"/>
      <c r="U36" s="1220"/>
      <c r="V36" s="1220"/>
    </row>
    <row r="37" spans="2:22">
      <c r="T37" s="1220"/>
      <c r="U37" s="1220"/>
      <c r="V37" s="1220"/>
    </row>
    <row r="38" spans="2:22">
      <c r="T38" s="1220"/>
      <c r="U38" s="1220"/>
      <c r="V38" s="1220"/>
    </row>
    <row r="39" spans="2:22">
      <c r="T39" s="1220"/>
      <c r="U39" s="1220"/>
      <c r="V39" s="1220"/>
    </row>
    <row r="40" spans="2:22">
      <c r="T40" s="1220"/>
      <c r="U40" s="1220"/>
      <c r="V40" s="1220"/>
    </row>
    <row r="41" spans="2:22">
      <c r="T41" s="1220"/>
      <c r="U41" s="1220"/>
      <c r="V41" s="1220"/>
    </row>
    <row r="42" spans="2:22">
      <c r="T42" s="1220"/>
      <c r="U42" s="1220"/>
      <c r="V42" s="1220"/>
    </row>
    <row r="43" spans="2:22">
      <c r="T43" s="1220"/>
      <c r="U43" s="1220"/>
      <c r="V43" s="1220"/>
    </row>
    <row r="44" spans="2:22">
      <c r="T44" s="1220"/>
      <c r="U44" s="1220"/>
      <c r="V44" s="1220"/>
    </row>
    <row r="45" spans="2:22">
      <c r="T45" s="1220"/>
      <c r="U45" s="1220"/>
      <c r="V45" s="1220"/>
    </row>
    <row r="46" spans="2:22">
      <c r="T46" s="1220"/>
      <c r="U46" s="1220"/>
      <c r="V46" s="1220"/>
    </row>
    <row r="47" spans="2:22">
      <c r="T47" s="1220"/>
      <c r="U47" s="1220"/>
      <c r="V47" s="1220"/>
    </row>
    <row r="48" spans="2:22">
      <c r="T48" s="1220"/>
      <c r="U48" s="1220"/>
      <c r="V48" s="1220"/>
    </row>
    <row r="49" spans="20:22">
      <c r="T49" s="1220"/>
      <c r="U49" s="1220"/>
      <c r="V49" s="1220"/>
    </row>
    <row r="50" spans="20:22">
      <c r="T50" s="1220"/>
      <c r="U50" s="1220"/>
      <c r="V50" s="1220"/>
    </row>
    <row r="51" spans="20:22">
      <c r="T51" s="1220"/>
      <c r="U51" s="1220"/>
      <c r="V51" s="1220"/>
    </row>
    <row r="52" spans="20:22">
      <c r="T52" s="1220"/>
      <c r="U52" s="1220"/>
      <c r="V52" s="1220"/>
    </row>
    <row r="53" spans="20:22">
      <c r="T53" s="1220"/>
      <c r="U53" s="1220"/>
      <c r="V53" s="1220"/>
    </row>
    <row r="54" spans="20:22">
      <c r="T54" s="1220"/>
      <c r="U54" s="1220"/>
      <c r="V54" s="1220"/>
    </row>
    <row r="55" spans="20:22">
      <c r="T55" s="1220"/>
      <c r="U55" s="1220"/>
      <c r="V55" s="1220"/>
    </row>
    <row r="56" spans="20:22">
      <c r="T56" s="1220"/>
      <c r="U56" s="1220"/>
      <c r="V56" s="1220"/>
    </row>
    <row r="57" spans="20:22">
      <c r="T57" s="1220"/>
      <c r="U57" s="1220"/>
      <c r="V57" s="1220"/>
    </row>
    <row r="58" spans="20:22">
      <c r="T58" s="1220"/>
      <c r="U58" s="1220"/>
      <c r="V58" s="1220"/>
    </row>
    <row r="59" spans="20:22">
      <c r="T59" s="1220"/>
      <c r="U59" s="1220"/>
      <c r="V59" s="1220"/>
    </row>
    <row r="60" spans="20:22">
      <c r="T60" s="1220"/>
      <c r="U60" s="1220"/>
      <c r="V60" s="1220"/>
    </row>
    <row r="61" spans="20:22">
      <c r="T61" s="1220"/>
      <c r="U61" s="1220"/>
      <c r="V61" s="1220"/>
    </row>
    <row r="62" spans="20:22">
      <c r="T62" s="1220"/>
      <c r="U62" s="1220"/>
      <c r="V62" s="1220"/>
    </row>
    <row r="63" spans="20:22">
      <c r="T63" s="1220"/>
      <c r="U63" s="1220"/>
      <c r="V63" s="1220"/>
    </row>
    <row r="64" spans="20:22">
      <c r="T64" s="1220"/>
      <c r="U64" s="1220"/>
      <c r="V64" s="1220"/>
    </row>
    <row r="65" spans="20:22">
      <c r="T65" s="1220"/>
      <c r="U65" s="1220"/>
      <c r="V65" s="1220"/>
    </row>
    <row r="66" spans="20:22">
      <c r="T66" s="1220"/>
      <c r="U66" s="1220"/>
      <c r="V66" s="1220"/>
    </row>
    <row r="67" spans="20:22">
      <c r="T67" s="1220"/>
      <c r="U67" s="1220"/>
      <c r="V67" s="1220"/>
    </row>
    <row r="68" spans="20:22">
      <c r="T68" s="1220"/>
      <c r="U68" s="1220"/>
      <c r="V68" s="1220"/>
    </row>
    <row r="69" spans="20:22">
      <c r="T69" s="1220"/>
      <c r="U69" s="1220"/>
      <c r="V69" s="1220"/>
    </row>
    <row r="70" spans="20:22">
      <c r="T70" s="1220"/>
      <c r="U70" s="1220"/>
      <c r="V70" s="1220"/>
    </row>
    <row r="71" spans="20:22">
      <c r="T71" s="1220"/>
      <c r="U71" s="1220"/>
      <c r="V71" s="1220"/>
    </row>
    <row r="72" spans="20:22">
      <c r="T72" s="1220"/>
      <c r="U72" s="1220"/>
      <c r="V72" s="1220"/>
    </row>
    <row r="73" spans="20:22">
      <c r="T73" s="1220"/>
      <c r="U73" s="1220"/>
      <c r="V73" s="1220"/>
    </row>
    <row r="74" spans="20:22">
      <c r="T74" s="1220"/>
      <c r="U74" s="1220"/>
      <c r="V74" s="1220"/>
    </row>
    <row r="75" spans="20:22">
      <c r="T75" s="1220"/>
      <c r="U75" s="1220"/>
      <c r="V75" s="1220"/>
    </row>
    <row r="76" spans="20:22">
      <c r="T76" s="1220"/>
      <c r="U76" s="1220"/>
      <c r="V76" s="1220"/>
    </row>
    <row r="77" spans="20:22">
      <c r="T77" s="1220"/>
      <c r="U77" s="1220"/>
      <c r="V77" s="1220"/>
    </row>
    <row r="78" spans="20:22">
      <c r="T78" s="1220"/>
      <c r="U78" s="1220"/>
      <c r="V78" s="1220"/>
    </row>
  </sheetData>
  <hyperlinks>
    <hyperlink ref="A17"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K50"/>
  <sheetViews>
    <sheetView showGridLines="0" zoomScaleNormal="100" workbookViewId="0"/>
  </sheetViews>
  <sheetFormatPr baseColWidth="10" defaultRowHeight="16.5"/>
  <cols>
    <col min="1" max="1" width="13.28515625" style="1082" customWidth="1"/>
    <col min="2" max="7" width="9.7109375" style="1082" customWidth="1"/>
    <col min="8" max="8" width="9.140625" style="1082" customWidth="1"/>
    <col min="9" max="9" width="9.85546875" style="1082" customWidth="1"/>
    <col min="10" max="16384" width="11.42578125" style="1082"/>
  </cols>
  <sheetData>
    <row r="1" spans="1:11" s="864" customFormat="1" ht="24" customHeight="1">
      <c r="A1" s="861" t="s">
        <v>1650</v>
      </c>
      <c r="B1" s="1540"/>
      <c r="C1" s="1540"/>
      <c r="D1" s="1540"/>
      <c r="E1" s="1540"/>
      <c r="F1" s="1626"/>
      <c r="G1" s="1626"/>
    </row>
    <row r="2" spans="1:11" s="1346" customFormat="1" ht="12.75" customHeight="1">
      <c r="A2" s="1541" t="s">
        <v>1651</v>
      </c>
      <c r="B2" s="1627"/>
      <c r="C2" s="1541"/>
      <c r="D2" s="1541"/>
      <c r="E2" s="1541"/>
      <c r="F2" s="1628"/>
      <c r="G2" s="1628"/>
    </row>
    <row r="3" spans="1:11" s="1346" customFormat="1" ht="18" customHeight="1">
      <c r="A3" s="1541" t="s">
        <v>1652</v>
      </c>
      <c r="B3" s="1627"/>
      <c r="C3" s="1541"/>
      <c r="D3" s="1541"/>
      <c r="E3" s="1541"/>
      <c r="F3" s="1628"/>
      <c r="G3" s="1628"/>
    </row>
    <row r="4" spans="1:11" ht="15.75" customHeight="1">
      <c r="A4" s="2671" t="s">
        <v>281</v>
      </c>
      <c r="B4" s="2704" t="s">
        <v>1653</v>
      </c>
      <c r="C4" s="2705"/>
      <c r="D4" s="2704" t="s">
        <v>1654</v>
      </c>
      <c r="E4" s="2705"/>
      <c r="F4" s="2708" t="s">
        <v>2368</v>
      </c>
      <c r="G4" s="2709"/>
      <c r="H4" s="1443"/>
    </row>
    <row r="5" spans="1:11" ht="15.75" customHeight="1">
      <c r="A5" s="2703"/>
      <c r="B5" s="2706"/>
      <c r="C5" s="2707"/>
      <c r="D5" s="2706"/>
      <c r="E5" s="2707"/>
      <c r="F5" s="2710"/>
      <c r="G5" s="2711"/>
      <c r="H5" s="1443"/>
    </row>
    <row r="6" spans="1:11" ht="18.75" customHeight="1">
      <c r="A6" s="2703"/>
      <c r="B6" s="951" t="s">
        <v>1655</v>
      </c>
      <c r="C6" s="951" t="s">
        <v>1656</v>
      </c>
      <c r="D6" s="951" t="s">
        <v>1655</v>
      </c>
      <c r="E6" s="951" t="s">
        <v>1656</v>
      </c>
      <c r="F6" s="951" t="s">
        <v>1655</v>
      </c>
      <c r="G6" s="1629" t="s">
        <v>1657</v>
      </c>
      <c r="H6" s="1443"/>
    </row>
    <row r="7" spans="1:11" ht="15.95" customHeight="1">
      <c r="A7" s="1534" t="s">
        <v>274</v>
      </c>
      <c r="B7" s="1633">
        <v>1121.2270000000001</v>
      </c>
      <c r="C7" s="1633">
        <v>1065.809</v>
      </c>
      <c r="D7" s="1633">
        <v>259.721</v>
      </c>
      <c r="E7" s="1633">
        <v>247.70900000000003</v>
      </c>
      <c r="F7" s="1633">
        <v>1385.7449999999999</v>
      </c>
      <c r="G7" s="1634">
        <v>1362.0640000000001</v>
      </c>
      <c r="H7" s="1443"/>
    </row>
    <row r="8" spans="1:11" ht="15.95" customHeight="1">
      <c r="A8" s="1534" t="s">
        <v>273</v>
      </c>
      <c r="B8" s="1633">
        <v>1096.413</v>
      </c>
      <c r="C8" s="1633">
        <v>1026.3209999999999</v>
      </c>
      <c r="D8" s="1633">
        <v>270.93100000000004</v>
      </c>
      <c r="E8" s="1633">
        <v>264.89700000000005</v>
      </c>
      <c r="F8" s="1635">
        <v>2078.4789999999998</v>
      </c>
      <c r="G8" s="1636">
        <v>2005.5050000000001</v>
      </c>
      <c r="H8" s="1443"/>
      <c r="J8" s="1585"/>
      <c r="K8" s="938"/>
    </row>
    <row r="9" spans="1:11" ht="15.95" customHeight="1">
      <c r="A9" s="1534" t="s">
        <v>299</v>
      </c>
      <c r="B9" s="1633">
        <v>996.46299999999997</v>
      </c>
      <c r="C9" s="1633">
        <v>1005.8049999999999</v>
      </c>
      <c r="D9" s="1633">
        <v>223.71200000000002</v>
      </c>
      <c r="E9" s="1633">
        <v>192.51500000000001</v>
      </c>
      <c r="F9" s="1635">
        <v>2762.08</v>
      </c>
      <c r="G9" s="1636">
        <v>2712.68</v>
      </c>
      <c r="H9" s="1443"/>
      <c r="J9" s="1585"/>
    </row>
    <row r="10" spans="1:11" ht="15.95" customHeight="1">
      <c r="A10" s="1534" t="s">
        <v>298</v>
      </c>
      <c r="B10" s="1633" t="s">
        <v>2369</v>
      </c>
      <c r="C10" s="1633">
        <v>749.81700000000001</v>
      </c>
      <c r="D10" s="1633">
        <v>239.821</v>
      </c>
      <c r="E10" s="1633">
        <v>242.55899999999997</v>
      </c>
      <c r="F10" s="1635">
        <v>2723.1619999999998</v>
      </c>
      <c r="G10" s="1636">
        <v>3103.0720000000001</v>
      </c>
      <c r="H10" s="1443"/>
      <c r="J10" s="1585"/>
    </row>
    <row r="11" spans="1:11" ht="15.95" customHeight="1">
      <c r="A11" s="1534" t="s">
        <v>270</v>
      </c>
      <c r="B11" s="1637" t="s">
        <v>2370</v>
      </c>
      <c r="C11" s="1633"/>
      <c r="D11" s="1633">
        <v>218.85300000000001</v>
      </c>
      <c r="E11" s="1633"/>
      <c r="F11" s="1635">
        <v>2451.3989999999999</v>
      </c>
      <c r="G11" s="1636"/>
      <c r="H11" s="1443"/>
    </row>
    <row r="12" spans="1:11" ht="15.95" customHeight="1">
      <c r="A12" s="1534" t="s">
        <v>168</v>
      </c>
      <c r="B12" s="1637" t="s">
        <v>233</v>
      </c>
      <c r="C12" s="1633"/>
      <c r="D12" s="1633">
        <v>241.86100000000002</v>
      </c>
      <c r="E12" s="1633"/>
      <c r="F12" s="1635">
        <v>2134.2950000000001</v>
      </c>
      <c r="G12" s="1636"/>
      <c r="H12" s="1443"/>
    </row>
    <row r="13" spans="1:11" ht="15.95" customHeight="1">
      <c r="A13" s="1534" t="s">
        <v>167</v>
      </c>
      <c r="B13" s="1637" t="s">
        <v>233</v>
      </c>
      <c r="C13" s="1633"/>
      <c r="D13" s="1638">
        <v>210.577</v>
      </c>
      <c r="E13" s="1633"/>
      <c r="F13" s="1635">
        <v>1863.693</v>
      </c>
      <c r="G13" s="1636"/>
      <c r="H13" s="1443"/>
    </row>
    <row r="14" spans="1:11" ht="15.95" customHeight="1">
      <c r="A14" s="1534" t="s">
        <v>166</v>
      </c>
      <c r="B14" s="1637" t="s">
        <v>233</v>
      </c>
      <c r="C14" s="1633"/>
      <c r="D14" s="1638">
        <v>226.05500000000004</v>
      </c>
      <c r="E14" s="1633"/>
      <c r="F14" s="1635">
        <v>1565.7660000000001</v>
      </c>
      <c r="G14" s="1636"/>
      <c r="H14" s="1443"/>
    </row>
    <row r="15" spans="1:11" ht="15.95" customHeight="1">
      <c r="A15" s="1534" t="s">
        <v>165</v>
      </c>
      <c r="B15" s="1637" t="s">
        <v>233</v>
      </c>
      <c r="C15" s="1633"/>
      <c r="D15" s="1638">
        <v>244</v>
      </c>
      <c r="E15" s="1633"/>
      <c r="F15" s="1635">
        <v>1258.7</v>
      </c>
      <c r="G15" s="1636"/>
      <c r="H15" s="1443"/>
    </row>
    <row r="16" spans="1:11" ht="15.95" customHeight="1">
      <c r="A16" s="1535" t="s">
        <v>176</v>
      </c>
      <c r="B16" s="1637" t="s">
        <v>233</v>
      </c>
      <c r="C16" s="1633"/>
      <c r="D16" s="1638">
        <v>231.45599999999999</v>
      </c>
      <c r="E16" s="1633"/>
      <c r="F16" s="1635">
        <v>976.95500000000004</v>
      </c>
      <c r="G16" s="1636"/>
      <c r="H16" s="1443"/>
    </row>
    <row r="17" spans="1:10" ht="15.95" customHeight="1">
      <c r="A17" s="1535" t="s">
        <v>276</v>
      </c>
      <c r="B17" s="1637" t="s">
        <v>233</v>
      </c>
      <c r="C17" s="1633"/>
      <c r="D17" s="1638">
        <v>245.33399999999995</v>
      </c>
      <c r="E17" s="1633"/>
      <c r="F17" s="1635">
        <v>682.05100000000004</v>
      </c>
      <c r="G17" s="1636"/>
      <c r="H17" s="1443"/>
      <c r="J17" s="1618"/>
    </row>
    <row r="18" spans="1:10" ht="15.95" customHeight="1">
      <c r="A18" s="1535" t="s">
        <v>275</v>
      </c>
      <c r="B18" s="1638">
        <v>310.38099999999997</v>
      </c>
      <c r="C18" s="1633"/>
      <c r="D18" s="1638">
        <v>234.82900000000001</v>
      </c>
      <c r="E18" s="1633"/>
      <c r="F18" s="1635">
        <v>670.00099999999998</v>
      </c>
      <c r="G18" s="1636"/>
      <c r="H18" s="1443"/>
    </row>
    <row r="19" spans="1:10" ht="15.95" customHeight="1">
      <c r="A19" s="1630" t="s">
        <v>2367</v>
      </c>
      <c r="B19" s="1639">
        <v>3520.0030000000002</v>
      </c>
      <c r="C19" s="1640">
        <v>3847.752</v>
      </c>
      <c r="D19" s="1641">
        <v>994.18500000000006</v>
      </c>
      <c r="E19" s="1639">
        <v>947.68000000000006</v>
      </c>
      <c r="F19" s="1642" t="s">
        <v>1481</v>
      </c>
      <c r="G19" s="1643" t="s">
        <v>1481</v>
      </c>
      <c r="H19" s="1443"/>
    </row>
    <row r="20" spans="1:10" ht="15.95" customHeight="1">
      <c r="A20" s="1631" t="s">
        <v>2371</v>
      </c>
      <c r="B20" s="1644">
        <v>3830.384</v>
      </c>
      <c r="C20" s="1644"/>
      <c r="D20" s="1644">
        <v>2847.15</v>
      </c>
      <c r="E20" s="1644"/>
      <c r="F20" s="1645" t="s">
        <v>1481</v>
      </c>
      <c r="G20" s="1646" t="s">
        <v>1481</v>
      </c>
      <c r="H20" s="1443"/>
    </row>
    <row r="21" spans="1:10" s="938" customFormat="1" ht="15.95" customHeight="1">
      <c r="A21" s="1578" t="s">
        <v>2372</v>
      </c>
      <c r="B21" s="1578"/>
      <c r="C21" s="1443"/>
      <c r="D21" s="1443"/>
      <c r="E21" s="1443"/>
      <c r="F21" s="1443"/>
      <c r="G21" s="1443"/>
      <c r="H21" s="1443"/>
      <c r="I21" s="1082"/>
    </row>
    <row r="22" spans="1:10" s="938" customFormat="1" ht="15.95" customHeight="1">
      <c r="A22" s="1632" t="s">
        <v>1658</v>
      </c>
      <c r="B22" s="1443"/>
      <c r="C22" s="1443"/>
      <c r="D22" s="1443"/>
      <c r="E22" s="1443"/>
      <c r="F22" s="1443"/>
      <c r="G22" s="1443"/>
      <c r="H22" s="1443"/>
      <c r="I22" s="1082"/>
    </row>
    <row r="23" spans="1:10" s="938" customFormat="1" ht="15.95" customHeight="1">
      <c r="A23" s="1632" t="s">
        <v>2374</v>
      </c>
      <c r="B23" s="1443"/>
      <c r="C23" s="1443"/>
      <c r="D23" s="1443"/>
      <c r="E23" s="1443"/>
      <c r="F23" s="1443"/>
      <c r="G23" s="1443"/>
      <c r="H23" s="1443"/>
      <c r="I23" s="1082"/>
    </row>
    <row r="24" spans="1:10" ht="15.95" customHeight="1">
      <c r="A24" s="1632" t="s">
        <v>2373</v>
      </c>
      <c r="B24" s="1443"/>
      <c r="C24" s="1443"/>
      <c r="D24" s="1443"/>
      <c r="E24" s="1443"/>
      <c r="F24" s="1443"/>
      <c r="G24" s="1443"/>
      <c r="H24" s="1443"/>
      <c r="J24" s="938"/>
    </row>
    <row r="25" spans="1:10" ht="15.95" customHeight="1">
      <c r="A25" s="1108" t="s">
        <v>1286</v>
      </c>
      <c r="B25" s="1443"/>
      <c r="C25" s="1443"/>
      <c r="D25" s="1443"/>
      <c r="E25" s="1443"/>
      <c r="F25" s="1443"/>
      <c r="G25" s="1443"/>
      <c r="H25" s="1443"/>
    </row>
    <row r="26" spans="1:10" ht="15.95" customHeight="1">
      <c r="B26" s="1271"/>
      <c r="C26" s="1271"/>
      <c r="D26" s="1271"/>
      <c r="E26" s="1271"/>
      <c r="F26" s="1271"/>
      <c r="G26" s="1271"/>
      <c r="H26" s="1271"/>
      <c r="I26" s="1585"/>
    </row>
    <row r="27" spans="1:10" ht="12" customHeight="1">
      <c r="A27" s="1271"/>
      <c r="B27" s="1271"/>
      <c r="C27" s="1271"/>
      <c r="D27" s="1271"/>
      <c r="E27" s="1271"/>
      <c r="F27" s="1271"/>
      <c r="G27" s="1271"/>
      <c r="H27" s="1271"/>
      <c r="I27" s="1585"/>
    </row>
    <row r="28" spans="1:10">
      <c r="A28" s="1271"/>
      <c r="B28" s="1271"/>
      <c r="C28" s="1271"/>
      <c r="D28" s="1271"/>
      <c r="E28" s="1271"/>
      <c r="F28" s="1271"/>
      <c r="G28" s="1271"/>
      <c r="H28" s="1271"/>
    </row>
    <row r="29" spans="1:10">
      <c r="A29" s="1619"/>
      <c r="F29" s="1585"/>
      <c r="G29" s="1585"/>
    </row>
    <row r="30" spans="1:10">
      <c r="A30" s="1619"/>
      <c r="F30" s="1585"/>
      <c r="G30" s="1585"/>
    </row>
    <row r="31" spans="1:10">
      <c r="A31" s="1619"/>
      <c r="E31" s="1620"/>
      <c r="F31" s="1585"/>
      <c r="G31" s="1585"/>
    </row>
    <row r="32" spans="1:10">
      <c r="A32" s="1552"/>
      <c r="E32" s="1620"/>
      <c r="F32" s="1585"/>
      <c r="G32" s="1585"/>
    </row>
    <row r="33" spans="1:7">
      <c r="B33" s="1620"/>
      <c r="C33" s="1621"/>
      <c r="D33" s="1622"/>
      <c r="E33" s="1621"/>
      <c r="F33" s="1585"/>
      <c r="G33" s="1585"/>
    </row>
    <row r="34" spans="1:7">
      <c r="B34" s="1621"/>
      <c r="C34" s="1623"/>
      <c r="D34" s="1622"/>
      <c r="E34" s="1621"/>
      <c r="F34" s="1585"/>
      <c r="G34" s="1585"/>
    </row>
    <row r="35" spans="1:7">
      <c r="B35" s="1621"/>
      <c r="C35" s="1620"/>
      <c r="D35" s="1622"/>
      <c r="E35" s="1620"/>
      <c r="F35" s="1585"/>
      <c r="G35" s="1585"/>
    </row>
    <row r="36" spans="1:7">
      <c r="A36" s="1585"/>
      <c r="B36" s="1620"/>
      <c r="C36" s="1623"/>
      <c r="D36" s="1622"/>
      <c r="E36" s="1620"/>
      <c r="F36" s="1585"/>
      <c r="G36" s="1585"/>
    </row>
    <row r="37" spans="1:7">
      <c r="A37" s="1585"/>
      <c r="B37" s="1620"/>
      <c r="C37" s="1623"/>
      <c r="D37" s="1622"/>
      <c r="E37" s="1622"/>
      <c r="F37" s="1585"/>
      <c r="G37" s="1585"/>
    </row>
    <row r="38" spans="1:7">
      <c r="A38" s="1585"/>
      <c r="B38" s="1620"/>
      <c r="C38" s="1623"/>
      <c r="D38" s="1622"/>
      <c r="E38" s="1622"/>
      <c r="F38" s="1585"/>
      <c r="G38" s="1585"/>
    </row>
    <row r="39" spans="1:7">
      <c r="A39" s="1585"/>
      <c r="B39" s="1620"/>
      <c r="C39" s="1624"/>
      <c r="D39" s="1622"/>
      <c r="E39" s="1622"/>
      <c r="F39" s="1585"/>
      <c r="G39" s="1585"/>
    </row>
    <row r="40" spans="1:7">
      <c r="A40" s="1585"/>
      <c r="B40" s="1620"/>
      <c r="C40" s="1624"/>
      <c r="D40" s="1622"/>
      <c r="E40" s="1620"/>
      <c r="F40" s="1585"/>
      <c r="G40" s="1585"/>
    </row>
    <row r="41" spans="1:7">
      <c r="A41" s="1585"/>
      <c r="B41" s="1585"/>
      <c r="C41" s="1625"/>
      <c r="D41" s="1622"/>
      <c r="E41" s="1625"/>
      <c r="F41" s="1585"/>
      <c r="G41" s="1585"/>
    </row>
    <row r="42" spans="1:7">
      <c r="B42" s="1618"/>
      <c r="C42" s="1585"/>
      <c r="D42" s="1620"/>
      <c r="E42" s="1625"/>
      <c r="F42" s="1585"/>
      <c r="G42" s="1585"/>
    </row>
    <row r="43" spans="1:7">
      <c r="C43" s="1585"/>
      <c r="D43" s="1625"/>
      <c r="E43" s="1585"/>
      <c r="F43" s="1585"/>
      <c r="G43" s="1585"/>
    </row>
    <row r="44" spans="1:7">
      <c r="C44" s="1585"/>
      <c r="D44" s="1585"/>
      <c r="E44" s="1585"/>
      <c r="F44" s="1585"/>
      <c r="G44" s="1585"/>
    </row>
    <row r="45" spans="1:7">
      <c r="C45" s="1585"/>
      <c r="D45" s="1585"/>
      <c r="E45" s="1625"/>
      <c r="F45" s="1585"/>
      <c r="G45" s="1585"/>
    </row>
    <row r="46" spans="1:7">
      <c r="C46" s="1585"/>
      <c r="D46" s="1585"/>
      <c r="E46" s="1585"/>
      <c r="F46" s="1585"/>
      <c r="G46" s="1585"/>
    </row>
    <row r="47" spans="1:7">
      <c r="C47" s="1585"/>
      <c r="D47" s="1585"/>
      <c r="E47" s="1585"/>
      <c r="F47" s="1585"/>
      <c r="G47" s="1585"/>
    </row>
    <row r="48" spans="1:7">
      <c r="C48" s="1585"/>
      <c r="D48" s="1585"/>
      <c r="E48" s="1585"/>
      <c r="F48" s="1585"/>
      <c r="G48" s="1585"/>
    </row>
    <row r="49" spans="3:7">
      <c r="C49" s="1585"/>
      <c r="D49" s="1585"/>
      <c r="E49" s="1585"/>
      <c r="F49" s="1585"/>
      <c r="G49" s="1585"/>
    </row>
    <row r="50" spans="3:7">
      <c r="C50" s="1585"/>
      <c r="D50" s="1585"/>
      <c r="E50" s="1625"/>
      <c r="F50" s="1585"/>
      <c r="G50" s="1585"/>
    </row>
  </sheetData>
  <mergeCells count="4">
    <mergeCell ref="A4:A6"/>
    <mergeCell ref="B4:C5"/>
    <mergeCell ref="D4:E5"/>
    <mergeCell ref="F4:G5"/>
  </mergeCell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H30"/>
  <sheetViews>
    <sheetView showGridLines="0" zoomScaleNormal="100" workbookViewId="0">
      <selection activeCell="A27" sqref="A27"/>
    </sheetView>
  </sheetViews>
  <sheetFormatPr baseColWidth="10" defaultRowHeight="12.75"/>
  <cols>
    <col min="1" max="1" width="24.7109375" style="72" customWidth="1"/>
    <col min="2" max="2" width="11.42578125" style="72" customWidth="1"/>
    <col min="3" max="3" width="14.85546875" style="72" customWidth="1"/>
    <col min="4" max="4" width="13" style="72" customWidth="1"/>
    <col min="5" max="5" width="14.140625" style="72" customWidth="1"/>
    <col min="6" max="6" width="12.85546875" style="72" customWidth="1"/>
    <col min="7" max="7" width="14.5703125" style="72" customWidth="1"/>
    <col min="8" max="16384" width="11.42578125" style="72"/>
  </cols>
  <sheetData>
    <row r="1" spans="1:8" ht="24" customHeight="1">
      <c r="A1" s="862" t="s">
        <v>1659</v>
      </c>
      <c r="B1" s="1253"/>
      <c r="C1" s="2494"/>
      <c r="D1" s="2494"/>
      <c r="E1" s="2494"/>
      <c r="F1" s="2494"/>
      <c r="G1" s="1082"/>
    </row>
    <row r="2" spans="1:8" s="2492" customFormat="1" ht="15.75" customHeight="1">
      <c r="A2" s="1346"/>
      <c r="B2" s="1541"/>
      <c r="C2" s="1541" t="s">
        <v>1651</v>
      </c>
      <c r="D2" s="2495"/>
      <c r="E2" s="1541"/>
      <c r="F2" s="1541"/>
      <c r="G2" s="1346"/>
    </row>
    <row r="3" spans="1:8" s="2492" customFormat="1" ht="15.75" customHeight="1">
      <c r="A3" s="1541"/>
      <c r="B3" s="1541"/>
      <c r="C3" s="2495" t="s">
        <v>1660</v>
      </c>
      <c r="D3" s="1541"/>
      <c r="E3" s="1541"/>
      <c r="F3" s="1541"/>
      <c r="G3" s="1346"/>
    </row>
    <row r="4" spans="1:8" ht="14.1" customHeight="1">
      <c r="A4" s="2496"/>
      <c r="B4" s="2497"/>
      <c r="C4" s="2712" t="s">
        <v>1661</v>
      </c>
      <c r="D4" s="2713"/>
      <c r="E4" s="2713"/>
      <c r="F4" s="2714"/>
      <c r="G4" s="1082"/>
    </row>
    <row r="5" spans="1:8" ht="14.1" customHeight="1">
      <c r="A5" s="2498" t="s">
        <v>2581</v>
      </c>
      <c r="B5" s="1358"/>
      <c r="C5" s="2499" t="s">
        <v>298</v>
      </c>
      <c r="D5" s="2500"/>
      <c r="E5" s="2499" t="s">
        <v>2597</v>
      </c>
      <c r="F5" s="2501"/>
      <c r="G5" s="1082"/>
      <c r="H5" s="848"/>
    </row>
    <row r="6" spans="1:8" ht="14.1" customHeight="1">
      <c r="A6" s="2502"/>
      <c r="B6" s="1359"/>
      <c r="C6" s="951">
        <v>2023</v>
      </c>
      <c r="D6" s="2503" t="s">
        <v>2595</v>
      </c>
      <c r="E6" s="2503" t="s">
        <v>278</v>
      </c>
      <c r="F6" s="2504" t="s">
        <v>1657</v>
      </c>
      <c r="G6" s="1618"/>
      <c r="H6" s="847"/>
    </row>
    <row r="7" spans="1:8" ht="14.1" customHeight="1">
      <c r="A7" s="2505" t="s">
        <v>1662</v>
      </c>
      <c r="B7" s="2506"/>
      <c r="C7" s="2507">
        <v>15.792</v>
      </c>
      <c r="D7" s="2507">
        <v>19.224</v>
      </c>
      <c r="E7" s="2507">
        <v>109.05099999999999</v>
      </c>
      <c r="F7" s="2508">
        <v>119.01800000000001</v>
      </c>
      <c r="G7" s="1082"/>
    </row>
    <row r="8" spans="1:8" ht="13.5" customHeight="1">
      <c r="A8" s="2505" t="s">
        <v>2596</v>
      </c>
      <c r="B8" s="2506"/>
      <c r="C8" s="2509">
        <v>1.67</v>
      </c>
      <c r="D8" s="2509">
        <v>1.7</v>
      </c>
      <c r="E8" s="2507">
        <v>6.82</v>
      </c>
      <c r="F8" s="2510">
        <v>6.8</v>
      </c>
      <c r="G8" s="1082"/>
    </row>
    <row r="9" spans="1:8" ht="13.5" customHeight="1">
      <c r="A9" s="2505" t="s">
        <v>2591</v>
      </c>
      <c r="B9" s="2506"/>
      <c r="C9" s="2507" t="s">
        <v>240</v>
      </c>
      <c r="D9" s="2507">
        <v>202.21899999999999</v>
      </c>
      <c r="E9" s="2507" t="s">
        <v>240</v>
      </c>
      <c r="F9" s="2508">
        <v>747.67600000000016</v>
      </c>
      <c r="G9" s="1082"/>
    </row>
    <row r="10" spans="1:8" ht="14.1" customHeight="1">
      <c r="A10" s="2505" t="s">
        <v>1663</v>
      </c>
      <c r="B10" s="2506"/>
      <c r="C10" s="2507"/>
      <c r="D10" s="2507"/>
      <c r="E10" s="2507"/>
      <c r="F10" s="2508"/>
      <c r="G10" s="1082"/>
    </row>
    <row r="11" spans="1:8" ht="14.1" customHeight="1">
      <c r="A11" s="2511" t="s">
        <v>1317</v>
      </c>
      <c r="B11" s="2512"/>
      <c r="C11" s="2507">
        <v>54.845999999999997</v>
      </c>
      <c r="D11" s="2507">
        <v>53.213999999999999</v>
      </c>
      <c r="E11" s="2507">
        <v>194.17400000000001</v>
      </c>
      <c r="F11" s="2508">
        <v>190.315</v>
      </c>
      <c r="G11" s="1082"/>
    </row>
    <row r="12" spans="1:8" ht="14.1" customHeight="1">
      <c r="A12" s="2511" t="s">
        <v>1664</v>
      </c>
      <c r="B12" s="2512"/>
      <c r="C12" s="2507" t="s">
        <v>240</v>
      </c>
      <c r="D12" s="2507" t="s">
        <v>240</v>
      </c>
      <c r="E12" s="2507" t="s">
        <v>240</v>
      </c>
      <c r="F12" s="2508" t="s">
        <v>240</v>
      </c>
      <c r="G12" s="1082"/>
    </row>
    <row r="13" spans="1:8" ht="14.1" customHeight="1">
      <c r="A13" s="2511" t="s">
        <v>1665</v>
      </c>
      <c r="B13" s="2512"/>
      <c r="C13" s="2507">
        <v>2.9489999999999998</v>
      </c>
      <c r="D13" s="2507">
        <v>3.0529999999999999</v>
      </c>
      <c r="E13" s="2507">
        <v>8.802999999999999</v>
      </c>
      <c r="F13" s="2508">
        <v>10.853999999999999</v>
      </c>
      <c r="G13" s="1082"/>
    </row>
    <row r="14" spans="1:8" ht="14.1" customHeight="1">
      <c r="A14" s="2511" t="s">
        <v>2592</v>
      </c>
      <c r="B14" s="2512"/>
      <c r="C14" s="2507">
        <v>13.026</v>
      </c>
      <c r="D14" s="2507">
        <v>11.098000000000001</v>
      </c>
      <c r="E14" s="2507">
        <v>54.367999999999995</v>
      </c>
      <c r="F14" s="2508">
        <v>42.471000000000004</v>
      </c>
      <c r="G14" s="1082"/>
    </row>
    <row r="15" spans="1:8" ht="14.1" customHeight="1">
      <c r="A15" s="2511" t="s">
        <v>1666</v>
      </c>
      <c r="B15" s="2512"/>
      <c r="C15" s="2507">
        <v>15.84</v>
      </c>
      <c r="D15" s="2507">
        <v>17.983000000000001</v>
      </c>
      <c r="E15" s="2507">
        <v>63.367000000000004</v>
      </c>
      <c r="F15" s="2508">
        <v>60.471000000000004</v>
      </c>
      <c r="G15" s="1082"/>
    </row>
    <row r="16" spans="1:8" ht="14.1" customHeight="1">
      <c r="A16" s="2511" t="s">
        <v>1667</v>
      </c>
      <c r="B16" s="2512"/>
      <c r="C16" s="2507" t="s">
        <v>240</v>
      </c>
      <c r="D16" s="2507" t="s">
        <v>240</v>
      </c>
      <c r="E16" s="2507" t="s">
        <v>240</v>
      </c>
      <c r="F16" s="2508" t="s">
        <v>240</v>
      </c>
      <c r="G16" s="1082"/>
    </row>
    <row r="17" spans="1:8" ht="14.1" customHeight="1">
      <c r="A17" s="2511" t="s">
        <v>2593</v>
      </c>
      <c r="B17" s="2512"/>
      <c r="C17" s="2507">
        <v>43.453000000000003</v>
      </c>
      <c r="D17" s="2507">
        <v>39.816000000000003</v>
      </c>
      <c r="E17" s="2507">
        <v>170.00900000000001</v>
      </c>
      <c r="F17" s="2508">
        <v>155.15</v>
      </c>
      <c r="G17" s="1082"/>
      <c r="H17" s="324"/>
    </row>
    <row r="18" spans="1:8" ht="14.1" customHeight="1">
      <c r="A18" s="2511" t="s">
        <v>1668</v>
      </c>
      <c r="B18" s="2512"/>
      <c r="C18" s="2507">
        <v>1.7410000000000001</v>
      </c>
      <c r="D18" s="2507">
        <v>1.4690000000000001</v>
      </c>
      <c r="E18" s="2507">
        <v>6.7330000000000005</v>
      </c>
      <c r="F18" s="2508">
        <v>5.0470000000000006</v>
      </c>
      <c r="G18" s="1082"/>
      <c r="H18" s="324"/>
    </row>
    <row r="19" spans="1:8" ht="14.1" customHeight="1">
      <c r="A19" s="2513" t="s">
        <v>2582</v>
      </c>
      <c r="B19" s="2512"/>
      <c r="C19" s="2507">
        <v>37.981999999999999</v>
      </c>
      <c r="D19" s="2507">
        <v>36.582000000000001</v>
      </c>
      <c r="E19" s="2507">
        <v>161.31400000000002</v>
      </c>
      <c r="F19" s="2508">
        <v>134.357</v>
      </c>
      <c r="G19" s="1082"/>
    </row>
    <row r="20" spans="1:8" ht="14.1" customHeight="1">
      <c r="A20" s="2505" t="s">
        <v>1669</v>
      </c>
      <c r="B20" s="2514" t="s">
        <v>1670</v>
      </c>
      <c r="C20" s="2507" t="s">
        <v>240</v>
      </c>
      <c r="D20" s="2507">
        <v>172.19500000000002</v>
      </c>
      <c r="E20" s="2507" t="s">
        <v>240</v>
      </c>
      <c r="F20" s="2508">
        <v>640.15100000000018</v>
      </c>
      <c r="G20" s="1082"/>
    </row>
    <row r="21" spans="1:8" ht="14.1" customHeight="1">
      <c r="A21" s="2505" t="s">
        <v>2594</v>
      </c>
      <c r="B21" s="2506"/>
      <c r="C21" s="2515" t="s">
        <v>240</v>
      </c>
      <c r="D21" s="2515">
        <v>18.62</v>
      </c>
      <c r="E21" s="2515" t="s">
        <v>240</v>
      </c>
      <c r="F21" s="2516">
        <v>59.870000000000005</v>
      </c>
      <c r="G21" s="1082"/>
    </row>
    <row r="22" spans="1:8" ht="14.1" customHeight="1">
      <c r="A22" s="2517" t="s">
        <v>1671</v>
      </c>
      <c r="B22" s="2518" t="s">
        <v>359</v>
      </c>
      <c r="C22" s="2519">
        <v>223.71200000000002</v>
      </c>
      <c r="D22" s="2519">
        <v>192.51500000000001</v>
      </c>
      <c r="E22" s="2519">
        <v>754.36400000000003</v>
      </c>
      <c r="F22" s="2520">
        <v>705.12100000000009</v>
      </c>
      <c r="G22" s="1082"/>
    </row>
    <row r="23" spans="1:8" ht="15" customHeight="1">
      <c r="A23" s="1578" t="s">
        <v>2579</v>
      </c>
      <c r="B23" s="1578"/>
      <c r="C23" s="1578"/>
      <c r="D23" s="1578"/>
      <c r="E23" s="1578"/>
      <c r="F23" s="1443"/>
      <c r="G23" s="1618"/>
    </row>
    <row r="24" spans="1:8" ht="15" customHeight="1">
      <c r="A24" s="1632" t="s">
        <v>1672</v>
      </c>
      <c r="B24" s="1578"/>
      <c r="C24" s="1578"/>
      <c r="D24" s="1578"/>
      <c r="E24" s="1578"/>
      <c r="F24" s="1443"/>
      <c r="G24" s="1082"/>
    </row>
    <row r="25" spans="1:8" ht="15" customHeight="1">
      <c r="A25" s="1632" t="s">
        <v>2580</v>
      </c>
      <c r="B25" s="1578"/>
      <c r="C25" s="2521"/>
      <c r="D25" s="2521"/>
      <c r="E25" s="2521"/>
      <c r="F25" s="2522"/>
      <c r="G25" s="1082"/>
    </row>
    <row r="26" spans="1:8" ht="15" customHeight="1">
      <c r="A26" s="1632" t="s">
        <v>1286</v>
      </c>
      <c r="B26" s="1443"/>
      <c r="C26" s="1614"/>
      <c r="D26" s="1614"/>
      <c r="E26" s="1614"/>
      <c r="F26" s="1614"/>
      <c r="G26" s="1618"/>
    </row>
    <row r="27" spans="1:8" ht="15" customHeight="1">
      <c r="A27" s="1118" t="s">
        <v>14</v>
      </c>
      <c r="B27" s="1443"/>
      <c r="C27" s="1614"/>
      <c r="D27" s="1614"/>
      <c r="E27" s="1614"/>
      <c r="F27" s="1614"/>
      <c r="G27" s="1082"/>
    </row>
    <row r="28" spans="1:8">
      <c r="C28" s="847"/>
      <c r="D28" s="847"/>
      <c r="E28" s="847"/>
      <c r="F28" s="847"/>
    </row>
    <row r="29" spans="1:8">
      <c r="C29" s="847"/>
      <c r="D29" s="847"/>
      <c r="E29" s="847"/>
      <c r="F29" s="847"/>
    </row>
    <row r="30" spans="1:8">
      <c r="C30" s="847"/>
      <c r="D30" s="847"/>
      <c r="E30" s="847"/>
      <c r="F30" s="847"/>
    </row>
  </sheetData>
  <mergeCells count="1">
    <mergeCell ref="C4:F4"/>
  </mergeCell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8"/>
  <sheetViews>
    <sheetView showGridLines="0" zoomScaleNormal="10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761" customWidth="1"/>
    <col min="2" max="5" width="8.7109375" style="1772" customWidth="1"/>
    <col min="6" max="15" width="8.7109375" style="1761" customWidth="1"/>
    <col min="16" max="16" width="11.42578125" style="1758"/>
    <col min="17" max="19" width="11.42578125" style="1759"/>
    <col min="20" max="20" width="11.42578125" style="1758"/>
    <col min="21" max="52" width="11.42578125" style="1760"/>
    <col min="53" max="255" width="11.42578125" style="1761"/>
    <col min="256" max="256" width="0.5703125" style="1761" customWidth="1"/>
    <col min="257" max="257" width="13.7109375" style="1761" customWidth="1"/>
    <col min="258" max="258" width="8.42578125" style="1761" customWidth="1"/>
    <col min="259" max="259" width="9.28515625" style="1761" bestFit="1" customWidth="1"/>
    <col min="260" max="261" width="7.7109375" style="1761" bestFit="1" customWidth="1"/>
    <col min="262" max="262" width="8.42578125" style="1761" customWidth="1"/>
    <col min="263" max="263" width="9.28515625" style="1761" bestFit="1" customWidth="1"/>
    <col min="264" max="264" width="6.28515625" style="1761" customWidth="1"/>
    <col min="265" max="265" width="7.7109375" style="1761" bestFit="1" customWidth="1"/>
    <col min="266" max="266" width="7.85546875" style="1761" bestFit="1" customWidth="1"/>
    <col min="267" max="268" width="6.28515625" style="1761" customWidth="1"/>
    <col min="269" max="269" width="7.7109375" style="1761" bestFit="1" customWidth="1"/>
    <col min="270" max="270" width="7" style="1761" bestFit="1" customWidth="1"/>
    <col min="271" max="271" width="5.5703125" style="1761" customWidth="1"/>
    <col min="272" max="511" width="11.42578125" style="1761"/>
    <col min="512" max="512" width="0.5703125" style="1761" customWidth="1"/>
    <col min="513" max="513" width="13.7109375" style="1761" customWidth="1"/>
    <col min="514" max="514" width="8.42578125" style="1761" customWidth="1"/>
    <col min="515" max="515" width="9.28515625" style="1761" bestFit="1" customWidth="1"/>
    <col min="516" max="517" width="7.7109375" style="1761" bestFit="1" customWidth="1"/>
    <col min="518" max="518" width="8.42578125" style="1761" customWidth="1"/>
    <col min="519" max="519" width="9.28515625" style="1761" bestFit="1" customWidth="1"/>
    <col min="520" max="520" width="6.28515625" style="1761" customWidth="1"/>
    <col min="521" max="521" width="7.7109375" style="1761" bestFit="1" customWidth="1"/>
    <col min="522" max="522" width="7.85546875" style="1761" bestFit="1" customWidth="1"/>
    <col min="523" max="524" width="6.28515625" style="1761" customWidth="1"/>
    <col min="525" max="525" width="7.7109375" style="1761" bestFit="1" customWidth="1"/>
    <col min="526" max="526" width="7" style="1761" bestFit="1" customWidth="1"/>
    <col min="527" max="527" width="5.5703125" style="1761" customWidth="1"/>
    <col min="528" max="767" width="11.42578125" style="1761"/>
    <col min="768" max="768" width="0.5703125" style="1761" customWidth="1"/>
    <col min="769" max="769" width="13.7109375" style="1761" customWidth="1"/>
    <col min="770" max="770" width="8.42578125" style="1761" customWidth="1"/>
    <col min="771" max="771" width="9.28515625" style="1761" bestFit="1" customWidth="1"/>
    <col min="772" max="773" width="7.7109375" style="1761" bestFit="1" customWidth="1"/>
    <col min="774" max="774" width="8.42578125" style="1761" customWidth="1"/>
    <col min="775" max="775" width="9.28515625" style="1761" bestFit="1" customWidth="1"/>
    <col min="776" max="776" width="6.28515625" style="1761" customWidth="1"/>
    <col min="777" max="777" width="7.7109375" style="1761" bestFit="1" customWidth="1"/>
    <col min="778" max="778" width="7.85546875" style="1761" bestFit="1" customWidth="1"/>
    <col min="779" max="780" width="6.28515625" style="1761" customWidth="1"/>
    <col min="781" max="781" width="7.7109375" style="1761" bestFit="1" customWidth="1"/>
    <col min="782" max="782" width="7" style="1761" bestFit="1" customWidth="1"/>
    <col min="783" max="783" width="5.5703125" style="1761" customWidth="1"/>
    <col min="784" max="1023" width="11.42578125" style="1761"/>
    <col min="1024" max="1024" width="0.5703125" style="1761" customWidth="1"/>
    <col min="1025" max="1025" width="13.7109375" style="1761" customWidth="1"/>
    <col min="1026" max="1026" width="8.42578125" style="1761" customWidth="1"/>
    <col min="1027" max="1027" width="9.28515625" style="1761" bestFit="1" customWidth="1"/>
    <col min="1028" max="1029" width="7.7109375" style="1761" bestFit="1" customWidth="1"/>
    <col min="1030" max="1030" width="8.42578125" style="1761" customWidth="1"/>
    <col min="1031" max="1031" width="9.28515625" style="1761" bestFit="1" customWidth="1"/>
    <col min="1032" max="1032" width="6.28515625" style="1761" customWidth="1"/>
    <col min="1033" max="1033" width="7.7109375" style="1761" bestFit="1" customWidth="1"/>
    <col min="1034" max="1034" width="7.85546875" style="1761" bestFit="1" customWidth="1"/>
    <col min="1035" max="1036" width="6.28515625" style="1761" customWidth="1"/>
    <col min="1037" max="1037" width="7.7109375" style="1761" bestFit="1" customWidth="1"/>
    <col min="1038" max="1038" width="7" style="1761" bestFit="1" customWidth="1"/>
    <col min="1039" max="1039" width="5.5703125" style="1761" customWidth="1"/>
    <col min="1040" max="1279" width="11.42578125" style="1761"/>
    <col min="1280" max="1280" width="0.5703125" style="1761" customWidth="1"/>
    <col min="1281" max="1281" width="13.7109375" style="1761" customWidth="1"/>
    <col min="1282" max="1282" width="8.42578125" style="1761" customWidth="1"/>
    <col min="1283" max="1283" width="9.28515625" style="1761" bestFit="1" customWidth="1"/>
    <col min="1284" max="1285" width="7.7109375" style="1761" bestFit="1" customWidth="1"/>
    <col min="1286" max="1286" width="8.42578125" style="1761" customWidth="1"/>
    <col min="1287" max="1287" width="9.28515625" style="1761" bestFit="1" customWidth="1"/>
    <col min="1288" max="1288" width="6.28515625" style="1761" customWidth="1"/>
    <col min="1289" max="1289" width="7.7109375" style="1761" bestFit="1" customWidth="1"/>
    <col min="1290" max="1290" width="7.85546875" style="1761" bestFit="1" customWidth="1"/>
    <col min="1291" max="1292" width="6.28515625" style="1761" customWidth="1"/>
    <col min="1293" max="1293" width="7.7109375" style="1761" bestFit="1" customWidth="1"/>
    <col min="1294" max="1294" width="7" style="1761" bestFit="1" customWidth="1"/>
    <col min="1295" max="1295" width="5.5703125" style="1761" customWidth="1"/>
    <col min="1296" max="1535" width="11.42578125" style="1761"/>
    <col min="1536" max="1536" width="0.5703125" style="1761" customWidth="1"/>
    <col min="1537" max="1537" width="13.7109375" style="1761" customWidth="1"/>
    <col min="1538" max="1538" width="8.42578125" style="1761" customWidth="1"/>
    <col min="1539" max="1539" width="9.28515625" style="1761" bestFit="1" customWidth="1"/>
    <col min="1540" max="1541" width="7.7109375" style="1761" bestFit="1" customWidth="1"/>
    <col min="1542" max="1542" width="8.42578125" style="1761" customWidth="1"/>
    <col min="1543" max="1543" width="9.28515625" style="1761" bestFit="1" customWidth="1"/>
    <col min="1544" max="1544" width="6.28515625" style="1761" customWidth="1"/>
    <col min="1545" max="1545" width="7.7109375" style="1761" bestFit="1" customWidth="1"/>
    <col min="1546" max="1546" width="7.85546875" style="1761" bestFit="1" customWidth="1"/>
    <col min="1547" max="1548" width="6.28515625" style="1761" customWidth="1"/>
    <col min="1549" max="1549" width="7.7109375" style="1761" bestFit="1" customWidth="1"/>
    <col min="1550" max="1550" width="7" style="1761" bestFit="1" customWidth="1"/>
    <col min="1551" max="1551" width="5.5703125" style="1761" customWidth="1"/>
    <col min="1552" max="1791" width="11.42578125" style="1761"/>
    <col min="1792" max="1792" width="0.5703125" style="1761" customWidth="1"/>
    <col min="1793" max="1793" width="13.7109375" style="1761" customWidth="1"/>
    <col min="1794" max="1794" width="8.42578125" style="1761" customWidth="1"/>
    <col min="1795" max="1795" width="9.28515625" style="1761" bestFit="1" customWidth="1"/>
    <col min="1796" max="1797" width="7.7109375" style="1761" bestFit="1" customWidth="1"/>
    <col min="1798" max="1798" width="8.42578125" style="1761" customWidth="1"/>
    <col min="1799" max="1799" width="9.28515625" style="1761" bestFit="1" customWidth="1"/>
    <col min="1800" max="1800" width="6.28515625" style="1761" customWidth="1"/>
    <col min="1801" max="1801" width="7.7109375" style="1761" bestFit="1" customWidth="1"/>
    <col min="1802" max="1802" width="7.85546875" style="1761" bestFit="1" customWidth="1"/>
    <col min="1803" max="1804" width="6.28515625" style="1761" customWidth="1"/>
    <col min="1805" max="1805" width="7.7109375" style="1761" bestFit="1" customWidth="1"/>
    <col min="1806" max="1806" width="7" style="1761" bestFit="1" customWidth="1"/>
    <col min="1807" max="1807" width="5.5703125" style="1761" customWidth="1"/>
    <col min="1808" max="2047" width="11.42578125" style="1761"/>
    <col min="2048" max="2048" width="0.5703125" style="1761" customWidth="1"/>
    <col min="2049" max="2049" width="13.7109375" style="1761" customWidth="1"/>
    <col min="2050" max="2050" width="8.42578125" style="1761" customWidth="1"/>
    <col min="2051" max="2051" width="9.28515625" style="1761" bestFit="1" customWidth="1"/>
    <col min="2052" max="2053" width="7.7109375" style="1761" bestFit="1" customWidth="1"/>
    <col min="2054" max="2054" width="8.42578125" style="1761" customWidth="1"/>
    <col min="2055" max="2055" width="9.28515625" style="1761" bestFit="1" customWidth="1"/>
    <col min="2056" max="2056" width="6.28515625" style="1761" customWidth="1"/>
    <col min="2057" max="2057" width="7.7109375" style="1761" bestFit="1" customWidth="1"/>
    <col min="2058" max="2058" width="7.85546875" style="1761" bestFit="1" customWidth="1"/>
    <col min="2059" max="2060" width="6.28515625" style="1761" customWidth="1"/>
    <col min="2061" max="2061" width="7.7109375" style="1761" bestFit="1" customWidth="1"/>
    <col min="2062" max="2062" width="7" style="1761" bestFit="1" customWidth="1"/>
    <col min="2063" max="2063" width="5.5703125" style="1761" customWidth="1"/>
    <col min="2064" max="2303" width="11.42578125" style="1761"/>
    <col min="2304" max="2304" width="0.5703125" style="1761" customWidth="1"/>
    <col min="2305" max="2305" width="13.7109375" style="1761" customWidth="1"/>
    <col min="2306" max="2306" width="8.42578125" style="1761" customWidth="1"/>
    <col min="2307" max="2307" width="9.28515625" style="1761" bestFit="1" customWidth="1"/>
    <col min="2308" max="2309" width="7.7109375" style="1761" bestFit="1" customWidth="1"/>
    <col min="2310" max="2310" width="8.42578125" style="1761" customWidth="1"/>
    <col min="2311" max="2311" width="9.28515625" style="1761" bestFit="1" customWidth="1"/>
    <col min="2312" max="2312" width="6.28515625" style="1761" customWidth="1"/>
    <col min="2313" max="2313" width="7.7109375" style="1761" bestFit="1" customWidth="1"/>
    <col min="2314" max="2314" width="7.85546875" style="1761" bestFit="1" customWidth="1"/>
    <col min="2315" max="2316" width="6.28515625" style="1761" customWidth="1"/>
    <col min="2317" max="2317" width="7.7109375" style="1761" bestFit="1" customWidth="1"/>
    <col min="2318" max="2318" width="7" style="1761" bestFit="1" customWidth="1"/>
    <col min="2319" max="2319" width="5.5703125" style="1761" customWidth="1"/>
    <col min="2320" max="2559" width="11.42578125" style="1761"/>
    <col min="2560" max="2560" width="0.5703125" style="1761" customWidth="1"/>
    <col min="2561" max="2561" width="13.7109375" style="1761" customWidth="1"/>
    <col min="2562" max="2562" width="8.42578125" style="1761" customWidth="1"/>
    <col min="2563" max="2563" width="9.28515625" style="1761" bestFit="1" customWidth="1"/>
    <col min="2564" max="2565" width="7.7109375" style="1761" bestFit="1" customWidth="1"/>
    <col min="2566" max="2566" width="8.42578125" style="1761" customWidth="1"/>
    <col min="2567" max="2567" width="9.28515625" style="1761" bestFit="1" customWidth="1"/>
    <col min="2568" max="2568" width="6.28515625" style="1761" customWidth="1"/>
    <col min="2569" max="2569" width="7.7109375" style="1761" bestFit="1" customWidth="1"/>
    <col min="2570" max="2570" width="7.85546875" style="1761" bestFit="1" customWidth="1"/>
    <col min="2571" max="2572" width="6.28515625" style="1761" customWidth="1"/>
    <col min="2573" max="2573" width="7.7109375" style="1761" bestFit="1" customWidth="1"/>
    <col min="2574" max="2574" width="7" style="1761" bestFit="1" customWidth="1"/>
    <col min="2575" max="2575" width="5.5703125" style="1761" customWidth="1"/>
    <col min="2576" max="2815" width="11.42578125" style="1761"/>
    <col min="2816" max="2816" width="0.5703125" style="1761" customWidth="1"/>
    <col min="2817" max="2817" width="13.7109375" style="1761" customWidth="1"/>
    <col min="2818" max="2818" width="8.42578125" style="1761" customWidth="1"/>
    <col min="2819" max="2819" width="9.28515625" style="1761" bestFit="1" customWidth="1"/>
    <col min="2820" max="2821" width="7.7109375" style="1761" bestFit="1" customWidth="1"/>
    <col min="2822" max="2822" width="8.42578125" style="1761" customWidth="1"/>
    <col min="2823" max="2823" width="9.28515625" style="1761" bestFit="1" customWidth="1"/>
    <col min="2824" max="2824" width="6.28515625" style="1761" customWidth="1"/>
    <col min="2825" max="2825" width="7.7109375" style="1761" bestFit="1" customWidth="1"/>
    <col min="2826" max="2826" width="7.85546875" style="1761" bestFit="1" customWidth="1"/>
    <col min="2827" max="2828" width="6.28515625" style="1761" customWidth="1"/>
    <col min="2829" max="2829" width="7.7109375" style="1761" bestFit="1" customWidth="1"/>
    <col min="2830" max="2830" width="7" style="1761" bestFit="1" customWidth="1"/>
    <col min="2831" max="2831" width="5.5703125" style="1761" customWidth="1"/>
    <col min="2832" max="3071" width="11.42578125" style="1761"/>
    <col min="3072" max="3072" width="0.5703125" style="1761" customWidth="1"/>
    <col min="3073" max="3073" width="13.7109375" style="1761" customWidth="1"/>
    <col min="3074" max="3074" width="8.42578125" style="1761" customWidth="1"/>
    <col min="3075" max="3075" width="9.28515625" style="1761" bestFit="1" customWidth="1"/>
    <col min="3076" max="3077" width="7.7109375" style="1761" bestFit="1" customWidth="1"/>
    <col min="3078" max="3078" width="8.42578125" style="1761" customWidth="1"/>
    <col min="3079" max="3079" width="9.28515625" style="1761" bestFit="1" customWidth="1"/>
    <col min="3080" max="3080" width="6.28515625" style="1761" customWidth="1"/>
    <col min="3081" max="3081" width="7.7109375" style="1761" bestFit="1" customWidth="1"/>
    <col min="3082" max="3082" width="7.85546875" style="1761" bestFit="1" customWidth="1"/>
    <col min="3083" max="3084" width="6.28515625" style="1761" customWidth="1"/>
    <col min="3085" max="3085" width="7.7109375" style="1761" bestFit="1" customWidth="1"/>
    <col min="3086" max="3086" width="7" style="1761" bestFit="1" customWidth="1"/>
    <col min="3087" max="3087" width="5.5703125" style="1761" customWidth="1"/>
    <col min="3088" max="3327" width="11.42578125" style="1761"/>
    <col min="3328" max="3328" width="0.5703125" style="1761" customWidth="1"/>
    <col min="3329" max="3329" width="13.7109375" style="1761" customWidth="1"/>
    <col min="3330" max="3330" width="8.42578125" style="1761" customWidth="1"/>
    <col min="3331" max="3331" width="9.28515625" style="1761" bestFit="1" customWidth="1"/>
    <col min="3332" max="3333" width="7.7109375" style="1761" bestFit="1" customWidth="1"/>
    <col min="3334" max="3334" width="8.42578125" style="1761" customWidth="1"/>
    <col min="3335" max="3335" width="9.28515625" style="1761" bestFit="1" customWidth="1"/>
    <col min="3336" max="3336" width="6.28515625" style="1761" customWidth="1"/>
    <col min="3337" max="3337" width="7.7109375" style="1761" bestFit="1" customWidth="1"/>
    <col min="3338" max="3338" width="7.85546875" style="1761" bestFit="1" customWidth="1"/>
    <col min="3339" max="3340" width="6.28515625" style="1761" customWidth="1"/>
    <col min="3341" max="3341" width="7.7109375" style="1761" bestFit="1" customWidth="1"/>
    <col min="3342" max="3342" width="7" style="1761" bestFit="1" customWidth="1"/>
    <col min="3343" max="3343" width="5.5703125" style="1761" customWidth="1"/>
    <col min="3344" max="3583" width="11.42578125" style="1761"/>
    <col min="3584" max="3584" width="0.5703125" style="1761" customWidth="1"/>
    <col min="3585" max="3585" width="13.7109375" style="1761" customWidth="1"/>
    <col min="3586" max="3586" width="8.42578125" style="1761" customWidth="1"/>
    <col min="3587" max="3587" width="9.28515625" style="1761" bestFit="1" customWidth="1"/>
    <col min="3588" max="3589" width="7.7109375" style="1761" bestFit="1" customWidth="1"/>
    <col min="3590" max="3590" width="8.42578125" style="1761" customWidth="1"/>
    <col min="3591" max="3591" width="9.28515625" style="1761" bestFit="1" customWidth="1"/>
    <col min="3592" max="3592" width="6.28515625" style="1761" customWidth="1"/>
    <col min="3593" max="3593" width="7.7109375" style="1761" bestFit="1" customWidth="1"/>
    <col min="3594" max="3594" width="7.85546875" style="1761" bestFit="1" customWidth="1"/>
    <col min="3595" max="3596" width="6.28515625" style="1761" customWidth="1"/>
    <col min="3597" max="3597" width="7.7109375" style="1761" bestFit="1" customWidth="1"/>
    <col min="3598" max="3598" width="7" style="1761" bestFit="1" customWidth="1"/>
    <col min="3599" max="3599" width="5.5703125" style="1761" customWidth="1"/>
    <col min="3600" max="3839" width="11.42578125" style="1761"/>
    <col min="3840" max="3840" width="0.5703125" style="1761" customWidth="1"/>
    <col min="3841" max="3841" width="13.7109375" style="1761" customWidth="1"/>
    <col min="3842" max="3842" width="8.42578125" style="1761" customWidth="1"/>
    <col min="3843" max="3843" width="9.28515625" style="1761" bestFit="1" customWidth="1"/>
    <col min="3844" max="3845" width="7.7109375" style="1761" bestFit="1" customWidth="1"/>
    <col min="3846" max="3846" width="8.42578125" style="1761" customWidth="1"/>
    <col min="3847" max="3847" width="9.28515625" style="1761" bestFit="1" customWidth="1"/>
    <col min="3848" max="3848" width="6.28515625" style="1761" customWidth="1"/>
    <col min="3849" max="3849" width="7.7109375" style="1761" bestFit="1" customWidth="1"/>
    <col min="3850" max="3850" width="7.85546875" style="1761" bestFit="1" customWidth="1"/>
    <col min="3851" max="3852" width="6.28515625" style="1761" customWidth="1"/>
    <col min="3853" max="3853" width="7.7109375" style="1761" bestFit="1" customWidth="1"/>
    <col min="3854" max="3854" width="7" style="1761" bestFit="1" customWidth="1"/>
    <col min="3855" max="3855" width="5.5703125" style="1761" customWidth="1"/>
    <col min="3856" max="4095" width="11.42578125" style="1761"/>
    <col min="4096" max="4096" width="0.5703125" style="1761" customWidth="1"/>
    <col min="4097" max="4097" width="13.7109375" style="1761" customWidth="1"/>
    <col min="4098" max="4098" width="8.42578125" style="1761" customWidth="1"/>
    <col min="4099" max="4099" width="9.28515625" style="1761" bestFit="1" customWidth="1"/>
    <col min="4100" max="4101" width="7.7109375" style="1761" bestFit="1" customWidth="1"/>
    <col min="4102" max="4102" width="8.42578125" style="1761" customWidth="1"/>
    <col min="4103" max="4103" width="9.28515625" style="1761" bestFit="1" customWidth="1"/>
    <col min="4104" max="4104" width="6.28515625" style="1761" customWidth="1"/>
    <col min="4105" max="4105" width="7.7109375" style="1761" bestFit="1" customWidth="1"/>
    <col min="4106" max="4106" width="7.85546875" style="1761" bestFit="1" customWidth="1"/>
    <col min="4107" max="4108" width="6.28515625" style="1761" customWidth="1"/>
    <col min="4109" max="4109" width="7.7109375" style="1761" bestFit="1" customWidth="1"/>
    <col min="4110" max="4110" width="7" style="1761" bestFit="1" customWidth="1"/>
    <col min="4111" max="4111" width="5.5703125" style="1761" customWidth="1"/>
    <col min="4112" max="4351" width="11.42578125" style="1761"/>
    <col min="4352" max="4352" width="0.5703125" style="1761" customWidth="1"/>
    <col min="4353" max="4353" width="13.7109375" style="1761" customWidth="1"/>
    <col min="4354" max="4354" width="8.42578125" style="1761" customWidth="1"/>
    <col min="4355" max="4355" width="9.28515625" style="1761" bestFit="1" customWidth="1"/>
    <col min="4356" max="4357" width="7.7109375" style="1761" bestFit="1" customWidth="1"/>
    <col min="4358" max="4358" width="8.42578125" style="1761" customWidth="1"/>
    <col min="4359" max="4359" width="9.28515625" style="1761" bestFit="1" customWidth="1"/>
    <col min="4360" max="4360" width="6.28515625" style="1761" customWidth="1"/>
    <col min="4361" max="4361" width="7.7109375" style="1761" bestFit="1" customWidth="1"/>
    <col min="4362" max="4362" width="7.85546875" style="1761" bestFit="1" customWidth="1"/>
    <col min="4363" max="4364" width="6.28515625" style="1761" customWidth="1"/>
    <col min="4365" max="4365" width="7.7109375" style="1761" bestFit="1" customWidth="1"/>
    <col min="4366" max="4366" width="7" style="1761" bestFit="1" customWidth="1"/>
    <col min="4367" max="4367" width="5.5703125" style="1761" customWidth="1"/>
    <col min="4368" max="4607" width="11.42578125" style="1761"/>
    <col min="4608" max="4608" width="0.5703125" style="1761" customWidth="1"/>
    <col min="4609" max="4609" width="13.7109375" style="1761" customWidth="1"/>
    <col min="4610" max="4610" width="8.42578125" style="1761" customWidth="1"/>
    <col min="4611" max="4611" width="9.28515625" style="1761" bestFit="1" customWidth="1"/>
    <col min="4612" max="4613" width="7.7109375" style="1761" bestFit="1" customWidth="1"/>
    <col min="4614" max="4614" width="8.42578125" style="1761" customWidth="1"/>
    <col min="4615" max="4615" width="9.28515625" style="1761" bestFit="1" customWidth="1"/>
    <col min="4616" max="4616" width="6.28515625" style="1761" customWidth="1"/>
    <col min="4617" max="4617" width="7.7109375" style="1761" bestFit="1" customWidth="1"/>
    <col min="4618" max="4618" width="7.85546875" style="1761" bestFit="1" customWidth="1"/>
    <col min="4619" max="4620" width="6.28515625" style="1761" customWidth="1"/>
    <col min="4621" max="4621" width="7.7109375" style="1761" bestFit="1" customWidth="1"/>
    <col min="4622" max="4622" width="7" style="1761" bestFit="1" customWidth="1"/>
    <col min="4623" max="4623" width="5.5703125" style="1761" customWidth="1"/>
    <col min="4624" max="4863" width="11.42578125" style="1761"/>
    <col min="4864" max="4864" width="0.5703125" style="1761" customWidth="1"/>
    <col min="4865" max="4865" width="13.7109375" style="1761" customWidth="1"/>
    <col min="4866" max="4866" width="8.42578125" style="1761" customWidth="1"/>
    <col min="4867" max="4867" width="9.28515625" style="1761" bestFit="1" customWidth="1"/>
    <col min="4868" max="4869" width="7.7109375" style="1761" bestFit="1" customWidth="1"/>
    <col min="4870" max="4870" width="8.42578125" style="1761" customWidth="1"/>
    <col min="4871" max="4871" width="9.28515625" style="1761" bestFit="1" customWidth="1"/>
    <col min="4872" max="4872" width="6.28515625" style="1761" customWidth="1"/>
    <col min="4873" max="4873" width="7.7109375" style="1761" bestFit="1" customWidth="1"/>
    <col min="4874" max="4874" width="7.85546875" style="1761" bestFit="1" customWidth="1"/>
    <col min="4875" max="4876" width="6.28515625" style="1761" customWidth="1"/>
    <col min="4877" max="4877" width="7.7109375" style="1761" bestFit="1" customWidth="1"/>
    <col min="4878" max="4878" width="7" style="1761" bestFit="1" customWidth="1"/>
    <col min="4879" max="4879" width="5.5703125" style="1761" customWidth="1"/>
    <col min="4880" max="5119" width="11.42578125" style="1761"/>
    <col min="5120" max="5120" width="0.5703125" style="1761" customWidth="1"/>
    <col min="5121" max="5121" width="13.7109375" style="1761" customWidth="1"/>
    <col min="5122" max="5122" width="8.42578125" style="1761" customWidth="1"/>
    <col min="5123" max="5123" width="9.28515625" style="1761" bestFit="1" customWidth="1"/>
    <col min="5124" max="5125" width="7.7109375" style="1761" bestFit="1" customWidth="1"/>
    <col min="5126" max="5126" width="8.42578125" style="1761" customWidth="1"/>
    <col min="5127" max="5127" width="9.28515625" style="1761" bestFit="1" customWidth="1"/>
    <col min="5128" max="5128" width="6.28515625" style="1761" customWidth="1"/>
    <col min="5129" max="5129" width="7.7109375" style="1761" bestFit="1" customWidth="1"/>
    <col min="5130" max="5130" width="7.85546875" style="1761" bestFit="1" customWidth="1"/>
    <col min="5131" max="5132" width="6.28515625" style="1761" customWidth="1"/>
    <col min="5133" max="5133" width="7.7109375" style="1761" bestFit="1" customWidth="1"/>
    <col min="5134" max="5134" width="7" style="1761" bestFit="1" customWidth="1"/>
    <col min="5135" max="5135" width="5.5703125" style="1761" customWidth="1"/>
    <col min="5136" max="5375" width="11.42578125" style="1761"/>
    <col min="5376" max="5376" width="0.5703125" style="1761" customWidth="1"/>
    <col min="5377" max="5377" width="13.7109375" style="1761" customWidth="1"/>
    <col min="5378" max="5378" width="8.42578125" style="1761" customWidth="1"/>
    <col min="5379" max="5379" width="9.28515625" style="1761" bestFit="1" customWidth="1"/>
    <col min="5380" max="5381" width="7.7109375" style="1761" bestFit="1" customWidth="1"/>
    <col min="5382" max="5382" width="8.42578125" style="1761" customWidth="1"/>
    <col min="5383" max="5383" width="9.28515625" style="1761" bestFit="1" customWidth="1"/>
    <col min="5384" max="5384" width="6.28515625" style="1761" customWidth="1"/>
    <col min="5385" max="5385" width="7.7109375" style="1761" bestFit="1" customWidth="1"/>
    <col min="5386" max="5386" width="7.85546875" style="1761" bestFit="1" customWidth="1"/>
    <col min="5387" max="5388" width="6.28515625" style="1761" customWidth="1"/>
    <col min="5389" max="5389" width="7.7109375" style="1761" bestFit="1" customWidth="1"/>
    <col min="5390" max="5390" width="7" style="1761" bestFit="1" customWidth="1"/>
    <col min="5391" max="5391" width="5.5703125" style="1761" customWidth="1"/>
    <col min="5392" max="5631" width="11.42578125" style="1761"/>
    <col min="5632" max="5632" width="0.5703125" style="1761" customWidth="1"/>
    <col min="5633" max="5633" width="13.7109375" style="1761" customWidth="1"/>
    <col min="5634" max="5634" width="8.42578125" style="1761" customWidth="1"/>
    <col min="5635" max="5635" width="9.28515625" style="1761" bestFit="1" customWidth="1"/>
    <col min="5636" max="5637" width="7.7109375" style="1761" bestFit="1" customWidth="1"/>
    <col min="5638" max="5638" width="8.42578125" style="1761" customWidth="1"/>
    <col min="5639" max="5639" width="9.28515625" style="1761" bestFit="1" customWidth="1"/>
    <col min="5640" max="5640" width="6.28515625" style="1761" customWidth="1"/>
    <col min="5641" max="5641" width="7.7109375" style="1761" bestFit="1" customWidth="1"/>
    <col min="5642" max="5642" width="7.85546875" style="1761" bestFit="1" customWidth="1"/>
    <col min="5643" max="5644" width="6.28515625" style="1761" customWidth="1"/>
    <col min="5645" max="5645" width="7.7109375" style="1761" bestFit="1" customWidth="1"/>
    <col min="5646" max="5646" width="7" style="1761" bestFit="1" customWidth="1"/>
    <col min="5647" max="5647" width="5.5703125" style="1761" customWidth="1"/>
    <col min="5648" max="5887" width="11.42578125" style="1761"/>
    <col min="5888" max="5888" width="0.5703125" style="1761" customWidth="1"/>
    <col min="5889" max="5889" width="13.7109375" style="1761" customWidth="1"/>
    <col min="5890" max="5890" width="8.42578125" style="1761" customWidth="1"/>
    <col min="5891" max="5891" width="9.28515625" style="1761" bestFit="1" customWidth="1"/>
    <col min="5892" max="5893" width="7.7109375" style="1761" bestFit="1" customWidth="1"/>
    <col min="5894" max="5894" width="8.42578125" style="1761" customWidth="1"/>
    <col min="5895" max="5895" width="9.28515625" style="1761" bestFit="1" customWidth="1"/>
    <col min="5896" max="5896" width="6.28515625" style="1761" customWidth="1"/>
    <col min="5897" max="5897" width="7.7109375" style="1761" bestFit="1" customWidth="1"/>
    <col min="5898" max="5898" width="7.85546875" style="1761" bestFit="1" customWidth="1"/>
    <col min="5899" max="5900" width="6.28515625" style="1761" customWidth="1"/>
    <col min="5901" max="5901" width="7.7109375" style="1761" bestFit="1" customWidth="1"/>
    <col min="5902" max="5902" width="7" style="1761" bestFit="1" customWidth="1"/>
    <col min="5903" max="5903" width="5.5703125" style="1761" customWidth="1"/>
    <col min="5904" max="6143" width="11.42578125" style="1761"/>
    <col min="6144" max="6144" width="0.5703125" style="1761" customWidth="1"/>
    <col min="6145" max="6145" width="13.7109375" style="1761" customWidth="1"/>
    <col min="6146" max="6146" width="8.42578125" style="1761" customWidth="1"/>
    <col min="6147" max="6147" width="9.28515625" style="1761" bestFit="1" customWidth="1"/>
    <col min="6148" max="6149" width="7.7109375" style="1761" bestFit="1" customWidth="1"/>
    <col min="6150" max="6150" width="8.42578125" style="1761" customWidth="1"/>
    <col min="6151" max="6151" width="9.28515625" style="1761" bestFit="1" customWidth="1"/>
    <col min="6152" max="6152" width="6.28515625" style="1761" customWidth="1"/>
    <col min="6153" max="6153" width="7.7109375" style="1761" bestFit="1" customWidth="1"/>
    <col min="6154" max="6154" width="7.85546875" style="1761" bestFit="1" customWidth="1"/>
    <col min="6155" max="6156" width="6.28515625" style="1761" customWidth="1"/>
    <col min="6157" max="6157" width="7.7109375" style="1761" bestFit="1" customWidth="1"/>
    <col min="6158" max="6158" width="7" style="1761" bestFit="1" customWidth="1"/>
    <col min="6159" max="6159" width="5.5703125" style="1761" customWidth="1"/>
    <col min="6160" max="6399" width="11.42578125" style="1761"/>
    <col min="6400" max="6400" width="0.5703125" style="1761" customWidth="1"/>
    <col min="6401" max="6401" width="13.7109375" style="1761" customWidth="1"/>
    <col min="6402" max="6402" width="8.42578125" style="1761" customWidth="1"/>
    <col min="6403" max="6403" width="9.28515625" style="1761" bestFit="1" customWidth="1"/>
    <col min="6404" max="6405" width="7.7109375" style="1761" bestFit="1" customWidth="1"/>
    <col min="6406" max="6406" width="8.42578125" style="1761" customWidth="1"/>
    <col min="6407" max="6407" width="9.28515625" style="1761" bestFit="1" customWidth="1"/>
    <col min="6408" max="6408" width="6.28515625" style="1761" customWidth="1"/>
    <col min="6409" max="6409" width="7.7109375" style="1761" bestFit="1" customWidth="1"/>
    <col min="6410" max="6410" width="7.85546875" style="1761" bestFit="1" customWidth="1"/>
    <col min="6411" max="6412" width="6.28515625" style="1761" customWidth="1"/>
    <col min="6413" max="6413" width="7.7109375" style="1761" bestFit="1" customWidth="1"/>
    <col min="6414" max="6414" width="7" style="1761" bestFit="1" customWidth="1"/>
    <col min="6415" max="6415" width="5.5703125" style="1761" customWidth="1"/>
    <col min="6416" max="6655" width="11.42578125" style="1761"/>
    <col min="6656" max="6656" width="0.5703125" style="1761" customWidth="1"/>
    <col min="6657" max="6657" width="13.7109375" style="1761" customWidth="1"/>
    <col min="6658" max="6658" width="8.42578125" style="1761" customWidth="1"/>
    <col min="6659" max="6659" width="9.28515625" style="1761" bestFit="1" customWidth="1"/>
    <col min="6660" max="6661" width="7.7109375" style="1761" bestFit="1" customWidth="1"/>
    <col min="6662" max="6662" width="8.42578125" style="1761" customWidth="1"/>
    <col min="6663" max="6663" width="9.28515625" style="1761" bestFit="1" customWidth="1"/>
    <col min="6664" max="6664" width="6.28515625" style="1761" customWidth="1"/>
    <col min="6665" max="6665" width="7.7109375" style="1761" bestFit="1" customWidth="1"/>
    <col min="6666" max="6666" width="7.85546875" style="1761" bestFit="1" customWidth="1"/>
    <col min="6667" max="6668" width="6.28515625" style="1761" customWidth="1"/>
    <col min="6669" max="6669" width="7.7109375" style="1761" bestFit="1" customWidth="1"/>
    <col min="6670" max="6670" width="7" style="1761" bestFit="1" customWidth="1"/>
    <col min="6671" max="6671" width="5.5703125" style="1761" customWidth="1"/>
    <col min="6672" max="6911" width="11.42578125" style="1761"/>
    <col min="6912" max="6912" width="0.5703125" style="1761" customWidth="1"/>
    <col min="6913" max="6913" width="13.7109375" style="1761" customWidth="1"/>
    <col min="6914" max="6914" width="8.42578125" style="1761" customWidth="1"/>
    <col min="6915" max="6915" width="9.28515625" style="1761" bestFit="1" customWidth="1"/>
    <col min="6916" max="6917" width="7.7109375" style="1761" bestFit="1" customWidth="1"/>
    <col min="6918" max="6918" width="8.42578125" style="1761" customWidth="1"/>
    <col min="6919" max="6919" width="9.28515625" style="1761" bestFit="1" customWidth="1"/>
    <col min="6920" max="6920" width="6.28515625" style="1761" customWidth="1"/>
    <col min="6921" max="6921" width="7.7109375" style="1761" bestFit="1" customWidth="1"/>
    <col min="6922" max="6922" width="7.85546875" style="1761" bestFit="1" customWidth="1"/>
    <col min="6923" max="6924" width="6.28515625" style="1761" customWidth="1"/>
    <col min="6925" max="6925" width="7.7109375" style="1761" bestFit="1" customWidth="1"/>
    <col min="6926" max="6926" width="7" style="1761" bestFit="1" customWidth="1"/>
    <col min="6927" max="6927" width="5.5703125" style="1761" customWidth="1"/>
    <col min="6928" max="7167" width="11.42578125" style="1761"/>
    <col min="7168" max="7168" width="0.5703125" style="1761" customWidth="1"/>
    <col min="7169" max="7169" width="13.7109375" style="1761" customWidth="1"/>
    <col min="7170" max="7170" width="8.42578125" style="1761" customWidth="1"/>
    <col min="7171" max="7171" width="9.28515625" style="1761" bestFit="1" customWidth="1"/>
    <col min="7172" max="7173" width="7.7109375" style="1761" bestFit="1" customWidth="1"/>
    <col min="7174" max="7174" width="8.42578125" style="1761" customWidth="1"/>
    <col min="7175" max="7175" width="9.28515625" style="1761" bestFit="1" customWidth="1"/>
    <col min="7176" max="7176" width="6.28515625" style="1761" customWidth="1"/>
    <col min="7177" max="7177" width="7.7109375" style="1761" bestFit="1" customWidth="1"/>
    <col min="7178" max="7178" width="7.85546875" style="1761" bestFit="1" customWidth="1"/>
    <col min="7179" max="7180" width="6.28515625" style="1761" customWidth="1"/>
    <col min="7181" max="7181" width="7.7109375" style="1761" bestFit="1" customWidth="1"/>
    <col min="7182" max="7182" width="7" style="1761" bestFit="1" customWidth="1"/>
    <col min="7183" max="7183" width="5.5703125" style="1761" customWidth="1"/>
    <col min="7184" max="7423" width="11.42578125" style="1761"/>
    <col min="7424" max="7424" width="0.5703125" style="1761" customWidth="1"/>
    <col min="7425" max="7425" width="13.7109375" style="1761" customWidth="1"/>
    <col min="7426" max="7426" width="8.42578125" style="1761" customWidth="1"/>
    <col min="7427" max="7427" width="9.28515625" style="1761" bestFit="1" customWidth="1"/>
    <col min="7428" max="7429" width="7.7109375" style="1761" bestFit="1" customWidth="1"/>
    <col min="7430" max="7430" width="8.42578125" style="1761" customWidth="1"/>
    <col min="7431" max="7431" width="9.28515625" style="1761" bestFit="1" customWidth="1"/>
    <col min="7432" max="7432" width="6.28515625" style="1761" customWidth="1"/>
    <col min="7433" max="7433" width="7.7109375" style="1761" bestFit="1" customWidth="1"/>
    <col min="7434" max="7434" width="7.85546875" style="1761" bestFit="1" customWidth="1"/>
    <col min="7435" max="7436" width="6.28515625" style="1761" customWidth="1"/>
    <col min="7437" max="7437" width="7.7109375" style="1761" bestFit="1" customWidth="1"/>
    <col min="7438" max="7438" width="7" style="1761" bestFit="1" customWidth="1"/>
    <col min="7439" max="7439" width="5.5703125" style="1761" customWidth="1"/>
    <col min="7440" max="7679" width="11.42578125" style="1761"/>
    <col min="7680" max="7680" width="0.5703125" style="1761" customWidth="1"/>
    <col min="7681" max="7681" width="13.7109375" style="1761" customWidth="1"/>
    <col min="7682" max="7682" width="8.42578125" style="1761" customWidth="1"/>
    <col min="7683" max="7683" width="9.28515625" style="1761" bestFit="1" customWidth="1"/>
    <col min="7684" max="7685" width="7.7109375" style="1761" bestFit="1" customWidth="1"/>
    <col min="7686" max="7686" width="8.42578125" style="1761" customWidth="1"/>
    <col min="7687" max="7687" width="9.28515625" style="1761" bestFit="1" customWidth="1"/>
    <col min="7688" max="7688" width="6.28515625" style="1761" customWidth="1"/>
    <col min="7689" max="7689" width="7.7109375" style="1761" bestFit="1" customWidth="1"/>
    <col min="7690" max="7690" width="7.85546875" style="1761" bestFit="1" customWidth="1"/>
    <col min="7691" max="7692" width="6.28515625" style="1761" customWidth="1"/>
    <col min="7693" max="7693" width="7.7109375" style="1761" bestFit="1" customWidth="1"/>
    <col min="7694" max="7694" width="7" style="1761" bestFit="1" customWidth="1"/>
    <col min="7695" max="7695" width="5.5703125" style="1761" customWidth="1"/>
    <col min="7696" max="7935" width="11.42578125" style="1761"/>
    <col min="7936" max="7936" width="0.5703125" style="1761" customWidth="1"/>
    <col min="7937" max="7937" width="13.7109375" style="1761" customWidth="1"/>
    <col min="7938" max="7938" width="8.42578125" style="1761" customWidth="1"/>
    <col min="7939" max="7939" width="9.28515625" style="1761" bestFit="1" customWidth="1"/>
    <col min="7940" max="7941" width="7.7109375" style="1761" bestFit="1" customWidth="1"/>
    <col min="7942" max="7942" width="8.42578125" style="1761" customWidth="1"/>
    <col min="7943" max="7943" width="9.28515625" style="1761" bestFit="1" customWidth="1"/>
    <col min="7944" max="7944" width="6.28515625" style="1761" customWidth="1"/>
    <col min="7945" max="7945" width="7.7109375" style="1761" bestFit="1" customWidth="1"/>
    <col min="7946" max="7946" width="7.85546875" style="1761" bestFit="1" customWidth="1"/>
    <col min="7947" max="7948" width="6.28515625" style="1761" customWidth="1"/>
    <col min="7949" max="7949" width="7.7109375" style="1761" bestFit="1" customWidth="1"/>
    <col min="7950" max="7950" width="7" style="1761" bestFit="1" customWidth="1"/>
    <col min="7951" max="7951" width="5.5703125" style="1761" customWidth="1"/>
    <col min="7952" max="8191" width="11.42578125" style="1761"/>
    <col min="8192" max="8192" width="0.5703125" style="1761" customWidth="1"/>
    <col min="8193" max="8193" width="13.7109375" style="1761" customWidth="1"/>
    <col min="8194" max="8194" width="8.42578125" style="1761" customWidth="1"/>
    <col min="8195" max="8195" width="9.28515625" style="1761" bestFit="1" customWidth="1"/>
    <col min="8196" max="8197" width="7.7109375" style="1761" bestFit="1" customWidth="1"/>
    <col min="8198" max="8198" width="8.42578125" style="1761" customWidth="1"/>
    <col min="8199" max="8199" width="9.28515625" style="1761" bestFit="1" customWidth="1"/>
    <col min="8200" max="8200" width="6.28515625" style="1761" customWidth="1"/>
    <col min="8201" max="8201" width="7.7109375" style="1761" bestFit="1" customWidth="1"/>
    <col min="8202" max="8202" width="7.85546875" style="1761" bestFit="1" customWidth="1"/>
    <col min="8203" max="8204" width="6.28515625" style="1761" customWidth="1"/>
    <col min="8205" max="8205" width="7.7109375" style="1761" bestFit="1" customWidth="1"/>
    <col min="8206" max="8206" width="7" style="1761" bestFit="1" customWidth="1"/>
    <col min="8207" max="8207" width="5.5703125" style="1761" customWidth="1"/>
    <col min="8208" max="8447" width="11.42578125" style="1761"/>
    <col min="8448" max="8448" width="0.5703125" style="1761" customWidth="1"/>
    <col min="8449" max="8449" width="13.7109375" style="1761" customWidth="1"/>
    <col min="8450" max="8450" width="8.42578125" style="1761" customWidth="1"/>
    <col min="8451" max="8451" width="9.28515625" style="1761" bestFit="1" customWidth="1"/>
    <col min="8452" max="8453" width="7.7109375" style="1761" bestFit="1" customWidth="1"/>
    <col min="8454" max="8454" width="8.42578125" style="1761" customWidth="1"/>
    <col min="8455" max="8455" width="9.28515625" style="1761" bestFit="1" customWidth="1"/>
    <col min="8456" max="8456" width="6.28515625" style="1761" customWidth="1"/>
    <col min="8457" max="8457" width="7.7109375" style="1761" bestFit="1" customWidth="1"/>
    <col min="8458" max="8458" width="7.85546875" style="1761" bestFit="1" customWidth="1"/>
    <col min="8459" max="8460" width="6.28515625" style="1761" customWidth="1"/>
    <col min="8461" max="8461" width="7.7109375" style="1761" bestFit="1" customWidth="1"/>
    <col min="8462" max="8462" width="7" style="1761" bestFit="1" customWidth="1"/>
    <col min="8463" max="8463" width="5.5703125" style="1761" customWidth="1"/>
    <col min="8464" max="8703" width="11.42578125" style="1761"/>
    <col min="8704" max="8704" width="0.5703125" style="1761" customWidth="1"/>
    <col min="8705" max="8705" width="13.7109375" style="1761" customWidth="1"/>
    <col min="8706" max="8706" width="8.42578125" style="1761" customWidth="1"/>
    <col min="8707" max="8707" width="9.28515625" style="1761" bestFit="1" customWidth="1"/>
    <col min="8708" max="8709" width="7.7109375" style="1761" bestFit="1" customWidth="1"/>
    <col min="8710" max="8710" width="8.42578125" style="1761" customWidth="1"/>
    <col min="8711" max="8711" width="9.28515625" style="1761" bestFit="1" customWidth="1"/>
    <col min="8712" max="8712" width="6.28515625" style="1761" customWidth="1"/>
    <col min="8713" max="8713" width="7.7109375" style="1761" bestFit="1" customWidth="1"/>
    <col min="8714" max="8714" width="7.85546875" style="1761" bestFit="1" customWidth="1"/>
    <col min="8715" max="8716" width="6.28515625" style="1761" customWidth="1"/>
    <col min="8717" max="8717" width="7.7109375" style="1761" bestFit="1" customWidth="1"/>
    <col min="8718" max="8718" width="7" style="1761" bestFit="1" customWidth="1"/>
    <col min="8719" max="8719" width="5.5703125" style="1761" customWidth="1"/>
    <col min="8720" max="8959" width="11.42578125" style="1761"/>
    <col min="8960" max="8960" width="0.5703125" style="1761" customWidth="1"/>
    <col min="8961" max="8961" width="13.7109375" style="1761" customWidth="1"/>
    <col min="8962" max="8962" width="8.42578125" style="1761" customWidth="1"/>
    <col min="8963" max="8963" width="9.28515625" style="1761" bestFit="1" customWidth="1"/>
    <col min="8964" max="8965" width="7.7109375" style="1761" bestFit="1" customWidth="1"/>
    <col min="8966" max="8966" width="8.42578125" style="1761" customWidth="1"/>
    <col min="8967" max="8967" width="9.28515625" style="1761" bestFit="1" customWidth="1"/>
    <col min="8968" max="8968" width="6.28515625" style="1761" customWidth="1"/>
    <col min="8969" max="8969" width="7.7109375" style="1761" bestFit="1" customWidth="1"/>
    <col min="8970" max="8970" width="7.85546875" style="1761" bestFit="1" customWidth="1"/>
    <col min="8971" max="8972" width="6.28515625" style="1761" customWidth="1"/>
    <col min="8973" max="8973" width="7.7109375" style="1761" bestFit="1" customWidth="1"/>
    <col min="8974" max="8974" width="7" style="1761" bestFit="1" customWidth="1"/>
    <col min="8975" max="8975" width="5.5703125" style="1761" customWidth="1"/>
    <col min="8976" max="9215" width="11.42578125" style="1761"/>
    <col min="9216" max="9216" width="0.5703125" style="1761" customWidth="1"/>
    <col min="9217" max="9217" width="13.7109375" style="1761" customWidth="1"/>
    <col min="9218" max="9218" width="8.42578125" style="1761" customWidth="1"/>
    <col min="9219" max="9219" width="9.28515625" style="1761" bestFit="1" customWidth="1"/>
    <col min="9220" max="9221" width="7.7109375" style="1761" bestFit="1" customWidth="1"/>
    <col min="9222" max="9222" width="8.42578125" style="1761" customWidth="1"/>
    <col min="9223" max="9223" width="9.28515625" style="1761" bestFit="1" customWidth="1"/>
    <col min="9224" max="9224" width="6.28515625" style="1761" customWidth="1"/>
    <col min="9225" max="9225" width="7.7109375" style="1761" bestFit="1" customWidth="1"/>
    <col min="9226" max="9226" width="7.85546875" style="1761" bestFit="1" customWidth="1"/>
    <col min="9227" max="9228" width="6.28515625" style="1761" customWidth="1"/>
    <col min="9229" max="9229" width="7.7109375" style="1761" bestFit="1" customWidth="1"/>
    <col min="9230" max="9230" width="7" style="1761" bestFit="1" customWidth="1"/>
    <col min="9231" max="9231" width="5.5703125" style="1761" customWidth="1"/>
    <col min="9232" max="9471" width="11.42578125" style="1761"/>
    <col min="9472" max="9472" width="0.5703125" style="1761" customWidth="1"/>
    <col min="9473" max="9473" width="13.7109375" style="1761" customWidth="1"/>
    <col min="9474" max="9474" width="8.42578125" style="1761" customWidth="1"/>
    <col min="9475" max="9475" width="9.28515625" style="1761" bestFit="1" customWidth="1"/>
    <col min="9476" max="9477" width="7.7109375" style="1761" bestFit="1" customWidth="1"/>
    <col min="9478" max="9478" width="8.42578125" style="1761" customWidth="1"/>
    <col min="9479" max="9479" width="9.28515625" style="1761" bestFit="1" customWidth="1"/>
    <col min="9480" max="9480" width="6.28515625" style="1761" customWidth="1"/>
    <col min="9481" max="9481" width="7.7109375" style="1761" bestFit="1" customWidth="1"/>
    <col min="9482" max="9482" width="7.85546875" style="1761" bestFit="1" customWidth="1"/>
    <col min="9483" max="9484" width="6.28515625" style="1761" customWidth="1"/>
    <col min="9485" max="9485" width="7.7109375" style="1761" bestFit="1" customWidth="1"/>
    <col min="9486" max="9486" width="7" style="1761" bestFit="1" customWidth="1"/>
    <col min="9487" max="9487" width="5.5703125" style="1761" customWidth="1"/>
    <col min="9488" max="9727" width="11.42578125" style="1761"/>
    <col min="9728" max="9728" width="0.5703125" style="1761" customWidth="1"/>
    <col min="9729" max="9729" width="13.7109375" style="1761" customWidth="1"/>
    <col min="9730" max="9730" width="8.42578125" style="1761" customWidth="1"/>
    <col min="9731" max="9731" width="9.28515625" style="1761" bestFit="1" customWidth="1"/>
    <col min="9732" max="9733" width="7.7109375" style="1761" bestFit="1" customWidth="1"/>
    <col min="9734" max="9734" width="8.42578125" style="1761" customWidth="1"/>
    <col min="9735" max="9735" width="9.28515625" style="1761" bestFit="1" customWidth="1"/>
    <col min="9736" max="9736" width="6.28515625" style="1761" customWidth="1"/>
    <col min="9737" max="9737" width="7.7109375" style="1761" bestFit="1" customWidth="1"/>
    <col min="9738" max="9738" width="7.85546875" style="1761" bestFit="1" customWidth="1"/>
    <col min="9739" max="9740" width="6.28515625" style="1761" customWidth="1"/>
    <col min="9741" max="9741" width="7.7109375" style="1761" bestFit="1" customWidth="1"/>
    <col min="9742" max="9742" width="7" style="1761" bestFit="1" customWidth="1"/>
    <col min="9743" max="9743" width="5.5703125" style="1761" customWidth="1"/>
    <col min="9744" max="9983" width="11.42578125" style="1761"/>
    <col min="9984" max="9984" width="0.5703125" style="1761" customWidth="1"/>
    <col min="9985" max="9985" width="13.7109375" style="1761" customWidth="1"/>
    <col min="9986" max="9986" width="8.42578125" style="1761" customWidth="1"/>
    <col min="9987" max="9987" width="9.28515625" style="1761" bestFit="1" customWidth="1"/>
    <col min="9988" max="9989" width="7.7109375" style="1761" bestFit="1" customWidth="1"/>
    <col min="9990" max="9990" width="8.42578125" style="1761" customWidth="1"/>
    <col min="9991" max="9991" width="9.28515625" style="1761" bestFit="1" customWidth="1"/>
    <col min="9992" max="9992" width="6.28515625" style="1761" customWidth="1"/>
    <col min="9993" max="9993" width="7.7109375" style="1761" bestFit="1" customWidth="1"/>
    <col min="9994" max="9994" width="7.85546875" style="1761" bestFit="1" customWidth="1"/>
    <col min="9995" max="9996" width="6.28515625" style="1761" customWidth="1"/>
    <col min="9997" max="9997" width="7.7109375" style="1761" bestFit="1" customWidth="1"/>
    <col min="9998" max="9998" width="7" style="1761" bestFit="1" customWidth="1"/>
    <col min="9999" max="9999" width="5.5703125" style="1761" customWidth="1"/>
    <col min="10000" max="10239" width="11.42578125" style="1761"/>
    <col min="10240" max="10240" width="0.5703125" style="1761" customWidth="1"/>
    <col min="10241" max="10241" width="13.7109375" style="1761" customWidth="1"/>
    <col min="10242" max="10242" width="8.42578125" style="1761" customWidth="1"/>
    <col min="10243" max="10243" width="9.28515625" style="1761" bestFit="1" customWidth="1"/>
    <col min="10244" max="10245" width="7.7109375" style="1761" bestFit="1" customWidth="1"/>
    <col min="10246" max="10246" width="8.42578125" style="1761" customWidth="1"/>
    <col min="10247" max="10247" width="9.28515625" style="1761" bestFit="1" customWidth="1"/>
    <col min="10248" max="10248" width="6.28515625" style="1761" customWidth="1"/>
    <col min="10249" max="10249" width="7.7109375" style="1761" bestFit="1" customWidth="1"/>
    <col min="10250" max="10250" width="7.85546875" style="1761" bestFit="1" customWidth="1"/>
    <col min="10251" max="10252" width="6.28515625" style="1761" customWidth="1"/>
    <col min="10253" max="10253" width="7.7109375" style="1761" bestFit="1" customWidth="1"/>
    <col min="10254" max="10254" width="7" style="1761" bestFit="1" customWidth="1"/>
    <col min="10255" max="10255" width="5.5703125" style="1761" customWidth="1"/>
    <col min="10256" max="10495" width="11.42578125" style="1761"/>
    <col min="10496" max="10496" width="0.5703125" style="1761" customWidth="1"/>
    <col min="10497" max="10497" width="13.7109375" style="1761" customWidth="1"/>
    <col min="10498" max="10498" width="8.42578125" style="1761" customWidth="1"/>
    <col min="10499" max="10499" width="9.28515625" style="1761" bestFit="1" customWidth="1"/>
    <col min="10500" max="10501" width="7.7109375" style="1761" bestFit="1" customWidth="1"/>
    <col min="10502" max="10502" width="8.42578125" style="1761" customWidth="1"/>
    <col min="10503" max="10503" width="9.28515625" style="1761" bestFit="1" customWidth="1"/>
    <col min="10504" max="10504" width="6.28515625" style="1761" customWidth="1"/>
    <col min="10505" max="10505" width="7.7109375" style="1761" bestFit="1" customWidth="1"/>
    <col min="10506" max="10506" width="7.85546875" style="1761" bestFit="1" customWidth="1"/>
    <col min="10507" max="10508" width="6.28515625" style="1761" customWidth="1"/>
    <col min="10509" max="10509" width="7.7109375" style="1761" bestFit="1" customWidth="1"/>
    <col min="10510" max="10510" width="7" style="1761" bestFit="1" customWidth="1"/>
    <col min="10511" max="10511" width="5.5703125" style="1761" customWidth="1"/>
    <col min="10512" max="10751" width="11.42578125" style="1761"/>
    <col min="10752" max="10752" width="0.5703125" style="1761" customWidth="1"/>
    <col min="10753" max="10753" width="13.7109375" style="1761" customWidth="1"/>
    <col min="10754" max="10754" width="8.42578125" style="1761" customWidth="1"/>
    <col min="10755" max="10755" width="9.28515625" style="1761" bestFit="1" customWidth="1"/>
    <col min="10756" max="10757" width="7.7109375" style="1761" bestFit="1" customWidth="1"/>
    <col min="10758" max="10758" width="8.42578125" style="1761" customWidth="1"/>
    <col min="10759" max="10759" width="9.28515625" style="1761" bestFit="1" customWidth="1"/>
    <col min="10760" max="10760" width="6.28515625" style="1761" customWidth="1"/>
    <col min="10761" max="10761" width="7.7109375" style="1761" bestFit="1" customWidth="1"/>
    <col min="10762" max="10762" width="7.85546875" style="1761" bestFit="1" customWidth="1"/>
    <col min="10763" max="10764" width="6.28515625" style="1761" customWidth="1"/>
    <col min="10765" max="10765" width="7.7109375" style="1761" bestFit="1" customWidth="1"/>
    <col min="10766" max="10766" width="7" style="1761" bestFit="1" customWidth="1"/>
    <col min="10767" max="10767" width="5.5703125" style="1761" customWidth="1"/>
    <col min="10768" max="11007" width="11.42578125" style="1761"/>
    <col min="11008" max="11008" width="0.5703125" style="1761" customWidth="1"/>
    <col min="11009" max="11009" width="13.7109375" style="1761" customWidth="1"/>
    <col min="11010" max="11010" width="8.42578125" style="1761" customWidth="1"/>
    <col min="11011" max="11011" width="9.28515625" style="1761" bestFit="1" customWidth="1"/>
    <col min="11012" max="11013" width="7.7109375" style="1761" bestFit="1" customWidth="1"/>
    <col min="11014" max="11014" width="8.42578125" style="1761" customWidth="1"/>
    <col min="11015" max="11015" width="9.28515625" style="1761" bestFit="1" customWidth="1"/>
    <col min="11016" max="11016" width="6.28515625" style="1761" customWidth="1"/>
    <col min="11017" max="11017" width="7.7109375" style="1761" bestFit="1" customWidth="1"/>
    <col min="11018" max="11018" width="7.85546875" style="1761" bestFit="1" customWidth="1"/>
    <col min="11019" max="11020" width="6.28515625" style="1761" customWidth="1"/>
    <col min="11021" max="11021" width="7.7109375" style="1761" bestFit="1" customWidth="1"/>
    <col min="11022" max="11022" width="7" style="1761" bestFit="1" customWidth="1"/>
    <col min="11023" max="11023" width="5.5703125" style="1761" customWidth="1"/>
    <col min="11024" max="11263" width="11.42578125" style="1761"/>
    <col min="11264" max="11264" width="0.5703125" style="1761" customWidth="1"/>
    <col min="11265" max="11265" width="13.7109375" style="1761" customWidth="1"/>
    <col min="11266" max="11266" width="8.42578125" style="1761" customWidth="1"/>
    <col min="11267" max="11267" width="9.28515625" style="1761" bestFit="1" customWidth="1"/>
    <col min="11268" max="11269" width="7.7109375" style="1761" bestFit="1" customWidth="1"/>
    <col min="11270" max="11270" width="8.42578125" style="1761" customWidth="1"/>
    <col min="11271" max="11271" width="9.28515625" style="1761" bestFit="1" customWidth="1"/>
    <col min="11272" max="11272" width="6.28515625" style="1761" customWidth="1"/>
    <col min="11273" max="11273" width="7.7109375" style="1761" bestFit="1" customWidth="1"/>
    <col min="11274" max="11274" width="7.85546875" style="1761" bestFit="1" customWidth="1"/>
    <col min="11275" max="11276" width="6.28515625" style="1761" customWidth="1"/>
    <col min="11277" max="11277" width="7.7109375" style="1761" bestFit="1" customWidth="1"/>
    <col min="11278" max="11278" width="7" style="1761" bestFit="1" customWidth="1"/>
    <col min="11279" max="11279" width="5.5703125" style="1761" customWidth="1"/>
    <col min="11280" max="11519" width="11.42578125" style="1761"/>
    <col min="11520" max="11520" width="0.5703125" style="1761" customWidth="1"/>
    <col min="11521" max="11521" width="13.7109375" style="1761" customWidth="1"/>
    <col min="11522" max="11522" width="8.42578125" style="1761" customWidth="1"/>
    <col min="11523" max="11523" width="9.28515625" style="1761" bestFit="1" customWidth="1"/>
    <col min="11524" max="11525" width="7.7109375" style="1761" bestFit="1" customWidth="1"/>
    <col min="11526" max="11526" width="8.42578125" style="1761" customWidth="1"/>
    <col min="11527" max="11527" width="9.28515625" style="1761" bestFit="1" customWidth="1"/>
    <col min="11528" max="11528" width="6.28515625" style="1761" customWidth="1"/>
    <col min="11529" max="11529" width="7.7109375" style="1761" bestFit="1" customWidth="1"/>
    <col min="11530" max="11530" width="7.85546875" style="1761" bestFit="1" customWidth="1"/>
    <col min="11531" max="11532" width="6.28515625" style="1761" customWidth="1"/>
    <col min="11533" max="11533" width="7.7109375" style="1761" bestFit="1" customWidth="1"/>
    <col min="11534" max="11534" width="7" style="1761" bestFit="1" customWidth="1"/>
    <col min="11535" max="11535" width="5.5703125" style="1761" customWidth="1"/>
    <col min="11536" max="11775" width="11.42578125" style="1761"/>
    <col min="11776" max="11776" width="0.5703125" style="1761" customWidth="1"/>
    <col min="11777" max="11777" width="13.7109375" style="1761" customWidth="1"/>
    <col min="11778" max="11778" width="8.42578125" style="1761" customWidth="1"/>
    <col min="11779" max="11779" width="9.28515625" style="1761" bestFit="1" customWidth="1"/>
    <col min="11780" max="11781" width="7.7109375" style="1761" bestFit="1" customWidth="1"/>
    <col min="11782" max="11782" width="8.42578125" style="1761" customWidth="1"/>
    <col min="11783" max="11783" width="9.28515625" style="1761" bestFit="1" customWidth="1"/>
    <col min="11784" max="11784" width="6.28515625" style="1761" customWidth="1"/>
    <col min="11785" max="11785" width="7.7109375" style="1761" bestFit="1" customWidth="1"/>
    <col min="11786" max="11786" width="7.85546875" style="1761" bestFit="1" customWidth="1"/>
    <col min="11787" max="11788" width="6.28515625" style="1761" customWidth="1"/>
    <col min="11789" max="11789" width="7.7109375" style="1761" bestFit="1" customWidth="1"/>
    <col min="11790" max="11790" width="7" style="1761" bestFit="1" customWidth="1"/>
    <col min="11791" max="11791" width="5.5703125" style="1761" customWidth="1"/>
    <col min="11792" max="12031" width="11.42578125" style="1761"/>
    <col min="12032" max="12032" width="0.5703125" style="1761" customWidth="1"/>
    <col min="12033" max="12033" width="13.7109375" style="1761" customWidth="1"/>
    <col min="12034" max="12034" width="8.42578125" style="1761" customWidth="1"/>
    <col min="12035" max="12035" width="9.28515625" style="1761" bestFit="1" customWidth="1"/>
    <col min="12036" max="12037" width="7.7109375" style="1761" bestFit="1" customWidth="1"/>
    <col min="12038" max="12038" width="8.42578125" style="1761" customWidth="1"/>
    <col min="12039" max="12039" width="9.28515625" style="1761" bestFit="1" customWidth="1"/>
    <col min="12040" max="12040" width="6.28515625" style="1761" customWidth="1"/>
    <col min="12041" max="12041" width="7.7109375" style="1761" bestFit="1" customWidth="1"/>
    <col min="12042" max="12042" width="7.85546875" style="1761" bestFit="1" customWidth="1"/>
    <col min="12043" max="12044" width="6.28515625" style="1761" customWidth="1"/>
    <col min="12045" max="12045" width="7.7109375" style="1761" bestFit="1" customWidth="1"/>
    <col min="12046" max="12046" width="7" style="1761" bestFit="1" customWidth="1"/>
    <col min="12047" max="12047" width="5.5703125" style="1761" customWidth="1"/>
    <col min="12048" max="12287" width="11.42578125" style="1761"/>
    <col min="12288" max="12288" width="0.5703125" style="1761" customWidth="1"/>
    <col min="12289" max="12289" width="13.7109375" style="1761" customWidth="1"/>
    <col min="12290" max="12290" width="8.42578125" style="1761" customWidth="1"/>
    <col min="12291" max="12291" width="9.28515625" style="1761" bestFit="1" customWidth="1"/>
    <col min="12292" max="12293" width="7.7109375" style="1761" bestFit="1" customWidth="1"/>
    <col min="12294" max="12294" width="8.42578125" style="1761" customWidth="1"/>
    <col min="12295" max="12295" width="9.28515625" style="1761" bestFit="1" customWidth="1"/>
    <col min="12296" max="12296" width="6.28515625" style="1761" customWidth="1"/>
    <col min="12297" max="12297" width="7.7109375" style="1761" bestFit="1" customWidth="1"/>
    <col min="12298" max="12298" width="7.85546875" style="1761" bestFit="1" customWidth="1"/>
    <col min="12299" max="12300" width="6.28515625" style="1761" customWidth="1"/>
    <col min="12301" max="12301" width="7.7109375" style="1761" bestFit="1" customWidth="1"/>
    <col min="12302" max="12302" width="7" style="1761" bestFit="1" customWidth="1"/>
    <col min="12303" max="12303" width="5.5703125" style="1761" customWidth="1"/>
    <col min="12304" max="12543" width="11.42578125" style="1761"/>
    <col min="12544" max="12544" width="0.5703125" style="1761" customWidth="1"/>
    <col min="12545" max="12545" width="13.7109375" style="1761" customWidth="1"/>
    <col min="12546" max="12546" width="8.42578125" style="1761" customWidth="1"/>
    <col min="12547" max="12547" width="9.28515625" style="1761" bestFit="1" customWidth="1"/>
    <col min="12548" max="12549" width="7.7109375" style="1761" bestFit="1" customWidth="1"/>
    <col min="12550" max="12550" width="8.42578125" style="1761" customWidth="1"/>
    <col min="12551" max="12551" width="9.28515625" style="1761" bestFit="1" customWidth="1"/>
    <col min="12552" max="12552" width="6.28515625" style="1761" customWidth="1"/>
    <col min="12553" max="12553" width="7.7109375" style="1761" bestFit="1" customWidth="1"/>
    <col min="12554" max="12554" width="7.85546875" style="1761" bestFit="1" customWidth="1"/>
    <col min="12555" max="12556" width="6.28515625" style="1761" customWidth="1"/>
    <col min="12557" max="12557" width="7.7109375" style="1761" bestFit="1" customWidth="1"/>
    <col min="12558" max="12558" width="7" style="1761" bestFit="1" customWidth="1"/>
    <col min="12559" max="12559" width="5.5703125" style="1761" customWidth="1"/>
    <col min="12560" max="12799" width="11.42578125" style="1761"/>
    <col min="12800" max="12800" width="0.5703125" style="1761" customWidth="1"/>
    <col min="12801" max="12801" width="13.7109375" style="1761" customWidth="1"/>
    <col min="12802" max="12802" width="8.42578125" style="1761" customWidth="1"/>
    <col min="12803" max="12803" width="9.28515625" style="1761" bestFit="1" customWidth="1"/>
    <col min="12804" max="12805" width="7.7109375" style="1761" bestFit="1" customWidth="1"/>
    <col min="12806" max="12806" width="8.42578125" style="1761" customWidth="1"/>
    <col min="12807" max="12807" width="9.28515625" style="1761" bestFit="1" customWidth="1"/>
    <col min="12808" max="12808" width="6.28515625" style="1761" customWidth="1"/>
    <col min="12809" max="12809" width="7.7109375" style="1761" bestFit="1" customWidth="1"/>
    <col min="12810" max="12810" width="7.85546875" style="1761" bestFit="1" customWidth="1"/>
    <col min="12811" max="12812" width="6.28515625" style="1761" customWidth="1"/>
    <col min="12813" max="12813" width="7.7109375" style="1761" bestFit="1" customWidth="1"/>
    <col min="12814" max="12814" width="7" style="1761" bestFit="1" customWidth="1"/>
    <col min="12815" max="12815" width="5.5703125" style="1761" customWidth="1"/>
    <col min="12816" max="13055" width="11.42578125" style="1761"/>
    <col min="13056" max="13056" width="0.5703125" style="1761" customWidth="1"/>
    <col min="13057" max="13057" width="13.7109375" style="1761" customWidth="1"/>
    <col min="13058" max="13058" width="8.42578125" style="1761" customWidth="1"/>
    <col min="13059" max="13059" width="9.28515625" style="1761" bestFit="1" customWidth="1"/>
    <col min="13060" max="13061" width="7.7109375" style="1761" bestFit="1" customWidth="1"/>
    <col min="13062" max="13062" width="8.42578125" style="1761" customWidth="1"/>
    <col min="13063" max="13063" width="9.28515625" style="1761" bestFit="1" customWidth="1"/>
    <col min="13064" max="13064" width="6.28515625" style="1761" customWidth="1"/>
    <col min="13065" max="13065" width="7.7109375" style="1761" bestFit="1" customWidth="1"/>
    <col min="13066" max="13066" width="7.85546875" style="1761" bestFit="1" customWidth="1"/>
    <col min="13067" max="13068" width="6.28515625" style="1761" customWidth="1"/>
    <col min="13069" max="13069" width="7.7109375" style="1761" bestFit="1" customWidth="1"/>
    <col min="13070" max="13070" width="7" style="1761" bestFit="1" customWidth="1"/>
    <col min="13071" max="13071" width="5.5703125" style="1761" customWidth="1"/>
    <col min="13072" max="13311" width="11.42578125" style="1761"/>
    <col min="13312" max="13312" width="0.5703125" style="1761" customWidth="1"/>
    <col min="13313" max="13313" width="13.7109375" style="1761" customWidth="1"/>
    <col min="13314" max="13314" width="8.42578125" style="1761" customWidth="1"/>
    <col min="13315" max="13315" width="9.28515625" style="1761" bestFit="1" customWidth="1"/>
    <col min="13316" max="13317" width="7.7109375" style="1761" bestFit="1" customWidth="1"/>
    <col min="13318" max="13318" width="8.42578125" style="1761" customWidth="1"/>
    <col min="13319" max="13319" width="9.28515625" style="1761" bestFit="1" customWidth="1"/>
    <col min="13320" max="13320" width="6.28515625" style="1761" customWidth="1"/>
    <col min="13321" max="13321" width="7.7109375" style="1761" bestFit="1" customWidth="1"/>
    <col min="13322" max="13322" width="7.85546875" style="1761" bestFit="1" customWidth="1"/>
    <col min="13323" max="13324" width="6.28515625" style="1761" customWidth="1"/>
    <col min="13325" max="13325" width="7.7109375" style="1761" bestFit="1" customWidth="1"/>
    <col min="13326" max="13326" width="7" style="1761" bestFit="1" customWidth="1"/>
    <col min="13327" max="13327" width="5.5703125" style="1761" customWidth="1"/>
    <col min="13328" max="13567" width="11.42578125" style="1761"/>
    <col min="13568" max="13568" width="0.5703125" style="1761" customWidth="1"/>
    <col min="13569" max="13569" width="13.7109375" style="1761" customWidth="1"/>
    <col min="13570" max="13570" width="8.42578125" style="1761" customWidth="1"/>
    <col min="13571" max="13571" width="9.28515625" style="1761" bestFit="1" customWidth="1"/>
    <col min="13572" max="13573" width="7.7109375" style="1761" bestFit="1" customWidth="1"/>
    <col min="13574" max="13574" width="8.42578125" style="1761" customWidth="1"/>
    <col min="13575" max="13575" width="9.28515625" style="1761" bestFit="1" customWidth="1"/>
    <col min="13576" max="13576" width="6.28515625" style="1761" customWidth="1"/>
    <col min="13577" max="13577" width="7.7109375" style="1761" bestFit="1" customWidth="1"/>
    <col min="13578" max="13578" width="7.85546875" style="1761" bestFit="1" customWidth="1"/>
    <col min="13579" max="13580" width="6.28515625" style="1761" customWidth="1"/>
    <col min="13581" max="13581" width="7.7109375" style="1761" bestFit="1" customWidth="1"/>
    <col min="13582" max="13582" width="7" style="1761" bestFit="1" customWidth="1"/>
    <col min="13583" max="13583" width="5.5703125" style="1761" customWidth="1"/>
    <col min="13584" max="13823" width="11.42578125" style="1761"/>
    <col min="13824" max="13824" width="0.5703125" style="1761" customWidth="1"/>
    <col min="13825" max="13825" width="13.7109375" style="1761" customWidth="1"/>
    <col min="13826" max="13826" width="8.42578125" style="1761" customWidth="1"/>
    <col min="13827" max="13827" width="9.28515625" style="1761" bestFit="1" customWidth="1"/>
    <col min="13828" max="13829" width="7.7109375" style="1761" bestFit="1" customWidth="1"/>
    <col min="13830" max="13830" width="8.42578125" style="1761" customWidth="1"/>
    <col min="13831" max="13831" width="9.28515625" style="1761" bestFit="1" customWidth="1"/>
    <col min="13832" max="13832" width="6.28515625" style="1761" customWidth="1"/>
    <col min="13833" max="13833" width="7.7109375" style="1761" bestFit="1" customWidth="1"/>
    <col min="13834" max="13834" width="7.85546875" style="1761" bestFit="1" customWidth="1"/>
    <col min="13835" max="13836" width="6.28515625" style="1761" customWidth="1"/>
    <col min="13837" max="13837" width="7.7109375" style="1761" bestFit="1" customWidth="1"/>
    <col min="13838" max="13838" width="7" style="1761" bestFit="1" customWidth="1"/>
    <col min="13839" max="13839" width="5.5703125" style="1761" customWidth="1"/>
    <col min="13840" max="14079" width="11.42578125" style="1761"/>
    <col min="14080" max="14080" width="0.5703125" style="1761" customWidth="1"/>
    <col min="14081" max="14081" width="13.7109375" style="1761" customWidth="1"/>
    <col min="14082" max="14082" width="8.42578125" style="1761" customWidth="1"/>
    <col min="14083" max="14083" width="9.28515625" style="1761" bestFit="1" customWidth="1"/>
    <col min="14084" max="14085" width="7.7109375" style="1761" bestFit="1" customWidth="1"/>
    <col min="14086" max="14086" width="8.42578125" style="1761" customWidth="1"/>
    <col min="14087" max="14087" width="9.28515625" style="1761" bestFit="1" customWidth="1"/>
    <col min="14088" max="14088" width="6.28515625" style="1761" customWidth="1"/>
    <col min="14089" max="14089" width="7.7109375" style="1761" bestFit="1" customWidth="1"/>
    <col min="14090" max="14090" width="7.85546875" style="1761" bestFit="1" customWidth="1"/>
    <col min="14091" max="14092" width="6.28515625" style="1761" customWidth="1"/>
    <col min="14093" max="14093" width="7.7109375" style="1761" bestFit="1" customWidth="1"/>
    <col min="14094" max="14094" width="7" style="1761" bestFit="1" customWidth="1"/>
    <col min="14095" max="14095" width="5.5703125" style="1761" customWidth="1"/>
    <col min="14096" max="14335" width="11.42578125" style="1761"/>
    <col min="14336" max="14336" width="0.5703125" style="1761" customWidth="1"/>
    <col min="14337" max="14337" width="13.7109375" style="1761" customWidth="1"/>
    <col min="14338" max="14338" width="8.42578125" style="1761" customWidth="1"/>
    <col min="14339" max="14339" width="9.28515625" style="1761" bestFit="1" customWidth="1"/>
    <col min="14340" max="14341" width="7.7109375" style="1761" bestFit="1" customWidth="1"/>
    <col min="14342" max="14342" width="8.42578125" style="1761" customWidth="1"/>
    <col min="14343" max="14343" width="9.28515625" style="1761" bestFit="1" customWidth="1"/>
    <col min="14344" max="14344" width="6.28515625" style="1761" customWidth="1"/>
    <col min="14345" max="14345" width="7.7109375" style="1761" bestFit="1" customWidth="1"/>
    <col min="14346" max="14346" width="7.85546875" style="1761" bestFit="1" customWidth="1"/>
    <col min="14347" max="14348" width="6.28515625" style="1761" customWidth="1"/>
    <col min="14349" max="14349" width="7.7109375" style="1761" bestFit="1" customWidth="1"/>
    <col min="14350" max="14350" width="7" style="1761" bestFit="1" customWidth="1"/>
    <col min="14351" max="14351" width="5.5703125" style="1761" customWidth="1"/>
    <col min="14352" max="14591" width="11.42578125" style="1761"/>
    <col min="14592" max="14592" width="0.5703125" style="1761" customWidth="1"/>
    <col min="14593" max="14593" width="13.7109375" style="1761" customWidth="1"/>
    <col min="14594" max="14594" width="8.42578125" style="1761" customWidth="1"/>
    <col min="14595" max="14595" width="9.28515625" style="1761" bestFit="1" customWidth="1"/>
    <col min="14596" max="14597" width="7.7109375" style="1761" bestFit="1" customWidth="1"/>
    <col min="14598" max="14598" width="8.42578125" style="1761" customWidth="1"/>
    <col min="14599" max="14599" width="9.28515625" style="1761" bestFit="1" customWidth="1"/>
    <col min="14600" max="14600" width="6.28515625" style="1761" customWidth="1"/>
    <col min="14601" max="14601" width="7.7109375" style="1761" bestFit="1" customWidth="1"/>
    <col min="14602" max="14602" width="7.85546875" style="1761" bestFit="1" customWidth="1"/>
    <col min="14603" max="14604" width="6.28515625" style="1761" customWidth="1"/>
    <col min="14605" max="14605" width="7.7109375" style="1761" bestFit="1" customWidth="1"/>
    <col min="14606" max="14606" width="7" style="1761" bestFit="1" customWidth="1"/>
    <col min="14607" max="14607" width="5.5703125" style="1761" customWidth="1"/>
    <col min="14608" max="14847" width="11.42578125" style="1761"/>
    <col min="14848" max="14848" width="0.5703125" style="1761" customWidth="1"/>
    <col min="14849" max="14849" width="13.7109375" style="1761" customWidth="1"/>
    <col min="14850" max="14850" width="8.42578125" style="1761" customWidth="1"/>
    <col min="14851" max="14851" width="9.28515625" style="1761" bestFit="1" customWidth="1"/>
    <col min="14852" max="14853" width="7.7109375" style="1761" bestFit="1" customWidth="1"/>
    <col min="14854" max="14854" width="8.42578125" style="1761" customWidth="1"/>
    <col min="14855" max="14855" width="9.28515625" style="1761" bestFit="1" customWidth="1"/>
    <col min="14856" max="14856" width="6.28515625" style="1761" customWidth="1"/>
    <col min="14857" max="14857" width="7.7109375" style="1761" bestFit="1" customWidth="1"/>
    <col min="14858" max="14858" width="7.85546875" style="1761" bestFit="1" customWidth="1"/>
    <col min="14859" max="14860" width="6.28515625" style="1761" customWidth="1"/>
    <col min="14861" max="14861" width="7.7109375" style="1761" bestFit="1" customWidth="1"/>
    <col min="14862" max="14862" width="7" style="1761" bestFit="1" customWidth="1"/>
    <col min="14863" max="14863" width="5.5703125" style="1761" customWidth="1"/>
    <col min="14864" max="15103" width="11.42578125" style="1761"/>
    <col min="15104" max="15104" width="0.5703125" style="1761" customWidth="1"/>
    <col min="15105" max="15105" width="13.7109375" style="1761" customWidth="1"/>
    <col min="15106" max="15106" width="8.42578125" style="1761" customWidth="1"/>
    <col min="15107" max="15107" width="9.28515625" style="1761" bestFit="1" customWidth="1"/>
    <col min="15108" max="15109" width="7.7109375" style="1761" bestFit="1" customWidth="1"/>
    <col min="15110" max="15110" width="8.42578125" style="1761" customWidth="1"/>
    <col min="15111" max="15111" width="9.28515625" style="1761" bestFit="1" customWidth="1"/>
    <col min="15112" max="15112" width="6.28515625" style="1761" customWidth="1"/>
    <col min="15113" max="15113" width="7.7109375" style="1761" bestFit="1" customWidth="1"/>
    <col min="15114" max="15114" width="7.85546875" style="1761" bestFit="1" customWidth="1"/>
    <col min="15115" max="15116" width="6.28515625" style="1761" customWidth="1"/>
    <col min="15117" max="15117" width="7.7109375" style="1761" bestFit="1" customWidth="1"/>
    <col min="15118" max="15118" width="7" style="1761" bestFit="1" customWidth="1"/>
    <col min="15119" max="15119" width="5.5703125" style="1761" customWidth="1"/>
    <col min="15120" max="15359" width="11.42578125" style="1761"/>
    <col min="15360" max="15360" width="0.5703125" style="1761" customWidth="1"/>
    <col min="15361" max="15361" width="13.7109375" style="1761" customWidth="1"/>
    <col min="15362" max="15362" width="8.42578125" style="1761" customWidth="1"/>
    <col min="15363" max="15363" width="9.28515625" style="1761" bestFit="1" customWidth="1"/>
    <col min="15364" max="15365" width="7.7109375" style="1761" bestFit="1" customWidth="1"/>
    <col min="15366" max="15366" width="8.42578125" style="1761" customWidth="1"/>
    <col min="15367" max="15367" width="9.28515625" style="1761" bestFit="1" customWidth="1"/>
    <col min="15368" max="15368" width="6.28515625" style="1761" customWidth="1"/>
    <col min="15369" max="15369" width="7.7109375" style="1761" bestFit="1" customWidth="1"/>
    <col min="15370" max="15370" width="7.85546875" style="1761" bestFit="1" customWidth="1"/>
    <col min="15371" max="15372" width="6.28515625" style="1761" customWidth="1"/>
    <col min="15373" max="15373" width="7.7109375" style="1761" bestFit="1" customWidth="1"/>
    <col min="15374" max="15374" width="7" style="1761" bestFit="1" customWidth="1"/>
    <col min="15375" max="15375" width="5.5703125" style="1761" customWidth="1"/>
    <col min="15376" max="15615" width="11.42578125" style="1761"/>
    <col min="15616" max="15616" width="0.5703125" style="1761" customWidth="1"/>
    <col min="15617" max="15617" width="13.7109375" style="1761" customWidth="1"/>
    <col min="15618" max="15618" width="8.42578125" style="1761" customWidth="1"/>
    <col min="15619" max="15619" width="9.28515625" style="1761" bestFit="1" customWidth="1"/>
    <col min="15620" max="15621" width="7.7109375" style="1761" bestFit="1" customWidth="1"/>
    <col min="15622" max="15622" width="8.42578125" style="1761" customWidth="1"/>
    <col min="15623" max="15623" width="9.28515625" style="1761" bestFit="1" customWidth="1"/>
    <col min="15624" max="15624" width="6.28515625" style="1761" customWidth="1"/>
    <col min="15625" max="15625" width="7.7109375" style="1761" bestFit="1" customWidth="1"/>
    <col min="15626" max="15626" width="7.85546875" style="1761" bestFit="1" customWidth="1"/>
    <col min="15627" max="15628" width="6.28515625" style="1761" customWidth="1"/>
    <col min="15629" max="15629" width="7.7109375" style="1761" bestFit="1" customWidth="1"/>
    <col min="15630" max="15630" width="7" style="1761" bestFit="1" customWidth="1"/>
    <col min="15631" max="15631" width="5.5703125" style="1761" customWidth="1"/>
    <col min="15632" max="15871" width="11.42578125" style="1761"/>
    <col min="15872" max="15872" width="0.5703125" style="1761" customWidth="1"/>
    <col min="15873" max="15873" width="13.7109375" style="1761" customWidth="1"/>
    <col min="15874" max="15874" width="8.42578125" style="1761" customWidth="1"/>
    <col min="15875" max="15875" width="9.28515625" style="1761" bestFit="1" customWidth="1"/>
    <col min="15876" max="15877" width="7.7109375" style="1761" bestFit="1" customWidth="1"/>
    <col min="15878" max="15878" width="8.42578125" style="1761" customWidth="1"/>
    <col min="15879" max="15879" width="9.28515625" style="1761" bestFit="1" customWidth="1"/>
    <col min="15880" max="15880" width="6.28515625" style="1761" customWidth="1"/>
    <col min="15881" max="15881" width="7.7109375" style="1761" bestFit="1" customWidth="1"/>
    <col min="15882" max="15882" width="7.85546875" style="1761" bestFit="1" customWidth="1"/>
    <col min="15883" max="15884" width="6.28515625" style="1761" customWidth="1"/>
    <col min="15885" max="15885" width="7.7109375" style="1761" bestFit="1" customWidth="1"/>
    <col min="15886" max="15886" width="7" style="1761" bestFit="1" customWidth="1"/>
    <col min="15887" max="15887" width="5.5703125" style="1761" customWidth="1"/>
    <col min="15888" max="16127" width="11.42578125" style="1761"/>
    <col min="16128" max="16128" width="0.5703125" style="1761" customWidth="1"/>
    <col min="16129" max="16129" width="13.7109375" style="1761" customWidth="1"/>
    <col min="16130" max="16130" width="8.42578125" style="1761" customWidth="1"/>
    <col min="16131" max="16131" width="9.28515625" style="1761" bestFit="1" customWidth="1"/>
    <col min="16132" max="16133" width="7.7109375" style="1761" bestFit="1" customWidth="1"/>
    <col min="16134" max="16134" width="8.42578125" style="1761" customWidth="1"/>
    <col min="16135" max="16135" width="9.28515625" style="1761" bestFit="1" customWidth="1"/>
    <col min="16136" max="16136" width="6.28515625" style="1761" customWidth="1"/>
    <col min="16137" max="16137" width="7.7109375" style="1761" bestFit="1" customWidth="1"/>
    <col min="16138" max="16138" width="7.85546875" style="1761" bestFit="1" customWidth="1"/>
    <col min="16139" max="16140" width="6.28515625" style="1761" customWidth="1"/>
    <col min="16141" max="16141" width="7.7109375" style="1761" bestFit="1" customWidth="1"/>
    <col min="16142" max="16142" width="7" style="1761" bestFit="1" customWidth="1"/>
    <col min="16143" max="16143" width="5.5703125" style="1761" customWidth="1"/>
    <col min="16144" max="16384" width="11.42578125" style="1761"/>
  </cols>
  <sheetData>
    <row r="1" spans="1:52" ht="27.75" customHeight="1">
      <c r="A1" s="1755" t="s">
        <v>1625</v>
      </c>
      <c r="B1" s="1756"/>
      <c r="C1" s="1756"/>
      <c r="D1" s="1756"/>
      <c r="E1" s="1756"/>
      <c r="F1" s="1757"/>
      <c r="G1" s="1757"/>
      <c r="H1" s="1757"/>
      <c r="I1" s="1757"/>
      <c r="J1" s="1757"/>
      <c r="K1" s="1757"/>
      <c r="L1" s="1757"/>
      <c r="M1" s="1757"/>
      <c r="N1" s="1757"/>
      <c r="O1" s="1757"/>
    </row>
    <row r="2" spans="1:52" s="1835" customFormat="1" ht="15" customHeight="1">
      <c r="A2" s="1829" t="s">
        <v>1602</v>
      </c>
      <c r="B2" s="1830"/>
      <c r="C2" s="1830"/>
      <c r="D2" s="1830"/>
      <c r="E2" s="1830"/>
      <c r="F2" s="1831"/>
      <c r="G2" s="1831"/>
      <c r="H2" s="1831"/>
      <c r="I2" s="1831"/>
      <c r="J2" s="1831"/>
      <c r="K2" s="1831"/>
      <c r="L2" s="1831"/>
      <c r="M2" s="1831"/>
      <c r="N2" s="1831"/>
      <c r="O2" s="1831"/>
      <c r="P2" s="1832"/>
      <c r="Q2" s="1833"/>
      <c r="R2" s="1833"/>
      <c r="S2" s="1833"/>
      <c r="T2" s="1832"/>
      <c r="U2" s="1834"/>
      <c r="V2" s="1834"/>
      <c r="W2" s="1834"/>
      <c r="X2" s="1834"/>
      <c r="Y2" s="1834"/>
      <c r="Z2" s="1834"/>
      <c r="AA2" s="1834"/>
      <c r="AB2" s="1834"/>
      <c r="AC2" s="1834"/>
      <c r="AD2" s="1834"/>
      <c r="AE2" s="1834"/>
      <c r="AF2" s="1834"/>
      <c r="AG2" s="1834"/>
      <c r="AH2" s="1834"/>
      <c r="AI2" s="1834"/>
      <c r="AJ2" s="1834"/>
      <c r="AK2" s="1834"/>
      <c r="AL2" s="1834"/>
      <c r="AM2" s="1834"/>
      <c r="AN2" s="1834"/>
      <c r="AO2" s="1834"/>
      <c r="AP2" s="1834"/>
      <c r="AQ2" s="1834"/>
      <c r="AR2" s="1834"/>
      <c r="AS2" s="1834"/>
      <c r="AT2" s="1834"/>
      <c r="AU2" s="1834"/>
      <c r="AV2" s="1834"/>
      <c r="AW2" s="1834"/>
      <c r="AX2" s="1834"/>
      <c r="AY2" s="1834"/>
      <c r="AZ2" s="1834"/>
    </row>
    <row r="3" spans="1:52" s="1839" customFormat="1" ht="17.25" customHeight="1">
      <c r="A3" s="1829" t="s">
        <v>1624</v>
      </c>
      <c r="B3" s="1830"/>
      <c r="C3" s="1830"/>
      <c r="D3" s="1830"/>
      <c r="E3" s="1830"/>
      <c r="F3" s="1831"/>
      <c r="G3" s="1831"/>
      <c r="H3" s="1831"/>
      <c r="I3" s="1831"/>
      <c r="J3" s="1831"/>
      <c r="K3" s="1831"/>
      <c r="L3" s="1831"/>
      <c r="M3" s="1831"/>
      <c r="N3" s="1831"/>
      <c r="O3" s="1831"/>
      <c r="P3" s="1836"/>
      <c r="Q3" s="1837"/>
      <c r="R3" s="1837"/>
      <c r="S3" s="1837"/>
      <c r="T3" s="1836"/>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row>
    <row r="4" spans="1:52" ht="28.5" customHeight="1">
      <c r="A4" s="2715" t="s">
        <v>281</v>
      </c>
      <c r="B4" s="1775" t="s">
        <v>1623</v>
      </c>
      <c r="C4" s="1776"/>
      <c r="D4" s="2717" t="s">
        <v>1622</v>
      </c>
      <c r="E4" s="2718"/>
      <c r="F4" s="1777" t="s">
        <v>1621</v>
      </c>
      <c r="G4" s="1777"/>
      <c r="H4" s="1778"/>
      <c r="I4" s="1777" t="s">
        <v>1623</v>
      </c>
      <c r="J4" s="1779"/>
      <c r="K4" s="1777" t="s">
        <v>1622</v>
      </c>
      <c r="L4" s="1779"/>
      <c r="M4" s="1777" t="s">
        <v>1621</v>
      </c>
      <c r="N4" s="1777"/>
      <c r="O4" s="1780"/>
      <c r="P4" s="1781"/>
    </row>
    <row r="5" spans="1:52" ht="28.5" customHeight="1">
      <c r="A5" s="2716"/>
      <c r="B5" s="1782">
        <v>2023</v>
      </c>
      <c r="C5" s="1782">
        <v>2024</v>
      </c>
      <c r="D5" s="1783">
        <v>2023</v>
      </c>
      <c r="E5" s="1783">
        <v>2024</v>
      </c>
      <c r="F5" s="1782">
        <v>2023</v>
      </c>
      <c r="G5" s="1782">
        <v>2024</v>
      </c>
      <c r="H5" s="1784" t="s">
        <v>1626</v>
      </c>
      <c r="I5" s="1782">
        <v>2023</v>
      </c>
      <c r="J5" s="1782">
        <v>2024</v>
      </c>
      <c r="K5" s="1782">
        <v>2023</v>
      </c>
      <c r="L5" s="1785">
        <v>2024</v>
      </c>
      <c r="M5" s="1783">
        <v>2023</v>
      </c>
      <c r="N5" s="1782">
        <v>2024</v>
      </c>
      <c r="O5" s="1784" t="s">
        <v>1626</v>
      </c>
      <c r="P5" s="1786"/>
    </row>
    <row r="6" spans="1:52" ht="15.95" customHeight="1">
      <c r="A6" s="1787"/>
      <c r="B6" s="1788" t="s">
        <v>1620</v>
      </c>
      <c r="C6" s="1789"/>
      <c r="D6" s="1790"/>
      <c r="E6" s="1791"/>
      <c r="F6" s="1792"/>
      <c r="G6" s="1793"/>
      <c r="H6" s="1794"/>
      <c r="I6" s="1795" t="s">
        <v>1619</v>
      </c>
      <c r="J6" s="1793"/>
      <c r="K6" s="1793"/>
      <c r="L6" s="1793"/>
      <c r="M6" s="1796"/>
      <c r="N6" s="1791"/>
      <c r="O6" s="1797"/>
      <c r="P6" s="1798"/>
    </row>
    <row r="7" spans="1:52" ht="15.95" customHeight="1">
      <c r="A7" s="1799">
        <v>35065</v>
      </c>
      <c r="B7" s="1800">
        <v>88463</v>
      </c>
      <c r="C7" s="1800">
        <v>90733</v>
      </c>
      <c r="D7" s="1800">
        <v>756</v>
      </c>
      <c r="E7" s="1800">
        <v>686</v>
      </c>
      <c r="F7" s="1800">
        <v>89219</v>
      </c>
      <c r="G7" s="1800">
        <v>91419</v>
      </c>
      <c r="H7" s="1801">
        <v>2.4658424774991916</v>
      </c>
      <c r="I7" s="1800">
        <v>2330</v>
      </c>
      <c r="J7" s="1800">
        <v>2345</v>
      </c>
      <c r="K7" s="1800">
        <v>93</v>
      </c>
      <c r="L7" s="1800">
        <v>145</v>
      </c>
      <c r="M7" s="1800">
        <v>2423</v>
      </c>
      <c r="N7" s="1800">
        <v>2490</v>
      </c>
      <c r="O7" s="1801">
        <v>2.7651671481634388</v>
      </c>
      <c r="P7" s="1781"/>
    </row>
    <row r="8" spans="1:52" ht="15.95" customHeight="1">
      <c r="A8" s="1799">
        <v>35096</v>
      </c>
      <c r="B8" s="1800">
        <v>75604</v>
      </c>
      <c r="C8" s="1800"/>
      <c r="D8" s="1800">
        <v>773</v>
      </c>
      <c r="E8" s="1800"/>
      <c r="F8" s="1800">
        <v>76377</v>
      </c>
      <c r="G8" s="1800"/>
      <c r="H8" s="1801"/>
      <c r="I8" s="1800">
        <v>2233</v>
      </c>
      <c r="J8" s="1800"/>
      <c r="K8" s="1800">
        <v>88</v>
      </c>
      <c r="L8" s="1800"/>
      <c r="M8" s="1800">
        <v>2321</v>
      </c>
      <c r="N8" s="1800"/>
      <c r="O8" s="1801"/>
      <c r="P8" s="1781"/>
    </row>
    <row r="9" spans="1:52" ht="15.95" customHeight="1">
      <c r="A9" s="1799">
        <v>35125</v>
      </c>
      <c r="B9" s="1800">
        <v>105410</v>
      </c>
      <c r="C9" s="1800"/>
      <c r="D9" s="1800">
        <v>835</v>
      </c>
      <c r="E9" s="1800"/>
      <c r="F9" s="1800">
        <v>106245</v>
      </c>
      <c r="G9" s="1800"/>
      <c r="H9" s="1801"/>
      <c r="I9" s="1800">
        <v>3069</v>
      </c>
      <c r="J9" s="1800"/>
      <c r="K9" s="1800">
        <v>119</v>
      </c>
      <c r="L9" s="1800"/>
      <c r="M9" s="1800">
        <v>3188</v>
      </c>
      <c r="N9" s="1800"/>
      <c r="O9" s="1801"/>
      <c r="P9" s="1781"/>
    </row>
    <row r="10" spans="1:52" ht="15.95" customHeight="1">
      <c r="A10" s="1799">
        <v>35156</v>
      </c>
      <c r="B10" s="1800">
        <v>81631</v>
      </c>
      <c r="C10" s="1800"/>
      <c r="D10" s="1800">
        <v>548</v>
      </c>
      <c r="E10" s="1800"/>
      <c r="F10" s="1800">
        <v>82179</v>
      </c>
      <c r="G10" s="1800"/>
      <c r="H10" s="1801"/>
      <c r="I10" s="1800">
        <v>2157</v>
      </c>
      <c r="J10" s="1800"/>
      <c r="K10" s="1800">
        <v>69</v>
      </c>
      <c r="L10" s="1800"/>
      <c r="M10" s="1800">
        <v>2226</v>
      </c>
      <c r="N10" s="1800"/>
      <c r="O10" s="1801"/>
      <c r="P10" s="1781"/>
    </row>
    <row r="11" spans="1:52" ht="15.95" customHeight="1">
      <c r="A11" s="1799">
        <v>35186</v>
      </c>
      <c r="B11" s="1800">
        <v>96677</v>
      </c>
      <c r="C11" s="1800"/>
      <c r="D11" s="1800">
        <v>377</v>
      </c>
      <c r="E11" s="1800"/>
      <c r="F11" s="1800">
        <v>97054</v>
      </c>
      <c r="G11" s="1800"/>
      <c r="H11" s="1801"/>
      <c r="I11" s="1800">
        <v>2834</v>
      </c>
      <c r="J11" s="1800"/>
      <c r="K11" s="1800">
        <v>47</v>
      </c>
      <c r="L11" s="1800"/>
      <c r="M11" s="1800">
        <v>2881</v>
      </c>
      <c r="N11" s="1800"/>
      <c r="O11" s="1801"/>
      <c r="P11" s="1781"/>
    </row>
    <row r="12" spans="1:52" s="1760" customFormat="1" ht="15.95" customHeight="1">
      <c r="A12" s="1799">
        <v>35217</v>
      </c>
      <c r="B12" s="1800">
        <v>92957</v>
      </c>
      <c r="C12" s="1800"/>
      <c r="D12" s="1800">
        <v>304</v>
      </c>
      <c r="E12" s="1800"/>
      <c r="F12" s="1800">
        <v>93261</v>
      </c>
      <c r="G12" s="1800"/>
      <c r="H12" s="1801"/>
      <c r="I12" s="1800">
        <v>2588</v>
      </c>
      <c r="J12" s="1800"/>
      <c r="K12" s="1800">
        <v>25</v>
      </c>
      <c r="L12" s="1800"/>
      <c r="M12" s="1800">
        <v>2613</v>
      </c>
      <c r="N12" s="1800"/>
      <c r="O12" s="1801"/>
      <c r="P12" s="1781"/>
      <c r="Q12" s="1759"/>
      <c r="R12" s="1759"/>
      <c r="S12" s="1759"/>
      <c r="T12" s="1758"/>
    </row>
    <row r="13" spans="1:52" s="1760" customFormat="1" ht="15.95" customHeight="1">
      <c r="A13" s="1799">
        <v>35247</v>
      </c>
      <c r="B13" s="1800">
        <v>81327</v>
      </c>
      <c r="C13" s="1800"/>
      <c r="D13" s="1800">
        <v>273</v>
      </c>
      <c r="E13" s="1800"/>
      <c r="F13" s="1800">
        <v>81600</v>
      </c>
      <c r="G13" s="1800"/>
      <c r="H13" s="1801"/>
      <c r="I13" s="1800">
        <v>2052</v>
      </c>
      <c r="J13" s="1800"/>
      <c r="K13" s="1800">
        <v>18</v>
      </c>
      <c r="L13" s="1800"/>
      <c r="M13" s="1800">
        <v>2070</v>
      </c>
      <c r="N13" s="1800"/>
      <c r="O13" s="1801"/>
      <c r="P13" s="1781"/>
      <c r="Q13" s="1759"/>
      <c r="R13" s="1759"/>
      <c r="S13" s="1759"/>
      <c r="T13" s="1758"/>
    </row>
    <row r="14" spans="1:52" s="1760" customFormat="1" ht="15.95" customHeight="1">
      <c r="A14" s="1799">
        <v>35278</v>
      </c>
      <c r="B14" s="1800">
        <v>92627</v>
      </c>
      <c r="C14" s="1800"/>
      <c r="D14" s="1800">
        <v>168</v>
      </c>
      <c r="E14" s="1800"/>
      <c r="F14" s="1800">
        <v>92795</v>
      </c>
      <c r="G14" s="1800"/>
      <c r="H14" s="1801"/>
      <c r="I14" s="1800">
        <v>2300</v>
      </c>
      <c r="J14" s="1800"/>
      <c r="K14" s="1800">
        <v>15</v>
      </c>
      <c r="L14" s="1800"/>
      <c r="M14" s="1800">
        <v>2315</v>
      </c>
      <c r="N14" s="1800"/>
      <c r="O14" s="1801"/>
      <c r="P14" s="1781"/>
      <c r="Q14" s="1759"/>
      <c r="R14" s="1759"/>
      <c r="S14" s="1759"/>
      <c r="T14" s="1758"/>
    </row>
    <row r="15" spans="1:52" s="1760" customFormat="1" ht="15.95" customHeight="1">
      <c r="A15" s="1799">
        <v>35309</v>
      </c>
      <c r="B15" s="1800">
        <v>91791</v>
      </c>
      <c r="C15" s="1800"/>
      <c r="D15" s="1800">
        <v>238</v>
      </c>
      <c r="E15" s="1800"/>
      <c r="F15" s="1800">
        <v>92029</v>
      </c>
      <c r="G15" s="1800"/>
      <c r="H15" s="1801"/>
      <c r="I15" s="1800">
        <v>2703</v>
      </c>
      <c r="J15" s="1800"/>
      <c r="K15" s="1800">
        <v>39</v>
      </c>
      <c r="L15" s="1800"/>
      <c r="M15" s="1800">
        <v>2742</v>
      </c>
      <c r="N15" s="1800"/>
      <c r="O15" s="1801"/>
      <c r="P15" s="1781"/>
      <c r="Q15" s="1759"/>
      <c r="R15" s="1759"/>
      <c r="S15" s="1759"/>
      <c r="T15" s="1758"/>
    </row>
    <row r="16" spans="1:52" s="1760" customFormat="1" ht="15.95" customHeight="1">
      <c r="A16" s="1799">
        <v>35339</v>
      </c>
      <c r="B16" s="1800">
        <v>97101</v>
      </c>
      <c r="C16" s="1800"/>
      <c r="D16" s="1800">
        <v>633</v>
      </c>
      <c r="E16" s="1800"/>
      <c r="F16" s="1800">
        <v>97734</v>
      </c>
      <c r="G16" s="1800"/>
      <c r="H16" s="1801"/>
      <c r="I16" s="1800">
        <v>3442</v>
      </c>
      <c r="J16" s="1800"/>
      <c r="K16" s="1800">
        <v>56</v>
      </c>
      <c r="L16" s="1800"/>
      <c r="M16" s="1800">
        <v>3498</v>
      </c>
      <c r="N16" s="1800"/>
      <c r="O16" s="1801"/>
      <c r="P16" s="1781"/>
      <c r="Q16" s="1759"/>
      <c r="R16" s="1759"/>
      <c r="S16" s="1759"/>
      <c r="T16" s="1758"/>
    </row>
    <row r="17" spans="1:20" s="1760" customFormat="1" ht="15.95" customHeight="1">
      <c r="A17" s="1799">
        <v>35370</v>
      </c>
      <c r="B17" s="1800">
        <v>114229</v>
      </c>
      <c r="C17" s="1800"/>
      <c r="D17" s="1800">
        <v>467</v>
      </c>
      <c r="E17" s="1800"/>
      <c r="F17" s="1800">
        <v>114696</v>
      </c>
      <c r="G17" s="1800"/>
      <c r="H17" s="1801"/>
      <c r="I17" s="1800">
        <v>4614</v>
      </c>
      <c r="J17" s="1800"/>
      <c r="K17" s="1800">
        <v>156</v>
      </c>
      <c r="L17" s="1800"/>
      <c r="M17" s="1800">
        <v>4770</v>
      </c>
      <c r="N17" s="1800"/>
      <c r="O17" s="1801"/>
      <c r="P17" s="1781"/>
      <c r="Q17" s="1759"/>
      <c r="R17" s="1759"/>
      <c r="S17" s="1759"/>
      <c r="T17" s="1758"/>
    </row>
    <row r="18" spans="1:20" s="1760" customFormat="1" ht="15.95" customHeight="1">
      <c r="A18" s="1799">
        <v>35400</v>
      </c>
      <c r="B18" s="1800">
        <v>95864</v>
      </c>
      <c r="C18" s="1800"/>
      <c r="D18" s="1800">
        <v>962</v>
      </c>
      <c r="E18" s="1800"/>
      <c r="F18" s="1800">
        <v>96826</v>
      </c>
      <c r="G18" s="1800"/>
      <c r="H18" s="1801"/>
      <c r="I18" s="1800">
        <v>2493</v>
      </c>
      <c r="J18" s="1802"/>
      <c r="K18" s="1800">
        <v>117</v>
      </c>
      <c r="L18" s="1800"/>
      <c r="M18" s="1800">
        <v>2610</v>
      </c>
      <c r="N18" s="1800"/>
      <c r="O18" s="1801"/>
      <c r="P18" s="1781"/>
      <c r="Q18" s="1759"/>
      <c r="R18" s="1759"/>
      <c r="S18" s="1759"/>
      <c r="T18" s="1758"/>
    </row>
    <row r="19" spans="1:20" s="1760" customFormat="1" ht="15.95" customHeight="1">
      <c r="A19" s="1803" t="s">
        <v>1627</v>
      </c>
      <c r="B19" s="1804">
        <v>88463</v>
      </c>
      <c r="C19" s="1804">
        <v>90733</v>
      </c>
      <c r="D19" s="1804">
        <v>756</v>
      </c>
      <c r="E19" s="1804">
        <v>686</v>
      </c>
      <c r="F19" s="1804">
        <v>89219</v>
      </c>
      <c r="G19" s="1804">
        <v>91419</v>
      </c>
      <c r="H19" s="1805"/>
      <c r="I19" s="1804">
        <v>2330</v>
      </c>
      <c r="J19" s="1804">
        <v>2345</v>
      </c>
      <c r="K19" s="1804">
        <v>93</v>
      </c>
      <c r="L19" s="1804">
        <v>145</v>
      </c>
      <c r="M19" s="1804">
        <v>2423</v>
      </c>
      <c r="N19" s="1804">
        <v>2490</v>
      </c>
      <c r="O19" s="1805"/>
      <c r="P19" s="1781"/>
      <c r="Q19" s="1759"/>
      <c r="R19" s="1759"/>
      <c r="S19" s="1759"/>
      <c r="T19" s="1758"/>
    </row>
    <row r="20" spans="1:20" s="1760" customFormat="1" ht="15.95" customHeight="1">
      <c r="A20" s="1806"/>
      <c r="B20" s="1795" t="s">
        <v>1618</v>
      </c>
      <c r="C20" s="1795"/>
      <c r="D20" s="1795"/>
      <c r="E20" s="1793"/>
      <c r="F20" s="1793"/>
      <c r="G20" s="1807"/>
      <c r="H20" s="1808"/>
      <c r="I20" s="1807" t="s">
        <v>1617</v>
      </c>
      <c r="J20" s="1809"/>
      <c r="K20" s="1809"/>
      <c r="L20" s="1809"/>
      <c r="M20" s="1809"/>
      <c r="N20" s="1809"/>
      <c r="O20" s="1810"/>
      <c r="P20" s="1781"/>
      <c r="Q20" s="1759"/>
      <c r="R20" s="1759"/>
      <c r="S20" s="1759"/>
      <c r="T20" s="1758"/>
    </row>
    <row r="21" spans="1:20" s="1760" customFormat="1" ht="15.95" customHeight="1">
      <c r="A21" s="1799">
        <v>35065</v>
      </c>
      <c r="B21" s="1800">
        <v>87126</v>
      </c>
      <c r="C21" s="1800">
        <v>89606</v>
      </c>
      <c r="D21" s="1800">
        <v>376</v>
      </c>
      <c r="E21" s="1800">
        <v>325</v>
      </c>
      <c r="F21" s="1800">
        <v>87502</v>
      </c>
      <c r="G21" s="1800">
        <v>89931</v>
      </c>
      <c r="H21" s="1801">
        <v>2.775936550021707</v>
      </c>
      <c r="I21" s="1800">
        <v>43081</v>
      </c>
      <c r="J21" s="1800">
        <v>45909</v>
      </c>
      <c r="K21" s="1800">
        <v>902</v>
      </c>
      <c r="L21" s="1800">
        <v>662</v>
      </c>
      <c r="M21" s="1800">
        <v>43983</v>
      </c>
      <c r="N21" s="1800">
        <v>46571</v>
      </c>
      <c r="O21" s="1801">
        <v>5.8840915808380467</v>
      </c>
      <c r="P21" s="1781"/>
      <c r="Q21" s="1762"/>
      <c r="R21" s="1759"/>
      <c r="S21" s="1759"/>
      <c r="T21" s="1758"/>
    </row>
    <row r="22" spans="1:20" s="1760" customFormat="1" ht="15.95" customHeight="1">
      <c r="A22" s="1799">
        <v>35096</v>
      </c>
      <c r="B22" s="1800">
        <v>76428</v>
      </c>
      <c r="C22" s="1800"/>
      <c r="D22" s="1800">
        <v>315</v>
      </c>
      <c r="E22" s="1800"/>
      <c r="F22" s="1800">
        <v>76743</v>
      </c>
      <c r="G22" s="1800"/>
      <c r="H22" s="1801"/>
      <c r="I22" s="1800">
        <v>39876</v>
      </c>
      <c r="J22" s="1800"/>
      <c r="K22" s="1800">
        <v>883</v>
      </c>
      <c r="L22" s="1800"/>
      <c r="M22" s="1800">
        <v>40759</v>
      </c>
      <c r="N22" s="1800"/>
      <c r="O22" s="1801"/>
      <c r="P22" s="1781"/>
      <c r="Q22" s="1759"/>
      <c r="R22" s="1759"/>
      <c r="S22" s="1759"/>
      <c r="T22" s="1758"/>
    </row>
    <row r="23" spans="1:20" s="1760" customFormat="1" ht="15.95" customHeight="1">
      <c r="A23" s="1799">
        <v>35125</v>
      </c>
      <c r="B23" s="1800">
        <v>95677</v>
      </c>
      <c r="C23" s="1800"/>
      <c r="D23" s="1800">
        <v>382</v>
      </c>
      <c r="E23" s="1800"/>
      <c r="F23" s="1800">
        <v>96059</v>
      </c>
      <c r="G23" s="1800"/>
      <c r="H23" s="1801"/>
      <c r="I23" s="1800">
        <v>52791</v>
      </c>
      <c r="J23" s="1800"/>
      <c r="K23" s="1800">
        <v>968</v>
      </c>
      <c r="L23" s="1800"/>
      <c r="M23" s="1800">
        <v>53759</v>
      </c>
      <c r="N23" s="1800"/>
      <c r="O23" s="1801"/>
      <c r="P23" s="1781"/>
      <c r="Q23" s="1759"/>
      <c r="R23" s="1759"/>
      <c r="S23" s="1759"/>
      <c r="T23" s="1758"/>
    </row>
    <row r="24" spans="1:20" s="1760" customFormat="1" ht="15.95" customHeight="1">
      <c r="A24" s="1799">
        <v>35156</v>
      </c>
      <c r="B24" s="1800">
        <v>70293</v>
      </c>
      <c r="C24" s="1800"/>
      <c r="D24" s="1800">
        <v>297</v>
      </c>
      <c r="E24" s="1800"/>
      <c r="F24" s="1800">
        <v>70590</v>
      </c>
      <c r="G24" s="1800"/>
      <c r="H24" s="1801"/>
      <c r="I24" s="1800">
        <v>37739</v>
      </c>
      <c r="J24" s="1800"/>
      <c r="K24" s="1800">
        <v>573</v>
      </c>
      <c r="L24" s="1800"/>
      <c r="M24" s="1800">
        <v>38312</v>
      </c>
      <c r="N24" s="1800"/>
      <c r="O24" s="1801"/>
      <c r="P24" s="1781"/>
      <c r="Q24" s="1759"/>
      <c r="R24" s="1759"/>
      <c r="S24" s="1759"/>
      <c r="T24" s="1758"/>
    </row>
    <row r="25" spans="1:20" s="1760" customFormat="1" ht="15.95" customHeight="1">
      <c r="A25" s="1799">
        <v>35186</v>
      </c>
      <c r="B25" s="1800">
        <v>70989</v>
      </c>
      <c r="C25" s="1800"/>
      <c r="D25" s="1800">
        <v>211</v>
      </c>
      <c r="E25" s="1800"/>
      <c r="F25" s="1800">
        <v>71200</v>
      </c>
      <c r="G25" s="1800"/>
      <c r="H25" s="1801"/>
      <c r="I25" s="1800">
        <v>44225</v>
      </c>
      <c r="J25" s="1800"/>
      <c r="K25" s="1800">
        <v>380</v>
      </c>
      <c r="L25" s="1800"/>
      <c r="M25" s="1800">
        <v>44605</v>
      </c>
      <c r="N25" s="1800"/>
      <c r="O25" s="1801"/>
      <c r="P25" s="1781"/>
      <c r="Q25" s="1759"/>
      <c r="R25" s="1759"/>
      <c r="S25" s="1759"/>
      <c r="T25" s="1758"/>
    </row>
    <row r="26" spans="1:20" s="1760" customFormat="1" ht="15.95" customHeight="1">
      <c r="A26" s="1799">
        <v>35217</v>
      </c>
      <c r="B26" s="1800">
        <v>74541</v>
      </c>
      <c r="C26" s="1800"/>
      <c r="D26" s="1800">
        <v>199</v>
      </c>
      <c r="E26" s="1800"/>
      <c r="F26" s="1800">
        <v>74740</v>
      </c>
      <c r="G26" s="1800"/>
      <c r="H26" s="1801"/>
      <c r="I26" s="1800">
        <v>42040</v>
      </c>
      <c r="J26" s="1800"/>
      <c r="K26" s="1800">
        <v>315</v>
      </c>
      <c r="L26" s="1800"/>
      <c r="M26" s="1800">
        <v>42355</v>
      </c>
      <c r="N26" s="1800"/>
      <c r="O26" s="1801"/>
      <c r="P26" s="1781"/>
      <c r="Q26" s="1759"/>
      <c r="R26" s="1759"/>
      <c r="S26" s="1759"/>
      <c r="T26" s="1758"/>
    </row>
    <row r="27" spans="1:20" s="1760" customFormat="1" ht="15.95" customHeight="1">
      <c r="A27" s="1799">
        <v>35247</v>
      </c>
      <c r="B27" s="1800">
        <v>76082</v>
      </c>
      <c r="C27" s="1800"/>
      <c r="D27" s="1800">
        <v>127</v>
      </c>
      <c r="E27" s="1800"/>
      <c r="F27" s="1800">
        <v>76209</v>
      </c>
      <c r="G27" s="1800"/>
      <c r="H27" s="1801"/>
      <c r="I27" s="1800">
        <v>38521</v>
      </c>
      <c r="J27" s="1800"/>
      <c r="K27" s="1800">
        <v>170</v>
      </c>
      <c r="L27" s="1800"/>
      <c r="M27" s="1800">
        <v>38691</v>
      </c>
      <c r="N27" s="1800"/>
      <c r="O27" s="1801"/>
      <c r="P27" s="1781"/>
      <c r="Q27" s="1759"/>
      <c r="R27" s="1759"/>
      <c r="S27" s="1759"/>
      <c r="T27" s="1758"/>
    </row>
    <row r="28" spans="1:20" s="1760" customFormat="1" ht="15.95" customHeight="1">
      <c r="A28" s="1799">
        <v>35278</v>
      </c>
      <c r="B28" s="1800">
        <v>84230</v>
      </c>
      <c r="C28" s="1800"/>
      <c r="D28" s="1800">
        <v>142</v>
      </c>
      <c r="E28" s="1800"/>
      <c r="F28" s="1800">
        <v>84372</v>
      </c>
      <c r="G28" s="1800"/>
      <c r="H28" s="1801"/>
      <c r="I28" s="1800">
        <v>38582</v>
      </c>
      <c r="J28" s="1800"/>
      <c r="K28" s="1800">
        <v>158</v>
      </c>
      <c r="L28" s="1800"/>
      <c r="M28" s="1800">
        <v>38740</v>
      </c>
      <c r="N28" s="1800"/>
      <c r="O28" s="1801"/>
      <c r="P28" s="1781"/>
      <c r="Q28" s="1759"/>
      <c r="R28" s="1759"/>
      <c r="S28" s="1759"/>
      <c r="T28" s="1758"/>
    </row>
    <row r="29" spans="1:20" s="1760" customFormat="1" ht="15.95" customHeight="1">
      <c r="A29" s="1799">
        <v>35309</v>
      </c>
      <c r="B29" s="1800">
        <v>90886</v>
      </c>
      <c r="C29" s="1800"/>
      <c r="D29" s="1800">
        <v>161</v>
      </c>
      <c r="E29" s="1800"/>
      <c r="F29" s="1800">
        <v>91047</v>
      </c>
      <c r="G29" s="1800"/>
      <c r="H29" s="1801"/>
      <c r="I29" s="1800">
        <v>42190</v>
      </c>
      <c r="J29" s="1800"/>
      <c r="K29" s="1800">
        <v>233</v>
      </c>
      <c r="L29" s="1800"/>
      <c r="M29" s="1800">
        <v>42423</v>
      </c>
      <c r="N29" s="1800"/>
      <c r="O29" s="1801"/>
      <c r="P29" s="1781"/>
      <c r="Q29" s="1759"/>
      <c r="R29" s="1759"/>
      <c r="S29" s="1759"/>
      <c r="T29" s="1758"/>
    </row>
    <row r="30" spans="1:20" s="1760" customFormat="1" ht="15.95" customHeight="1">
      <c r="A30" s="1799">
        <v>35339</v>
      </c>
      <c r="B30" s="1800">
        <v>96110</v>
      </c>
      <c r="C30" s="1800"/>
      <c r="D30" s="1800">
        <v>267</v>
      </c>
      <c r="E30" s="1800"/>
      <c r="F30" s="1800">
        <v>96377</v>
      </c>
      <c r="G30" s="1800"/>
      <c r="H30" s="1801"/>
      <c r="I30" s="1800">
        <v>47494</v>
      </c>
      <c r="J30" s="1800"/>
      <c r="K30" s="1800">
        <v>685</v>
      </c>
      <c r="L30" s="1800"/>
      <c r="M30" s="1800">
        <v>48179</v>
      </c>
      <c r="N30" s="1800"/>
      <c r="O30" s="1801"/>
      <c r="P30" s="1781"/>
      <c r="Q30" s="1759"/>
      <c r="R30" s="1759"/>
      <c r="S30" s="1759"/>
      <c r="T30" s="1758"/>
    </row>
    <row r="31" spans="1:20" s="1760" customFormat="1" ht="15.95" customHeight="1">
      <c r="A31" s="1799">
        <v>35370</v>
      </c>
      <c r="B31" s="1800">
        <v>101227</v>
      </c>
      <c r="C31" s="1800"/>
      <c r="D31" s="1800">
        <v>561</v>
      </c>
      <c r="E31" s="1800"/>
      <c r="F31" s="1800">
        <v>101788</v>
      </c>
      <c r="G31" s="1800"/>
      <c r="H31" s="1801"/>
      <c r="I31" s="1800">
        <v>56493</v>
      </c>
      <c r="J31" s="1800"/>
      <c r="K31" s="1800">
        <v>1241</v>
      </c>
      <c r="L31" s="1800"/>
      <c r="M31" s="1800">
        <v>57734</v>
      </c>
      <c r="N31" s="1800"/>
      <c r="O31" s="1801"/>
      <c r="P31" s="1786"/>
      <c r="Q31" s="1759"/>
      <c r="R31" s="1759"/>
      <c r="S31" s="1759"/>
      <c r="T31" s="1758"/>
    </row>
    <row r="32" spans="1:20" s="1760" customFormat="1" ht="15.95" customHeight="1">
      <c r="A32" s="1799">
        <v>35400</v>
      </c>
      <c r="B32" s="1800">
        <v>82334</v>
      </c>
      <c r="C32" s="1811"/>
      <c r="D32" s="1800">
        <v>427</v>
      </c>
      <c r="E32" s="1800"/>
      <c r="F32" s="1800">
        <v>82761</v>
      </c>
      <c r="G32" s="1800"/>
      <c r="H32" s="1801"/>
      <c r="I32" s="1800">
        <v>43665</v>
      </c>
      <c r="J32" s="1800"/>
      <c r="K32" s="1800">
        <v>1054</v>
      </c>
      <c r="L32" s="1800"/>
      <c r="M32" s="1800">
        <v>44719</v>
      </c>
      <c r="N32" s="1800"/>
      <c r="O32" s="1801"/>
      <c r="P32" s="1781"/>
      <c r="Q32" s="1759"/>
      <c r="R32" s="1759"/>
      <c r="S32" s="1759"/>
      <c r="T32" s="1758"/>
    </row>
    <row r="33" spans="1:52" s="1760" customFormat="1" ht="15.95" customHeight="1">
      <c r="A33" s="1812" t="s">
        <v>1627</v>
      </c>
      <c r="B33" s="1804">
        <v>87126</v>
      </c>
      <c r="C33" s="1804">
        <v>89606</v>
      </c>
      <c r="D33" s="1804">
        <v>376</v>
      </c>
      <c r="E33" s="1804">
        <v>325</v>
      </c>
      <c r="F33" s="1804">
        <v>87502</v>
      </c>
      <c r="G33" s="1804">
        <v>89931</v>
      </c>
      <c r="H33" s="1805"/>
      <c r="I33" s="1804">
        <v>43081</v>
      </c>
      <c r="J33" s="1804">
        <v>45909</v>
      </c>
      <c r="K33" s="1804">
        <v>902</v>
      </c>
      <c r="L33" s="1804">
        <v>662</v>
      </c>
      <c r="M33" s="1804">
        <v>43983</v>
      </c>
      <c r="N33" s="1804">
        <v>46571</v>
      </c>
      <c r="O33" s="1805"/>
      <c r="P33" s="1781"/>
      <c r="Q33" s="1759"/>
      <c r="R33" s="1759"/>
      <c r="S33" s="1759"/>
      <c r="T33" s="1758"/>
    </row>
    <row r="34" spans="1:52" s="1766" customFormat="1" ht="15.95" customHeight="1">
      <c r="A34" s="1806"/>
      <c r="B34" s="1813" t="s">
        <v>1616</v>
      </c>
      <c r="C34" s="1814"/>
      <c r="D34" s="1814"/>
      <c r="E34" s="1814"/>
      <c r="F34" s="1815"/>
      <c r="G34" s="1815"/>
      <c r="H34" s="1816"/>
      <c r="I34" s="1817" t="s">
        <v>328</v>
      </c>
      <c r="J34" s="1815"/>
      <c r="K34" s="1815"/>
      <c r="L34" s="1815"/>
      <c r="M34" s="1815"/>
      <c r="N34" s="1815"/>
      <c r="O34" s="1816"/>
      <c r="P34" s="1818"/>
      <c r="Q34" s="1763"/>
      <c r="R34" s="1763"/>
      <c r="S34" s="1763"/>
      <c r="T34" s="1764"/>
      <c r="U34" s="1765"/>
      <c r="V34" s="1765"/>
      <c r="W34" s="1765"/>
      <c r="X34" s="1765"/>
      <c r="Y34" s="1765"/>
      <c r="Z34" s="1765"/>
      <c r="AA34" s="1765"/>
      <c r="AB34" s="1765"/>
      <c r="AC34" s="1765"/>
      <c r="AD34" s="1765"/>
      <c r="AE34" s="1765"/>
      <c r="AF34" s="1765"/>
      <c r="AG34" s="1765"/>
      <c r="AH34" s="1765"/>
      <c r="AI34" s="1765"/>
      <c r="AJ34" s="1765"/>
      <c r="AK34" s="1765"/>
      <c r="AL34" s="1765"/>
      <c r="AM34" s="1765"/>
      <c r="AN34" s="1765"/>
      <c r="AO34" s="1765"/>
      <c r="AP34" s="1765"/>
      <c r="AQ34" s="1765"/>
      <c r="AR34" s="1765"/>
      <c r="AS34" s="1765"/>
      <c r="AT34" s="1765"/>
      <c r="AU34" s="1765"/>
      <c r="AV34" s="1765"/>
      <c r="AW34" s="1765"/>
      <c r="AX34" s="1765"/>
      <c r="AY34" s="1765"/>
      <c r="AZ34" s="1765"/>
    </row>
    <row r="35" spans="1:52" s="1770" customFormat="1" ht="15.95" customHeight="1">
      <c r="A35" s="1799">
        <v>35065</v>
      </c>
      <c r="B35" s="1819">
        <v>221000</v>
      </c>
      <c r="C35" s="1819">
        <v>228593</v>
      </c>
      <c r="D35" s="1819">
        <v>2127</v>
      </c>
      <c r="E35" s="1819">
        <v>1818</v>
      </c>
      <c r="F35" s="1800">
        <v>223127</v>
      </c>
      <c r="G35" s="1800">
        <v>230411</v>
      </c>
      <c r="H35" s="1801">
        <v>3.2645085534247276</v>
      </c>
      <c r="I35" s="1819">
        <v>23365</v>
      </c>
      <c r="J35" s="1819">
        <v>23521</v>
      </c>
      <c r="K35" s="1819">
        <v>165</v>
      </c>
      <c r="L35" s="1819">
        <v>145</v>
      </c>
      <c r="M35" s="1800">
        <v>23530</v>
      </c>
      <c r="N35" s="1800">
        <v>23666</v>
      </c>
      <c r="O35" s="1801">
        <v>0.57798555036123744</v>
      </c>
      <c r="P35" s="1818"/>
      <c r="Q35" s="1767"/>
      <c r="R35" s="1767"/>
      <c r="S35" s="1767"/>
      <c r="T35" s="1768"/>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69"/>
      <c r="AT35" s="1769"/>
      <c r="AU35" s="1769"/>
      <c r="AV35" s="1769"/>
      <c r="AW35" s="1769"/>
      <c r="AX35" s="1769"/>
      <c r="AY35" s="1769"/>
      <c r="AZ35" s="1769"/>
    </row>
    <row r="36" spans="1:52" ht="15.95" customHeight="1">
      <c r="A36" s="1799">
        <v>35096</v>
      </c>
      <c r="B36" s="1819">
        <v>194141</v>
      </c>
      <c r="C36" s="1819"/>
      <c r="D36" s="1819">
        <v>2059</v>
      </c>
      <c r="E36" s="1819"/>
      <c r="F36" s="1800">
        <v>196200</v>
      </c>
      <c r="G36" s="1800"/>
      <c r="H36" s="1801"/>
      <c r="I36" s="1819">
        <v>23317</v>
      </c>
      <c r="J36" s="1819"/>
      <c r="K36" s="1819">
        <v>150</v>
      </c>
      <c r="L36" s="1819"/>
      <c r="M36" s="1800">
        <v>23467</v>
      </c>
      <c r="N36" s="1800"/>
      <c r="O36" s="1801"/>
      <c r="P36" s="1781"/>
    </row>
    <row r="37" spans="1:52" ht="15.95" customHeight="1">
      <c r="A37" s="1799">
        <v>35125</v>
      </c>
      <c r="B37" s="1819">
        <v>256947</v>
      </c>
      <c r="C37" s="1819"/>
      <c r="D37" s="1819">
        <v>2304</v>
      </c>
      <c r="E37" s="1819"/>
      <c r="F37" s="1800">
        <v>259251</v>
      </c>
      <c r="G37" s="1800"/>
      <c r="H37" s="1801"/>
      <c r="I37" s="1819">
        <v>27741</v>
      </c>
      <c r="J37" s="1819"/>
      <c r="K37" s="1819">
        <v>167</v>
      </c>
      <c r="L37" s="1819"/>
      <c r="M37" s="1800">
        <v>27908</v>
      </c>
      <c r="N37" s="1800"/>
      <c r="O37" s="1801"/>
      <c r="P37" s="1781"/>
    </row>
    <row r="38" spans="1:52" ht="15.95" customHeight="1">
      <c r="A38" s="1799">
        <v>35156</v>
      </c>
      <c r="B38" s="1819">
        <v>191820</v>
      </c>
      <c r="C38" s="1819"/>
      <c r="D38" s="1819">
        <v>1487</v>
      </c>
      <c r="E38" s="1819"/>
      <c r="F38" s="1800">
        <v>193307</v>
      </c>
      <c r="G38" s="1800"/>
      <c r="H38" s="1801"/>
      <c r="I38" s="1819">
        <v>21893</v>
      </c>
      <c r="J38" s="1819"/>
      <c r="K38" s="1819">
        <v>171</v>
      </c>
      <c r="L38" s="1819"/>
      <c r="M38" s="1800">
        <v>22064</v>
      </c>
      <c r="N38" s="1800"/>
      <c r="O38" s="1801"/>
      <c r="P38" s="1781"/>
    </row>
    <row r="39" spans="1:52" ht="15.95" customHeight="1">
      <c r="A39" s="1799">
        <v>35186</v>
      </c>
      <c r="B39" s="1819">
        <v>214725</v>
      </c>
      <c r="C39" s="1819"/>
      <c r="D39" s="1819">
        <v>1015</v>
      </c>
      <c r="E39" s="1819"/>
      <c r="F39" s="1800">
        <v>215740</v>
      </c>
      <c r="G39" s="1800"/>
      <c r="H39" s="1801"/>
      <c r="I39" s="1819">
        <v>28168</v>
      </c>
      <c r="J39" s="1819"/>
      <c r="K39" s="1819">
        <v>125</v>
      </c>
      <c r="L39" s="1819"/>
      <c r="M39" s="1800">
        <v>28293</v>
      </c>
      <c r="N39" s="1800"/>
      <c r="O39" s="1801"/>
      <c r="P39" s="1781"/>
    </row>
    <row r="40" spans="1:52" ht="15.95" customHeight="1">
      <c r="A40" s="1799">
        <v>35217</v>
      </c>
      <c r="B40" s="1819">
        <v>212126</v>
      </c>
      <c r="C40" s="1819"/>
      <c r="D40" s="1819">
        <v>843</v>
      </c>
      <c r="E40" s="1819"/>
      <c r="F40" s="1800">
        <v>212969</v>
      </c>
      <c r="G40" s="1800"/>
      <c r="H40" s="1801"/>
      <c r="I40" s="1819">
        <v>24947</v>
      </c>
      <c r="J40" s="1819"/>
      <c r="K40" s="1819">
        <v>102</v>
      </c>
      <c r="L40" s="1819"/>
      <c r="M40" s="1800">
        <v>25049</v>
      </c>
      <c r="N40" s="1800"/>
      <c r="O40" s="1801"/>
      <c r="P40" s="1781"/>
    </row>
    <row r="41" spans="1:52" ht="15.95" customHeight="1">
      <c r="A41" s="1799">
        <v>35247</v>
      </c>
      <c r="B41" s="1819">
        <v>197982</v>
      </c>
      <c r="C41" s="1819"/>
      <c r="D41" s="1819">
        <v>588</v>
      </c>
      <c r="E41" s="1819"/>
      <c r="F41" s="1800">
        <v>198570</v>
      </c>
      <c r="G41" s="1800"/>
      <c r="H41" s="1801"/>
      <c r="I41" s="1819">
        <v>22818</v>
      </c>
      <c r="J41" s="1819"/>
      <c r="K41" s="1819">
        <v>110</v>
      </c>
      <c r="L41" s="1819"/>
      <c r="M41" s="1800">
        <v>22928</v>
      </c>
      <c r="N41" s="1800"/>
      <c r="O41" s="1801"/>
      <c r="P41" s="1781"/>
    </row>
    <row r="42" spans="1:52" ht="15.95" customHeight="1">
      <c r="A42" s="1799">
        <v>35278</v>
      </c>
      <c r="B42" s="1819">
        <v>217739</v>
      </c>
      <c r="C42" s="1819"/>
      <c r="D42" s="1819">
        <v>483</v>
      </c>
      <c r="E42" s="1819"/>
      <c r="F42" s="1800">
        <v>218222</v>
      </c>
      <c r="G42" s="1800"/>
      <c r="H42" s="1801"/>
      <c r="I42" s="1819">
        <v>24465</v>
      </c>
      <c r="J42" s="1819"/>
      <c r="K42" s="1819">
        <v>70</v>
      </c>
      <c r="L42" s="1819"/>
      <c r="M42" s="1800">
        <v>24535</v>
      </c>
      <c r="N42" s="1800"/>
      <c r="O42" s="1801"/>
      <c r="P42" s="1781"/>
    </row>
    <row r="43" spans="1:52" ht="15.95" customHeight="1">
      <c r="A43" s="1799">
        <v>35309</v>
      </c>
      <c r="B43" s="1819">
        <v>227570</v>
      </c>
      <c r="C43" s="1819"/>
      <c r="D43" s="1819">
        <v>671</v>
      </c>
      <c r="E43" s="1819"/>
      <c r="F43" s="1800">
        <v>228241</v>
      </c>
      <c r="G43" s="1800"/>
      <c r="H43" s="1801"/>
      <c r="I43" s="1819">
        <v>24862</v>
      </c>
      <c r="J43" s="1819"/>
      <c r="K43" s="1819">
        <v>93</v>
      </c>
      <c r="L43" s="1819"/>
      <c r="M43" s="1800">
        <v>24955</v>
      </c>
      <c r="N43" s="1800"/>
      <c r="O43" s="1801"/>
      <c r="P43" s="1781"/>
    </row>
    <row r="44" spans="1:52" ht="15.95" customHeight="1">
      <c r="A44" s="1799">
        <v>35339</v>
      </c>
      <c r="B44" s="1819">
        <v>271657</v>
      </c>
      <c r="C44" s="1819"/>
      <c r="D44" s="1819">
        <v>1886</v>
      </c>
      <c r="E44" s="1819"/>
      <c r="F44" s="1800">
        <v>273543</v>
      </c>
      <c r="G44" s="1800"/>
      <c r="H44" s="1801"/>
      <c r="I44" s="1819">
        <v>25877</v>
      </c>
      <c r="J44" s="1819"/>
      <c r="K44" s="1819">
        <v>157</v>
      </c>
      <c r="L44" s="1819"/>
      <c r="M44" s="1800">
        <v>26034</v>
      </c>
      <c r="N44" s="1800"/>
      <c r="O44" s="1801"/>
      <c r="P44" s="1781"/>
    </row>
    <row r="45" spans="1:52" ht="15.95" customHeight="1">
      <c r="A45" s="1799">
        <v>35370</v>
      </c>
      <c r="B45" s="1819">
        <v>276563</v>
      </c>
      <c r="C45" s="1819"/>
      <c r="D45" s="1819">
        <v>3126</v>
      </c>
      <c r="E45" s="1819"/>
      <c r="F45" s="1800">
        <v>279689</v>
      </c>
      <c r="G45" s="1800"/>
      <c r="H45" s="1801"/>
      <c r="I45" s="1819">
        <v>24876</v>
      </c>
      <c r="J45" s="1819"/>
      <c r="K45" s="1819">
        <v>200</v>
      </c>
      <c r="L45" s="1819"/>
      <c r="M45" s="1800">
        <v>25076</v>
      </c>
      <c r="N45" s="1800"/>
      <c r="O45" s="1801"/>
      <c r="P45" s="1781"/>
    </row>
    <row r="46" spans="1:52" ht="15.95" customHeight="1">
      <c r="A46" s="1799">
        <v>35400</v>
      </c>
      <c r="B46" s="1819">
        <v>224356</v>
      </c>
      <c r="C46" s="1819"/>
      <c r="D46" s="1819">
        <v>2560</v>
      </c>
      <c r="E46" s="1819"/>
      <c r="F46" s="1800">
        <v>226916</v>
      </c>
      <c r="G46" s="1800"/>
      <c r="H46" s="1801"/>
      <c r="I46" s="1819">
        <v>24542</v>
      </c>
      <c r="J46" s="1819"/>
      <c r="K46" s="1819">
        <v>178</v>
      </c>
      <c r="L46" s="1819"/>
      <c r="M46" s="1800">
        <v>24720</v>
      </c>
      <c r="N46" s="1800"/>
      <c r="O46" s="1801"/>
      <c r="P46" s="1781"/>
    </row>
    <row r="47" spans="1:52" ht="15.95" customHeight="1">
      <c r="A47" s="1812" t="s">
        <v>1627</v>
      </c>
      <c r="B47" s="1804">
        <v>221000</v>
      </c>
      <c r="C47" s="1804">
        <v>228593</v>
      </c>
      <c r="D47" s="1804">
        <v>2127</v>
      </c>
      <c r="E47" s="1804">
        <v>1818</v>
      </c>
      <c r="F47" s="1804">
        <v>223127</v>
      </c>
      <c r="G47" s="1804">
        <v>230411</v>
      </c>
      <c r="H47" s="1805"/>
      <c r="I47" s="1804">
        <v>23365</v>
      </c>
      <c r="J47" s="1804">
        <v>23521</v>
      </c>
      <c r="K47" s="1804">
        <v>165</v>
      </c>
      <c r="L47" s="1804">
        <v>145</v>
      </c>
      <c r="M47" s="1804">
        <v>23530</v>
      </c>
      <c r="N47" s="1804">
        <v>23666</v>
      </c>
      <c r="O47" s="1805"/>
      <c r="P47" s="1781"/>
    </row>
    <row r="48" spans="1:52" s="1766" customFormat="1" ht="15.95" customHeight="1">
      <c r="A48" s="1806"/>
      <c r="B48" s="1813" t="s">
        <v>327</v>
      </c>
      <c r="C48" s="1814"/>
      <c r="D48" s="1814"/>
      <c r="E48" s="1814"/>
      <c r="F48" s="1815"/>
      <c r="G48" s="1815"/>
      <c r="H48" s="1820"/>
      <c r="I48" s="1817" t="s">
        <v>2383</v>
      </c>
      <c r="J48" s="1815"/>
      <c r="K48" s="1815"/>
      <c r="L48" s="1815"/>
      <c r="M48" s="1815"/>
      <c r="N48" s="1815"/>
      <c r="O48" s="1820"/>
      <c r="P48" s="1818"/>
      <c r="Q48" s="1763"/>
      <c r="R48" s="1763"/>
      <c r="S48" s="1763"/>
      <c r="T48" s="1764"/>
      <c r="U48" s="1765"/>
      <c r="V48" s="1765"/>
      <c r="W48" s="1765"/>
      <c r="X48" s="1765"/>
      <c r="Y48" s="1765"/>
      <c r="Z48" s="1765"/>
      <c r="AA48" s="1765"/>
      <c r="AB48" s="1765"/>
      <c r="AC48" s="1765"/>
      <c r="AD48" s="1765"/>
      <c r="AE48" s="1765"/>
      <c r="AF48" s="1765"/>
      <c r="AG48" s="1765"/>
      <c r="AH48" s="1765"/>
      <c r="AI48" s="1765"/>
      <c r="AJ48" s="1765"/>
      <c r="AK48" s="1765"/>
      <c r="AL48" s="1765"/>
      <c r="AM48" s="1765"/>
      <c r="AN48" s="1765"/>
      <c r="AO48" s="1765"/>
      <c r="AP48" s="1765"/>
      <c r="AQ48" s="1765"/>
      <c r="AR48" s="1765"/>
      <c r="AS48" s="1765"/>
      <c r="AT48" s="1765"/>
      <c r="AU48" s="1765"/>
      <c r="AV48" s="1765"/>
      <c r="AW48" s="1765"/>
      <c r="AX48" s="1765"/>
      <c r="AY48" s="1765"/>
      <c r="AZ48" s="1765"/>
    </row>
    <row r="49" spans="1:52" s="1770" customFormat="1" ht="15.95" customHeight="1">
      <c r="A49" s="1799">
        <v>35065</v>
      </c>
      <c r="B49" s="1819">
        <v>3787090</v>
      </c>
      <c r="C49" s="1819">
        <v>3926323</v>
      </c>
      <c r="D49" s="1819">
        <v>7792</v>
      </c>
      <c r="E49" s="1819">
        <v>6158</v>
      </c>
      <c r="F49" s="1800">
        <v>3794882</v>
      </c>
      <c r="G49" s="1800">
        <v>3932481</v>
      </c>
      <c r="H49" s="1801">
        <v>3.6259098438370385</v>
      </c>
      <c r="I49" s="1819">
        <v>72936</v>
      </c>
      <c r="J49" s="1819">
        <v>76951</v>
      </c>
      <c r="K49" s="1819">
        <v>29413</v>
      </c>
      <c r="L49" s="1819">
        <v>25026</v>
      </c>
      <c r="M49" s="1800">
        <v>102349</v>
      </c>
      <c r="N49" s="1800">
        <v>101977</v>
      </c>
      <c r="O49" s="1801">
        <v>-0.36346227124837149</v>
      </c>
      <c r="P49" s="1781"/>
      <c r="Q49" s="1767"/>
      <c r="R49" s="1767"/>
      <c r="S49" s="1767"/>
      <c r="T49" s="1768"/>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c r="AS49" s="1769"/>
      <c r="AT49" s="1769"/>
      <c r="AU49" s="1769"/>
      <c r="AV49" s="1769"/>
      <c r="AW49" s="1769"/>
      <c r="AX49" s="1769"/>
      <c r="AY49" s="1769"/>
      <c r="AZ49" s="1769"/>
    </row>
    <row r="50" spans="1:52" ht="15.95" customHeight="1">
      <c r="A50" s="1799">
        <v>35096</v>
      </c>
      <c r="B50" s="1819">
        <v>3370041</v>
      </c>
      <c r="C50" s="1819"/>
      <c r="D50" s="1819">
        <v>6671</v>
      </c>
      <c r="E50" s="1819"/>
      <c r="F50" s="1800">
        <v>3376712</v>
      </c>
      <c r="G50" s="1800"/>
      <c r="H50" s="1801"/>
      <c r="I50" s="1819">
        <v>67898</v>
      </c>
      <c r="J50" s="1819"/>
      <c r="K50" s="1819">
        <v>22558</v>
      </c>
      <c r="L50" s="1819"/>
      <c r="M50" s="1800">
        <v>90456</v>
      </c>
      <c r="N50" s="1800"/>
      <c r="O50" s="1801"/>
      <c r="P50" s="1781"/>
      <c r="Q50" s="1767"/>
      <c r="R50" s="1767"/>
      <c r="X50" s="1771"/>
      <c r="Y50" s="1771"/>
      <c r="Z50" s="1771"/>
      <c r="AA50" s="1771"/>
      <c r="AB50" s="1771"/>
      <c r="AC50" s="1771"/>
      <c r="AD50" s="1771"/>
      <c r="AE50" s="1771"/>
      <c r="AF50" s="1771"/>
      <c r="AG50" s="1771"/>
      <c r="AH50" s="1771"/>
      <c r="AI50" s="1771"/>
    </row>
    <row r="51" spans="1:52" ht="15.95" customHeight="1">
      <c r="A51" s="1799">
        <v>35125</v>
      </c>
      <c r="B51" s="1819">
        <v>3938377</v>
      </c>
      <c r="C51" s="1819"/>
      <c r="D51" s="1819">
        <v>5691</v>
      </c>
      <c r="E51" s="1819"/>
      <c r="F51" s="1800">
        <v>3944068</v>
      </c>
      <c r="G51" s="1800"/>
      <c r="H51" s="1801"/>
      <c r="I51" s="1819">
        <v>110726</v>
      </c>
      <c r="J51" s="1819"/>
      <c r="K51" s="1819">
        <v>31690</v>
      </c>
      <c r="L51" s="1819"/>
      <c r="M51" s="1800">
        <v>142416</v>
      </c>
      <c r="N51" s="1800"/>
      <c r="O51" s="1801"/>
      <c r="P51" s="1781"/>
      <c r="Q51" s="1767"/>
      <c r="R51" s="1767"/>
      <c r="X51" s="1771"/>
      <c r="Y51" s="1771"/>
      <c r="Z51" s="1771"/>
      <c r="AA51" s="1771"/>
      <c r="AB51" s="1771"/>
      <c r="AC51" s="1771"/>
      <c r="AD51" s="1771"/>
      <c r="AE51" s="1771"/>
      <c r="AF51" s="1771"/>
      <c r="AG51" s="1771"/>
      <c r="AH51" s="1771"/>
      <c r="AI51" s="1771"/>
    </row>
    <row r="52" spans="1:52" s="1760" customFormat="1" ht="15.95" customHeight="1">
      <c r="A52" s="1799">
        <v>35156</v>
      </c>
      <c r="B52" s="1819">
        <v>3426295</v>
      </c>
      <c r="C52" s="1819"/>
      <c r="D52" s="1819">
        <v>3444</v>
      </c>
      <c r="E52" s="1819"/>
      <c r="F52" s="1800">
        <v>3429739</v>
      </c>
      <c r="G52" s="1800"/>
      <c r="H52" s="1801"/>
      <c r="I52" s="1819">
        <v>115272</v>
      </c>
      <c r="J52" s="1819"/>
      <c r="K52" s="1819">
        <v>31645</v>
      </c>
      <c r="L52" s="1819"/>
      <c r="M52" s="1800">
        <v>146917</v>
      </c>
      <c r="N52" s="1800"/>
      <c r="O52" s="1801"/>
      <c r="P52" s="1781"/>
      <c r="Q52" s="1767"/>
      <c r="R52" s="1767"/>
      <c r="S52" s="1759"/>
      <c r="T52" s="1758"/>
      <c r="X52" s="1771"/>
      <c r="Y52" s="1771"/>
      <c r="Z52" s="1771"/>
      <c r="AA52" s="1771"/>
      <c r="AB52" s="1771"/>
      <c r="AC52" s="1771"/>
      <c r="AD52" s="1771"/>
      <c r="AE52" s="1771"/>
      <c r="AF52" s="1771"/>
      <c r="AG52" s="1771"/>
      <c r="AH52" s="1771"/>
      <c r="AI52" s="1771"/>
    </row>
    <row r="53" spans="1:52" s="1760" customFormat="1" ht="15.95" customHeight="1">
      <c r="A53" s="1799">
        <v>35186</v>
      </c>
      <c r="B53" s="1819">
        <v>3463939</v>
      </c>
      <c r="C53" s="1819"/>
      <c r="D53" s="1819">
        <v>1904</v>
      </c>
      <c r="E53" s="1819"/>
      <c r="F53" s="1800">
        <v>3465843</v>
      </c>
      <c r="G53" s="1800"/>
      <c r="H53" s="1801"/>
      <c r="I53" s="1819">
        <v>92841</v>
      </c>
      <c r="J53" s="1819"/>
      <c r="K53" s="1819">
        <v>22815</v>
      </c>
      <c r="L53" s="1819"/>
      <c r="M53" s="1800">
        <v>115656</v>
      </c>
      <c r="N53" s="1800"/>
      <c r="O53" s="1801"/>
      <c r="P53" s="1781"/>
      <c r="Q53" s="1767"/>
      <c r="R53" s="1767"/>
      <c r="S53" s="1759"/>
      <c r="T53" s="1758"/>
      <c r="X53" s="1771"/>
      <c r="Y53" s="1771"/>
      <c r="Z53" s="1771"/>
      <c r="AA53" s="1771"/>
      <c r="AB53" s="1771"/>
      <c r="AC53" s="1771"/>
      <c r="AD53" s="1771"/>
      <c r="AE53" s="1771"/>
      <c r="AF53" s="1771"/>
      <c r="AG53" s="1771"/>
      <c r="AH53" s="1771"/>
      <c r="AI53" s="1771"/>
    </row>
    <row r="54" spans="1:52" s="1760" customFormat="1" ht="15.95" customHeight="1">
      <c r="A54" s="1799">
        <v>35217</v>
      </c>
      <c r="B54" s="1819">
        <v>3617390</v>
      </c>
      <c r="C54" s="1819"/>
      <c r="D54" s="1819">
        <v>1804</v>
      </c>
      <c r="E54" s="1819"/>
      <c r="F54" s="1800">
        <v>3619194</v>
      </c>
      <c r="G54" s="1800"/>
      <c r="H54" s="1801"/>
      <c r="I54" s="1819">
        <v>124411</v>
      </c>
      <c r="J54" s="1819"/>
      <c r="K54" s="1819">
        <v>19927</v>
      </c>
      <c r="L54" s="1819"/>
      <c r="M54" s="1800">
        <v>144338</v>
      </c>
      <c r="N54" s="1800"/>
      <c r="O54" s="1801"/>
      <c r="P54" s="1781"/>
      <c r="Q54" s="1767"/>
      <c r="R54" s="1767"/>
      <c r="S54" s="1759"/>
      <c r="T54" s="1758"/>
      <c r="X54" s="1771"/>
      <c r="Y54" s="1771"/>
      <c r="Z54" s="1771"/>
      <c r="AA54" s="1771"/>
      <c r="AB54" s="1771"/>
      <c r="AC54" s="1771"/>
      <c r="AD54" s="1771"/>
      <c r="AE54" s="1771"/>
      <c r="AF54" s="1771"/>
      <c r="AG54" s="1771"/>
      <c r="AH54" s="1771"/>
      <c r="AI54" s="1771"/>
    </row>
    <row r="55" spans="1:52" s="1760" customFormat="1" ht="15.95" customHeight="1">
      <c r="A55" s="1799">
        <v>35247</v>
      </c>
      <c r="B55" s="1819">
        <v>3482896</v>
      </c>
      <c r="C55" s="1819"/>
      <c r="D55" s="1819">
        <v>1293</v>
      </c>
      <c r="E55" s="1819"/>
      <c r="F55" s="1800">
        <v>3484189</v>
      </c>
      <c r="G55" s="1800"/>
      <c r="H55" s="1801"/>
      <c r="I55" s="1819">
        <v>79150</v>
      </c>
      <c r="J55" s="1819"/>
      <c r="K55" s="1819">
        <v>29217</v>
      </c>
      <c r="L55" s="1819"/>
      <c r="M55" s="1800">
        <v>108367</v>
      </c>
      <c r="N55" s="1800"/>
      <c r="O55" s="1801"/>
      <c r="P55" s="1781"/>
      <c r="Q55" s="1767"/>
      <c r="R55" s="1767"/>
      <c r="S55" s="1759"/>
      <c r="T55" s="1758"/>
      <c r="X55" s="1771"/>
      <c r="Y55" s="1771"/>
      <c r="Z55" s="1771"/>
      <c r="AA55" s="1771"/>
      <c r="AB55" s="1771"/>
      <c r="AC55" s="1771"/>
      <c r="AD55" s="1771"/>
      <c r="AE55" s="1771"/>
      <c r="AF55" s="1771"/>
      <c r="AG55" s="1771"/>
      <c r="AH55" s="1771"/>
      <c r="AI55" s="1771"/>
    </row>
    <row r="56" spans="1:52" s="1760" customFormat="1" ht="15.95" customHeight="1">
      <c r="A56" s="1799">
        <v>35278</v>
      </c>
      <c r="B56" s="1819">
        <v>3768241</v>
      </c>
      <c r="C56" s="1819"/>
      <c r="D56" s="1819">
        <v>1099</v>
      </c>
      <c r="E56" s="1819"/>
      <c r="F56" s="1800">
        <v>3769340</v>
      </c>
      <c r="G56" s="1800"/>
      <c r="H56" s="1801"/>
      <c r="I56" s="1819">
        <v>76121</v>
      </c>
      <c r="J56" s="1819"/>
      <c r="K56" s="1819">
        <v>24706</v>
      </c>
      <c r="L56" s="1819"/>
      <c r="M56" s="1800">
        <v>100827</v>
      </c>
      <c r="N56" s="1800"/>
      <c r="O56" s="1801"/>
      <c r="P56" s="1781"/>
      <c r="Q56" s="1767"/>
      <c r="R56" s="1767"/>
      <c r="S56" s="1759"/>
      <c r="T56" s="1758"/>
      <c r="X56" s="1771"/>
      <c r="Y56" s="1771"/>
      <c r="Z56" s="1771"/>
      <c r="AA56" s="1771"/>
      <c r="AB56" s="1771"/>
      <c r="AC56" s="1771"/>
      <c r="AD56" s="1771"/>
      <c r="AE56" s="1771"/>
      <c r="AF56" s="1771"/>
      <c r="AG56" s="1771"/>
      <c r="AH56" s="1771"/>
      <c r="AI56" s="1771"/>
    </row>
    <row r="57" spans="1:52" s="1760" customFormat="1" ht="15.95" customHeight="1">
      <c r="A57" s="1799">
        <v>35309</v>
      </c>
      <c r="B57" s="1819">
        <v>3669784</v>
      </c>
      <c r="C57" s="1819"/>
      <c r="D57" s="1819">
        <v>1446</v>
      </c>
      <c r="E57" s="1819"/>
      <c r="F57" s="1800">
        <v>3671230</v>
      </c>
      <c r="G57" s="1800"/>
      <c r="H57" s="1801"/>
      <c r="I57" s="1819">
        <v>83091</v>
      </c>
      <c r="J57" s="1819"/>
      <c r="K57" s="1819">
        <v>28256</v>
      </c>
      <c r="L57" s="1819"/>
      <c r="M57" s="1800">
        <v>111347</v>
      </c>
      <c r="N57" s="1800"/>
      <c r="O57" s="1801"/>
      <c r="P57" s="1781"/>
      <c r="Q57" s="1767"/>
      <c r="R57" s="1767"/>
      <c r="S57" s="1759"/>
      <c r="T57" s="1758"/>
      <c r="X57" s="1771"/>
      <c r="Y57" s="1771"/>
      <c r="Z57" s="1771"/>
      <c r="AA57" s="1771"/>
      <c r="AB57" s="1771"/>
      <c r="AC57" s="1771"/>
      <c r="AD57" s="1771"/>
      <c r="AE57" s="1771"/>
      <c r="AF57" s="1771"/>
      <c r="AG57" s="1771"/>
      <c r="AH57" s="1771"/>
      <c r="AI57" s="1771"/>
    </row>
    <row r="58" spans="1:52" s="1760" customFormat="1" ht="15.95" customHeight="1">
      <c r="A58" s="1799">
        <v>35339</v>
      </c>
      <c r="B58" s="1819">
        <v>3737171</v>
      </c>
      <c r="C58" s="1819"/>
      <c r="D58" s="1819">
        <v>3237</v>
      </c>
      <c r="E58" s="1819"/>
      <c r="F58" s="1800">
        <v>3740408</v>
      </c>
      <c r="G58" s="1800"/>
      <c r="H58" s="1801"/>
      <c r="I58" s="1819">
        <v>81362</v>
      </c>
      <c r="J58" s="1819"/>
      <c r="K58" s="1819">
        <v>50680</v>
      </c>
      <c r="L58" s="1819"/>
      <c r="M58" s="1800">
        <v>132042</v>
      </c>
      <c r="N58" s="1800"/>
      <c r="O58" s="1801"/>
      <c r="P58" s="1781"/>
      <c r="Q58" s="1759"/>
      <c r="R58" s="1759"/>
      <c r="S58" s="1759"/>
      <c r="T58" s="1758"/>
      <c r="X58" s="1771"/>
      <c r="Y58" s="1771"/>
      <c r="Z58" s="1771"/>
      <c r="AA58" s="1771"/>
      <c r="AB58" s="1771"/>
      <c r="AC58" s="1771"/>
      <c r="AD58" s="1771"/>
      <c r="AE58" s="1771"/>
      <c r="AF58" s="1771"/>
      <c r="AG58" s="1771"/>
      <c r="AH58" s="1771"/>
      <c r="AI58" s="1771"/>
    </row>
    <row r="59" spans="1:52" s="1760" customFormat="1" ht="15.95" customHeight="1">
      <c r="A59" s="1799">
        <v>35370</v>
      </c>
      <c r="B59" s="1819">
        <v>3989134</v>
      </c>
      <c r="C59" s="1819"/>
      <c r="D59" s="1819">
        <v>6905</v>
      </c>
      <c r="E59" s="1819"/>
      <c r="F59" s="1800">
        <v>3996039</v>
      </c>
      <c r="G59" s="1800"/>
      <c r="H59" s="1801"/>
      <c r="I59" s="1819">
        <v>91304</v>
      </c>
      <c r="J59" s="1819"/>
      <c r="K59" s="1819">
        <v>65583</v>
      </c>
      <c r="L59" s="1819"/>
      <c r="M59" s="1800">
        <v>156887</v>
      </c>
      <c r="N59" s="1800"/>
      <c r="O59" s="1801"/>
      <c r="P59" s="1781"/>
      <c r="Q59" s="1759"/>
      <c r="R59" s="1759"/>
      <c r="S59" s="1759"/>
      <c r="T59" s="1758"/>
      <c r="X59" s="1771"/>
      <c r="Y59" s="1771"/>
      <c r="Z59" s="1771"/>
      <c r="AA59" s="1771"/>
      <c r="AB59" s="1771"/>
      <c r="AC59" s="1771"/>
      <c r="AD59" s="1771"/>
      <c r="AE59" s="1771"/>
      <c r="AF59" s="1771"/>
      <c r="AG59" s="1771"/>
      <c r="AH59" s="1771"/>
      <c r="AI59" s="1771"/>
    </row>
    <row r="60" spans="1:52" s="1760" customFormat="1" ht="15.95" customHeight="1">
      <c r="A60" s="1799">
        <v>35400</v>
      </c>
      <c r="B60" s="1819">
        <v>3573300</v>
      </c>
      <c r="C60" s="1819"/>
      <c r="D60" s="1819">
        <v>6723</v>
      </c>
      <c r="E60" s="1819"/>
      <c r="F60" s="1800">
        <v>3580023</v>
      </c>
      <c r="G60" s="1800"/>
      <c r="H60" s="1801"/>
      <c r="I60" s="1819">
        <v>100029</v>
      </c>
      <c r="J60" s="1819"/>
      <c r="K60" s="1819">
        <v>61556</v>
      </c>
      <c r="L60" s="1819"/>
      <c r="M60" s="1800">
        <v>161585</v>
      </c>
      <c r="N60" s="1800"/>
      <c r="O60" s="1801"/>
      <c r="P60" s="1781"/>
      <c r="Q60" s="1759"/>
      <c r="R60" s="1759"/>
      <c r="S60" s="1759"/>
      <c r="T60" s="1758"/>
      <c r="X60" s="1771"/>
      <c r="Y60" s="1771"/>
      <c r="Z60" s="1771"/>
      <c r="AA60" s="1771"/>
      <c r="AB60" s="1771"/>
      <c r="AC60" s="1771"/>
      <c r="AD60" s="1771"/>
      <c r="AE60" s="1771"/>
      <c r="AF60" s="1771"/>
      <c r="AG60" s="1771"/>
      <c r="AH60" s="1771"/>
      <c r="AI60" s="1771"/>
    </row>
    <row r="61" spans="1:52" s="1760" customFormat="1" ht="15.95" customHeight="1">
      <c r="A61" s="1821" t="s">
        <v>1627</v>
      </c>
      <c r="B61" s="1822">
        <v>3787090</v>
      </c>
      <c r="C61" s="1822">
        <v>3926323</v>
      </c>
      <c r="D61" s="1822">
        <v>7792</v>
      </c>
      <c r="E61" s="1822">
        <v>6158</v>
      </c>
      <c r="F61" s="1822">
        <v>3794882</v>
      </c>
      <c r="G61" s="1822">
        <v>3932481</v>
      </c>
      <c r="H61" s="1823"/>
      <c r="I61" s="1822">
        <v>72936</v>
      </c>
      <c r="J61" s="1822">
        <v>76951</v>
      </c>
      <c r="K61" s="1822">
        <v>29413</v>
      </c>
      <c r="L61" s="1822">
        <v>25026</v>
      </c>
      <c r="M61" s="1822">
        <v>102349</v>
      </c>
      <c r="N61" s="1822">
        <v>101977</v>
      </c>
      <c r="O61" s="1823"/>
      <c r="P61" s="1781"/>
      <c r="Q61" s="1759"/>
      <c r="R61" s="1759"/>
      <c r="S61" s="1759"/>
      <c r="T61" s="1758"/>
    </row>
    <row r="62" spans="1:52" s="1760" customFormat="1" ht="15.95" customHeight="1">
      <c r="A62" s="1824" t="s">
        <v>1637</v>
      </c>
      <c r="B62" s="1825"/>
      <c r="C62" s="1825"/>
      <c r="D62" s="1825"/>
      <c r="E62" s="1825"/>
      <c r="F62" s="1826"/>
      <c r="G62" s="1827"/>
      <c r="H62" s="1827"/>
      <c r="I62" s="1827"/>
      <c r="J62" s="1827"/>
      <c r="K62" s="1827"/>
      <c r="L62" s="1827"/>
      <c r="M62" s="1827"/>
      <c r="N62" s="1827"/>
      <c r="O62" s="1802"/>
      <c r="P62" s="1786"/>
      <c r="Q62" s="1759"/>
      <c r="R62" s="1759"/>
      <c r="S62" s="1759"/>
      <c r="T62" s="1758"/>
    </row>
    <row r="63" spans="1:52" s="1760" customFormat="1" ht="15.95" customHeight="1">
      <c r="A63" s="1824" t="s">
        <v>1628</v>
      </c>
      <c r="B63" s="1825"/>
      <c r="C63" s="1825"/>
      <c r="D63" s="1825"/>
      <c r="E63" s="1825"/>
      <c r="F63" s="1828"/>
      <c r="G63" s="1827"/>
      <c r="H63" s="1827"/>
      <c r="I63" s="1827"/>
      <c r="J63" s="1827"/>
      <c r="K63" s="1827"/>
      <c r="L63" s="1827"/>
      <c r="M63" s="1827"/>
      <c r="N63" s="1827"/>
      <c r="O63" s="1827"/>
      <c r="P63" s="1786"/>
      <c r="Q63" s="1759"/>
      <c r="R63" s="1759"/>
      <c r="S63" s="1759"/>
      <c r="T63" s="1758"/>
    </row>
    <row r="64" spans="1:52" s="1760" customFormat="1" ht="15.95" customHeight="1">
      <c r="A64" s="1118" t="s">
        <v>14</v>
      </c>
      <c r="B64" s="1825"/>
      <c r="C64" s="1825"/>
      <c r="D64" s="1825"/>
      <c r="E64" s="1825"/>
      <c r="F64" s="1828"/>
      <c r="G64" s="1825"/>
      <c r="H64" s="1827"/>
      <c r="I64" s="1827"/>
      <c r="J64" s="1827"/>
      <c r="K64" s="1827"/>
      <c r="L64" s="1827"/>
      <c r="M64" s="1827"/>
      <c r="N64" s="1827"/>
      <c r="O64" s="1827"/>
      <c r="P64" s="1786"/>
      <c r="Q64" s="1759"/>
      <c r="R64" s="1759"/>
      <c r="S64" s="1759"/>
      <c r="T64" s="1758"/>
    </row>
    <row r="65" spans="2:20" s="1760" customFormat="1">
      <c r="B65" s="1772"/>
      <c r="C65" s="1772"/>
      <c r="D65" s="1772"/>
      <c r="E65" s="1772"/>
      <c r="F65" s="1773"/>
      <c r="G65" s="1761"/>
      <c r="H65" s="1761"/>
      <c r="I65" s="1761"/>
      <c r="J65" s="1761"/>
      <c r="K65" s="1761"/>
      <c r="L65" s="1761"/>
      <c r="M65" s="1761"/>
      <c r="N65" s="1761"/>
      <c r="O65" s="1761"/>
      <c r="P65" s="1758"/>
      <c r="Q65" s="1759"/>
      <c r="R65" s="1759"/>
      <c r="S65" s="1759"/>
      <c r="T65" s="1758"/>
    </row>
    <row r="66" spans="2:20" s="1760" customFormat="1">
      <c r="B66" s="1772"/>
      <c r="C66" s="1772"/>
      <c r="D66" s="1772"/>
      <c r="E66" s="1772"/>
      <c r="F66" s="1773"/>
      <c r="G66" s="1761"/>
      <c r="H66" s="1761"/>
      <c r="I66" s="1761"/>
      <c r="J66" s="1761"/>
      <c r="K66" s="1761"/>
      <c r="L66" s="1761"/>
      <c r="M66" s="1761"/>
      <c r="N66" s="1761"/>
      <c r="O66" s="1761"/>
      <c r="P66" s="1758"/>
      <c r="Q66" s="1759"/>
      <c r="R66" s="1759"/>
      <c r="S66" s="1759"/>
      <c r="T66" s="1758"/>
    </row>
    <row r="67" spans="2:20" s="1760" customFormat="1">
      <c r="B67" s="1772"/>
      <c r="C67" s="1772"/>
      <c r="D67" s="1772"/>
      <c r="E67" s="1772"/>
      <c r="F67" s="1773"/>
      <c r="G67" s="1761"/>
      <c r="H67" s="1761"/>
      <c r="I67" s="1761"/>
      <c r="J67" s="1761"/>
      <c r="K67" s="1761"/>
      <c r="L67" s="1761"/>
      <c r="M67" s="1761"/>
      <c r="N67" s="1761"/>
      <c r="O67" s="1761"/>
      <c r="P67" s="1758"/>
      <c r="Q67" s="1759"/>
      <c r="R67" s="1759"/>
      <c r="S67" s="1759"/>
      <c r="T67" s="1758"/>
    </row>
    <row r="68" spans="2:20" s="1760" customFormat="1">
      <c r="B68" s="1772"/>
      <c r="C68" s="1772"/>
      <c r="D68" s="1772"/>
      <c r="E68" s="1772"/>
      <c r="F68" s="1761"/>
      <c r="G68" s="1761"/>
      <c r="H68" s="1761"/>
      <c r="I68" s="1761"/>
      <c r="J68" s="1761"/>
      <c r="K68" s="1761"/>
      <c r="L68" s="1761"/>
      <c r="M68" s="1761"/>
      <c r="N68" s="1761"/>
      <c r="O68" s="1761"/>
      <c r="P68" s="1758"/>
      <c r="Q68" s="1759"/>
      <c r="R68" s="1759"/>
      <c r="S68" s="1759"/>
      <c r="T68" s="1758"/>
    </row>
    <row r="69" spans="2:20" s="1760" customFormat="1">
      <c r="B69" s="1772"/>
      <c r="C69" s="1772"/>
      <c r="D69" s="1772"/>
      <c r="E69" s="1772"/>
      <c r="F69" s="1774"/>
      <c r="G69" s="1761"/>
      <c r="H69" s="1761"/>
      <c r="I69" s="1761"/>
      <c r="J69" s="1761"/>
      <c r="K69" s="1761"/>
      <c r="L69" s="1761"/>
      <c r="M69" s="1761"/>
      <c r="N69" s="1761"/>
      <c r="O69" s="1761"/>
      <c r="P69" s="1758"/>
      <c r="Q69" s="1759"/>
      <c r="R69" s="1759"/>
      <c r="S69" s="1759"/>
      <c r="T69" s="1758"/>
    </row>
    <row r="70" spans="2:20" s="1760" customFormat="1">
      <c r="B70" s="1772"/>
      <c r="C70" s="1772"/>
      <c r="D70" s="1772"/>
      <c r="E70" s="1772"/>
      <c r="F70" s="1774"/>
      <c r="G70" s="1761"/>
      <c r="H70" s="1761"/>
      <c r="I70" s="1761"/>
      <c r="J70" s="1761"/>
      <c r="K70" s="1761"/>
      <c r="L70" s="1761"/>
      <c r="M70" s="1761"/>
      <c r="N70" s="1761"/>
      <c r="O70" s="1761"/>
      <c r="P70" s="1758"/>
      <c r="Q70" s="1759"/>
      <c r="R70" s="1759"/>
      <c r="S70" s="1759"/>
      <c r="T70" s="1758"/>
    </row>
    <row r="71" spans="2:20" s="1760" customFormat="1">
      <c r="B71" s="1772"/>
      <c r="C71" s="1772"/>
      <c r="D71" s="1772"/>
      <c r="E71" s="1772"/>
      <c r="F71" s="1774"/>
      <c r="G71" s="1761"/>
      <c r="H71" s="1761"/>
      <c r="I71" s="1761"/>
      <c r="J71" s="1761"/>
      <c r="K71" s="1761"/>
      <c r="L71" s="1761"/>
      <c r="M71" s="1761"/>
      <c r="N71" s="1761"/>
      <c r="O71" s="1761"/>
      <c r="P71" s="1758"/>
      <c r="Q71" s="1759"/>
      <c r="R71" s="1759"/>
      <c r="S71" s="1759"/>
      <c r="T71" s="1758"/>
    </row>
    <row r="72" spans="2:20" s="1760" customFormat="1">
      <c r="B72" s="1772"/>
      <c r="C72" s="1772"/>
      <c r="D72" s="1772"/>
      <c r="E72" s="1772"/>
      <c r="F72" s="1774"/>
      <c r="G72" s="1761"/>
      <c r="H72" s="1761"/>
      <c r="I72" s="1761"/>
      <c r="J72" s="1761"/>
      <c r="K72" s="1761"/>
      <c r="L72" s="1761"/>
      <c r="M72" s="1761"/>
      <c r="N72" s="1761"/>
      <c r="O72" s="1761"/>
      <c r="P72" s="1758"/>
      <c r="Q72" s="1759"/>
      <c r="R72" s="1759"/>
      <c r="S72" s="1759"/>
      <c r="T72" s="1758"/>
    </row>
    <row r="73" spans="2:20" s="1760" customFormat="1">
      <c r="B73" s="1772"/>
      <c r="C73" s="1772"/>
      <c r="D73" s="1772"/>
      <c r="E73" s="1772"/>
      <c r="F73" s="1774"/>
      <c r="G73" s="1761"/>
      <c r="H73" s="1761"/>
      <c r="I73" s="1761"/>
      <c r="J73" s="1761"/>
      <c r="K73" s="1761"/>
      <c r="L73" s="1761"/>
      <c r="M73" s="1761"/>
      <c r="N73" s="1761"/>
      <c r="O73" s="1761"/>
      <c r="P73" s="1758"/>
      <c r="Q73" s="1759"/>
      <c r="R73" s="1759"/>
      <c r="S73" s="1759"/>
      <c r="T73" s="1758"/>
    </row>
    <row r="74" spans="2:20" s="1760" customFormat="1">
      <c r="B74" s="1772"/>
      <c r="C74" s="1772"/>
      <c r="D74" s="1772"/>
      <c r="E74" s="1772"/>
      <c r="F74" s="1774"/>
      <c r="G74" s="1761"/>
      <c r="H74" s="1761"/>
      <c r="I74" s="1761"/>
      <c r="J74" s="1761"/>
      <c r="K74" s="1761"/>
      <c r="L74" s="1761"/>
      <c r="M74" s="1761"/>
      <c r="N74" s="1761"/>
      <c r="O74" s="1761"/>
      <c r="P74" s="1758"/>
      <c r="Q74" s="1759"/>
      <c r="R74" s="1759"/>
      <c r="S74" s="1759"/>
      <c r="T74" s="1758"/>
    </row>
    <row r="75" spans="2:20" s="1760" customFormat="1">
      <c r="B75" s="1772"/>
      <c r="C75" s="1772"/>
      <c r="D75" s="1772"/>
      <c r="E75" s="1772"/>
      <c r="F75" s="1774"/>
      <c r="G75" s="1761"/>
      <c r="H75" s="1761"/>
      <c r="I75" s="1761"/>
      <c r="J75" s="1761"/>
      <c r="K75" s="1761"/>
      <c r="L75" s="1761"/>
      <c r="M75" s="1761"/>
      <c r="N75" s="1761"/>
      <c r="O75" s="1761"/>
      <c r="P75" s="1758"/>
      <c r="Q75" s="1759"/>
      <c r="R75" s="1759"/>
      <c r="S75" s="1759"/>
      <c r="T75" s="1758"/>
    </row>
    <row r="76" spans="2:20" s="1760" customFormat="1">
      <c r="B76" s="1772"/>
      <c r="C76" s="1772"/>
      <c r="D76" s="1772"/>
      <c r="E76" s="1774"/>
      <c r="F76" s="1774"/>
      <c r="G76" s="1761"/>
      <c r="H76" s="1761"/>
      <c r="I76" s="1761"/>
      <c r="J76" s="1761"/>
      <c r="K76" s="1761"/>
      <c r="L76" s="1761"/>
      <c r="M76" s="1761"/>
      <c r="N76" s="1761"/>
      <c r="O76" s="1761"/>
      <c r="P76" s="1758"/>
      <c r="Q76" s="1759"/>
      <c r="R76" s="1759"/>
      <c r="S76" s="1759"/>
      <c r="T76" s="1758"/>
    </row>
    <row r="77" spans="2:20">
      <c r="F77" s="1774"/>
    </row>
    <row r="78" spans="2:20">
      <c r="F78" s="1774"/>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62" orientation="portrait" r:id="rId1"/>
  <headerFooter alignWithMargins="0"/>
  <colBreaks count="1" manualBreakCount="1">
    <brk id="1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L329"/>
  <sheetViews>
    <sheetView showGridLines="0" zoomScaleNormal="100" workbookViewId="0"/>
  </sheetViews>
  <sheetFormatPr baseColWidth="10" defaultRowHeight="16.5"/>
  <cols>
    <col min="1" max="1" width="13.85546875" style="1647" customWidth="1"/>
    <col min="2" max="9" width="9.28515625" style="1647" customWidth="1"/>
    <col min="10" max="13" width="5.42578125" style="1648" customWidth="1"/>
    <col min="14" max="16384" width="11.42578125" style="1647"/>
  </cols>
  <sheetData>
    <row r="1" spans="1:13" s="1652" customFormat="1" ht="15.75" customHeight="1">
      <c r="A1" s="1654" t="s">
        <v>1643</v>
      </c>
      <c r="B1" s="1653"/>
      <c r="C1" s="1653"/>
      <c r="D1" s="1653"/>
      <c r="E1" s="1653"/>
      <c r="F1" s="1653"/>
      <c r="G1" s="1653"/>
      <c r="H1" s="1653"/>
      <c r="I1" s="1653"/>
      <c r="J1" s="1648"/>
      <c r="K1" s="1648"/>
      <c r="L1" s="1648"/>
      <c r="M1" s="1648"/>
    </row>
    <row r="2" spans="1:13" s="1659" customFormat="1" ht="17.25" customHeight="1">
      <c r="A2" s="1655" t="s">
        <v>2376</v>
      </c>
      <c r="B2" s="1656"/>
      <c r="C2" s="1656"/>
      <c r="D2" s="1656"/>
      <c r="E2" s="1656"/>
      <c r="F2" s="1656"/>
      <c r="G2" s="1656"/>
      <c r="H2" s="1656"/>
      <c r="I2" s="1657"/>
      <c r="J2" s="1658"/>
      <c r="K2" s="1658"/>
      <c r="L2" s="1658"/>
      <c r="M2" s="1658"/>
    </row>
    <row r="3" spans="1:13" s="1659" customFormat="1" ht="17.25" customHeight="1">
      <c r="A3" s="1660" t="s">
        <v>1644</v>
      </c>
      <c r="B3" s="1661"/>
      <c r="C3" s="1661"/>
      <c r="D3" s="1661"/>
      <c r="E3" s="1661"/>
      <c r="F3" s="1661"/>
      <c r="G3" s="1661"/>
      <c r="H3" s="1661"/>
      <c r="I3" s="1662"/>
      <c r="J3" s="1658"/>
      <c r="K3" s="1658"/>
      <c r="L3" s="1658"/>
      <c r="M3" s="1658"/>
    </row>
    <row r="4" spans="1:13" ht="17.100000000000001" customHeight="1">
      <c r="A4" s="2719" t="s">
        <v>281</v>
      </c>
      <c r="B4" s="1663" t="s">
        <v>1645</v>
      </c>
      <c r="C4" s="1664"/>
      <c r="D4" s="1665" t="s">
        <v>328</v>
      </c>
      <c r="E4" s="1664"/>
      <c r="F4" s="1665" t="s">
        <v>327</v>
      </c>
      <c r="G4" s="1664"/>
      <c r="H4" s="1665" t="s">
        <v>1646</v>
      </c>
      <c r="I4" s="1666"/>
      <c r="J4" s="1667"/>
      <c r="L4" s="1651"/>
    </row>
    <row r="5" spans="1:13" ht="17.100000000000001" customHeight="1">
      <c r="A5" s="2720"/>
      <c r="B5" s="1668">
        <v>2022</v>
      </c>
      <c r="C5" s="1669">
        <v>2023</v>
      </c>
      <c r="D5" s="1670">
        <v>2022</v>
      </c>
      <c r="E5" s="1671">
        <v>2023</v>
      </c>
      <c r="F5" s="1670">
        <v>2022</v>
      </c>
      <c r="G5" s="1669">
        <v>2023</v>
      </c>
      <c r="H5" s="1670">
        <v>2022</v>
      </c>
      <c r="I5" s="1672">
        <v>2023</v>
      </c>
      <c r="J5" s="1667"/>
    </row>
    <row r="6" spans="1:13" ht="15.95" customHeight="1">
      <c r="A6" s="1673">
        <v>35065</v>
      </c>
      <c r="B6" s="1674">
        <v>351.76</v>
      </c>
      <c r="C6" s="1675">
        <v>353.67</v>
      </c>
      <c r="D6" s="1675">
        <v>147.22999999999999</v>
      </c>
      <c r="E6" s="1675">
        <v>154.29</v>
      </c>
      <c r="F6" s="1675">
        <v>95.94</v>
      </c>
      <c r="G6" s="1675">
        <v>96.44</v>
      </c>
      <c r="H6" s="1675">
        <v>20.32</v>
      </c>
      <c r="I6" s="1676">
        <v>21.84</v>
      </c>
      <c r="J6" s="1667"/>
    </row>
    <row r="7" spans="1:13" ht="15.95" customHeight="1">
      <c r="A7" s="1673">
        <v>35096</v>
      </c>
      <c r="B7" s="1674">
        <v>351.78</v>
      </c>
      <c r="C7" s="1675"/>
      <c r="D7" s="1675">
        <v>145.91</v>
      </c>
      <c r="E7" s="1675"/>
      <c r="F7" s="1675">
        <v>95.86</v>
      </c>
      <c r="G7" s="1675"/>
      <c r="H7" s="1675">
        <v>20.55</v>
      </c>
      <c r="I7" s="1676"/>
      <c r="J7" s="1667"/>
    </row>
    <row r="8" spans="1:13" ht="15.95" customHeight="1">
      <c r="A8" s="1673">
        <v>35125</v>
      </c>
      <c r="B8" s="1674">
        <v>355.72</v>
      </c>
      <c r="C8" s="1675"/>
      <c r="D8" s="1675">
        <v>146.91</v>
      </c>
      <c r="E8" s="1675"/>
      <c r="F8" s="1675">
        <v>96.12</v>
      </c>
      <c r="G8" s="1675"/>
      <c r="H8" s="1675">
        <v>20.54</v>
      </c>
      <c r="I8" s="1676"/>
      <c r="J8" s="1667"/>
    </row>
    <row r="9" spans="1:13" ht="15.95" customHeight="1">
      <c r="A9" s="1673">
        <v>35156</v>
      </c>
      <c r="B9" s="1674">
        <v>356.43</v>
      </c>
      <c r="C9" s="1675"/>
      <c r="D9" s="1675">
        <v>150.41</v>
      </c>
      <c r="E9" s="1675"/>
      <c r="F9" s="1675">
        <v>96.01</v>
      </c>
      <c r="G9" s="1675"/>
      <c r="H9" s="1675">
        <v>20.32</v>
      </c>
      <c r="I9" s="1676"/>
      <c r="J9" s="1667"/>
    </row>
    <row r="10" spans="1:13" ht="15.95" customHeight="1">
      <c r="A10" s="1673">
        <v>35186</v>
      </c>
      <c r="B10" s="1674">
        <v>359.1</v>
      </c>
      <c r="C10" s="1675"/>
      <c r="D10" s="1675">
        <v>150.43</v>
      </c>
      <c r="E10" s="1675"/>
      <c r="F10" s="1675">
        <v>96.28</v>
      </c>
      <c r="G10" s="1675"/>
      <c r="H10" s="1675">
        <v>20.329999999999998</v>
      </c>
      <c r="I10" s="1676"/>
      <c r="J10" s="1667"/>
    </row>
    <row r="11" spans="1:13" ht="15.95" customHeight="1">
      <c r="A11" s="1673">
        <v>35217</v>
      </c>
      <c r="B11" s="1674">
        <v>354.53</v>
      </c>
      <c r="C11" s="1675"/>
      <c r="D11" s="1675">
        <v>152.84</v>
      </c>
      <c r="E11" s="1675"/>
      <c r="F11" s="1675">
        <v>95.85</v>
      </c>
      <c r="G11" s="1675"/>
      <c r="H11" s="1675">
        <v>20.11</v>
      </c>
      <c r="I11" s="1676"/>
      <c r="J11" s="1667"/>
    </row>
    <row r="12" spans="1:13" ht="15.95" customHeight="1">
      <c r="A12" s="1673">
        <v>35247</v>
      </c>
      <c r="B12" s="1674">
        <v>350.59</v>
      </c>
      <c r="C12" s="1675"/>
      <c r="D12" s="1675">
        <v>156.35</v>
      </c>
      <c r="E12" s="1675"/>
      <c r="F12" s="1675">
        <v>95.48</v>
      </c>
      <c r="G12" s="1675"/>
      <c r="H12" s="1675">
        <v>19.55</v>
      </c>
      <c r="I12" s="1676"/>
      <c r="J12" s="1667"/>
    </row>
    <row r="13" spans="1:13" ht="15.95" customHeight="1">
      <c r="A13" s="1673">
        <v>35278</v>
      </c>
      <c r="B13" s="1674">
        <v>351.13</v>
      </c>
      <c r="C13" s="1675"/>
      <c r="D13" s="1675">
        <v>156.05000000000001</v>
      </c>
      <c r="E13" s="1675"/>
      <c r="F13" s="1675">
        <v>96.22</v>
      </c>
      <c r="G13" s="1675"/>
      <c r="H13" s="1675">
        <v>20.059999999999999</v>
      </c>
      <c r="I13" s="1676"/>
      <c r="J13" s="1667"/>
    </row>
    <row r="14" spans="1:13" ht="15.95" customHeight="1">
      <c r="A14" s="1673">
        <v>35309</v>
      </c>
      <c r="B14" s="1674">
        <v>348.56</v>
      </c>
      <c r="C14" s="1675"/>
      <c r="D14" s="1675">
        <v>152.96</v>
      </c>
      <c r="E14" s="1675"/>
      <c r="F14" s="1675">
        <v>95.95</v>
      </c>
      <c r="G14" s="1675"/>
      <c r="H14" s="1675">
        <v>20.18</v>
      </c>
      <c r="I14" s="1676"/>
      <c r="J14" s="1667"/>
    </row>
    <row r="15" spans="1:13" ht="15.95" customHeight="1">
      <c r="A15" s="1673">
        <v>35339</v>
      </c>
      <c r="B15" s="1674">
        <v>348.91</v>
      </c>
      <c r="C15" s="1675"/>
      <c r="D15" s="1675">
        <v>154.88999999999999</v>
      </c>
      <c r="E15" s="1675"/>
      <c r="F15" s="1675">
        <v>96.59</v>
      </c>
      <c r="G15" s="1675"/>
      <c r="H15" s="1675">
        <v>20.309999999999999</v>
      </c>
      <c r="I15" s="1676"/>
      <c r="J15" s="1667"/>
    </row>
    <row r="16" spans="1:13" ht="15.95" customHeight="1">
      <c r="A16" s="1673">
        <v>35370</v>
      </c>
      <c r="B16" s="1674">
        <v>351.63</v>
      </c>
      <c r="C16" s="1675"/>
      <c r="D16" s="1675">
        <v>152.69999999999999</v>
      </c>
      <c r="E16" s="1677"/>
      <c r="F16" s="1675">
        <v>96.7</v>
      </c>
      <c r="G16" s="1677"/>
      <c r="H16" s="1675">
        <v>20.440000000000001</v>
      </c>
      <c r="I16" s="1676"/>
      <c r="J16" s="1667"/>
    </row>
    <row r="17" spans="1:13" ht="15.95" customHeight="1">
      <c r="A17" s="1673">
        <v>35400</v>
      </c>
      <c r="B17" s="1674">
        <v>355.05</v>
      </c>
      <c r="C17" s="1677"/>
      <c r="D17" s="1675">
        <v>150.05000000000001</v>
      </c>
      <c r="E17" s="1677"/>
      <c r="F17" s="1675">
        <v>95.88</v>
      </c>
      <c r="G17" s="1677"/>
      <c r="H17" s="1675">
        <v>20.059999999999999</v>
      </c>
      <c r="I17" s="1678"/>
      <c r="J17" s="1667"/>
    </row>
    <row r="18" spans="1:13" s="1650" customFormat="1" ht="15.95" customHeight="1">
      <c r="A18" s="1679" t="s">
        <v>1647</v>
      </c>
      <c r="B18" s="1680">
        <v>352.88</v>
      </c>
      <c r="C18" s="1681"/>
      <c r="D18" s="1681">
        <v>151.38</v>
      </c>
      <c r="E18" s="1681"/>
      <c r="F18" s="1681">
        <v>96.08</v>
      </c>
      <c r="G18" s="1681"/>
      <c r="H18" s="1681">
        <v>20.239999999999998</v>
      </c>
      <c r="I18" s="1682"/>
      <c r="J18" s="1667"/>
      <c r="K18" s="1648"/>
      <c r="L18" s="1648"/>
      <c r="M18" s="1648"/>
    </row>
    <row r="19" spans="1:13" ht="15.95" customHeight="1">
      <c r="A19" s="1683" t="s">
        <v>1648</v>
      </c>
      <c r="B19" s="1683"/>
      <c r="C19" s="1683"/>
      <c r="D19" s="1683"/>
      <c r="E19" s="1683"/>
      <c r="F19" s="1683"/>
      <c r="G19" s="1683"/>
      <c r="H19" s="1683"/>
      <c r="I19" s="1683"/>
      <c r="J19" s="1667"/>
    </row>
    <row r="20" spans="1:13" ht="15.95" customHeight="1">
      <c r="A20" s="1684" t="s">
        <v>2377</v>
      </c>
      <c r="B20" s="1683"/>
      <c r="C20" s="1685"/>
      <c r="D20" s="1683"/>
      <c r="E20" s="1683"/>
      <c r="F20" s="1683"/>
      <c r="G20" s="1683"/>
      <c r="H20" s="1683"/>
      <c r="I20" s="1683"/>
      <c r="J20" s="1667"/>
    </row>
    <row r="21" spans="1:13" ht="15.95" customHeight="1">
      <c r="A21" s="1118" t="s">
        <v>14</v>
      </c>
      <c r="B21" s="1686"/>
      <c r="C21" s="1685"/>
      <c r="D21" s="1686"/>
      <c r="E21" s="1686"/>
      <c r="F21" s="1686"/>
      <c r="G21" s="1683"/>
      <c r="H21" s="1686"/>
      <c r="I21" s="1683"/>
      <c r="J21" s="1667"/>
    </row>
    <row r="22" spans="1:13">
      <c r="C22" s="1649"/>
    </row>
    <row r="72" spans="1:9">
      <c r="A72" s="1648"/>
      <c r="B72" s="1648"/>
      <c r="C72" s="1648"/>
      <c r="D72" s="1648"/>
      <c r="E72" s="1648"/>
      <c r="F72" s="1648"/>
      <c r="G72" s="1648"/>
      <c r="H72" s="1648"/>
      <c r="I72" s="1648"/>
    </row>
    <row r="73" spans="1:9">
      <c r="A73" s="1648"/>
      <c r="B73" s="1648"/>
      <c r="C73" s="1648"/>
      <c r="D73" s="1648"/>
      <c r="E73" s="1648"/>
      <c r="F73" s="1648"/>
      <c r="G73" s="1648"/>
      <c r="H73" s="1648"/>
      <c r="I73" s="1648"/>
    </row>
    <row r="74" spans="1:9">
      <c r="A74" s="1648"/>
      <c r="B74" s="1648"/>
      <c r="C74" s="1648"/>
      <c r="D74" s="1648"/>
      <c r="E74" s="1648"/>
      <c r="F74" s="1648"/>
      <c r="G74" s="1648"/>
      <c r="H74" s="1648"/>
      <c r="I74" s="1648"/>
    </row>
    <row r="75" spans="1:9">
      <c r="A75" s="1648"/>
      <c r="B75" s="1648"/>
      <c r="C75" s="1648"/>
      <c r="D75" s="1648"/>
      <c r="E75" s="1648"/>
      <c r="F75" s="1648"/>
      <c r="G75" s="1648"/>
      <c r="H75" s="1648"/>
      <c r="I75" s="1648"/>
    </row>
    <row r="76" spans="1:9">
      <c r="A76" s="1648"/>
      <c r="B76" s="1648"/>
      <c r="C76" s="1648"/>
      <c r="D76" s="1648"/>
      <c r="E76" s="1648"/>
      <c r="F76" s="1648"/>
      <c r="G76" s="1648"/>
      <c r="H76" s="1648"/>
      <c r="I76" s="1648"/>
    </row>
    <row r="77" spans="1:9">
      <c r="A77" s="1648"/>
      <c r="B77" s="1648"/>
      <c r="C77" s="1648"/>
      <c r="D77" s="1648"/>
      <c r="E77" s="1648"/>
      <c r="F77" s="1648"/>
      <c r="G77" s="1648"/>
      <c r="H77" s="1648"/>
      <c r="I77" s="1648"/>
    </row>
    <row r="78" spans="1:9">
      <c r="A78" s="1648"/>
      <c r="B78" s="1648"/>
      <c r="C78" s="1648"/>
      <c r="D78" s="1648"/>
      <c r="E78" s="1648"/>
      <c r="F78" s="1648"/>
      <c r="G78" s="1648"/>
      <c r="H78" s="1648"/>
      <c r="I78" s="1648"/>
    </row>
    <row r="79" spans="1:9">
      <c r="A79" s="1648"/>
      <c r="B79" s="1648"/>
      <c r="C79" s="1648"/>
      <c r="D79" s="1648"/>
      <c r="E79" s="1648"/>
      <c r="F79" s="1648"/>
      <c r="G79" s="1648"/>
      <c r="H79" s="1648"/>
      <c r="I79" s="1648"/>
    </row>
    <row r="80" spans="1:9">
      <c r="A80" s="1648"/>
      <c r="B80" s="1648"/>
      <c r="C80" s="1648"/>
      <c r="D80" s="1648"/>
      <c r="E80" s="1648"/>
      <c r="F80" s="1648"/>
      <c r="G80" s="1648"/>
      <c r="H80" s="1648"/>
      <c r="I80" s="1648"/>
    </row>
    <row r="81" spans="1:9">
      <c r="A81" s="1648"/>
      <c r="B81" s="1648"/>
      <c r="C81" s="1648"/>
      <c r="D81" s="1648"/>
      <c r="E81" s="1648"/>
      <c r="F81" s="1648"/>
      <c r="G81" s="1648"/>
      <c r="H81" s="1648"/>
      <c r="I81" s="1648"/>
    </row>
    <row r="82" spans="1:9">
      <c r="A82" s="1648"/>
      <c r="B82" s="1648"/>
      <c r="C82" s="1648"/>
      <c r="D82" s="1648"/>
      <c r="E82" s="1648"/>
      <c r="F82" s="1648"/>
      <c r="G82" s="1648"/>
      <c r="H82" s="1648"/>
      <c r="I82" s="1648"/>
    </row>
    <row r="83" spans="1:9">
      <c r="A83" s="1648"/>
      <c r="B83" s="1648"/>
      <c r="C83" s="1648"/>
      <c r="D83" s="1648"/>
      <c r="E83" s="1648"/>
      <c r="F83" s="1648"/>
      <c r="G83" s="1648"/>
      <c r="H83" s="1648"/>
      <c r="I83" s="1648"/>
    </row>
    <row r="84" spans="1:9">
      <c r="A84" s="1648"/>
      <c r="B84" s="1648"/>
      <c r="C84" s="1648"/>
      <c r="D84" s="1648"/>
      <c r="E84" s="1648"/>
      <c r="F84" s="1648"/>
      <c r="G84" s="1648"/>
      <c r="H84" s="1648"/>
      <c r="I84" s="1648"/>
    </row>
    <row r="85" spans="1:9">
      <c r="A85" s="1648"/>
      <c r="B85" s="1648"/>
      <c r="C85" s="1648"/>
      <c r="D85" s="1648"/>
      <c r="E85" s="1648"/>
      <c r="F85" s="1648"/>
      <c r="G85" s="1648"/>
      <c r="H85" s="1648"/>
      <c r="I85" s="1648"/>
    </row>
    <row r="86" spans="1:9">
      <c r="A86" s="1648"/>
      <c r="B86" s="1648"/>
      <c r="C86" s="1648"/>
      <c r="D86" s="1648"/>
      <c r="E86" s="1648"/>
      <c r="F86" s="1648"/>
      <c r="G86" s="1648"/>
      <c r="H86" s="1648"/>
      <c r="I86" s="1648"/>
    </row>
    <row r="87" spans="1:9">
      <c r="A87" s="1648"/>
      <c r="B87" s="1648"/>
      <c r="C87" s="1648"/>
      <c r="D87" s="1648"/>
      <c r="E87" s="1648"/>
      <c r="F87" s="1648"/>
      <c r="G87" s="1648"/>
      <c r="H87" s="1648"/>
      <c r="I87" s="1648"/>
    </row>
    <row r="88" spans="1:9">
      <c r="A88" s="1648"/>
      <c r="B88" s="1648"/>
      <c r="C88" s="1648"/>
      <c r="D88" s="1648"/>
      <c r="E88" s="1648"/>
      <c r="F88" s="1648"/>
      <c r="G88" s="1648"/>
      <c r="H88" s="1648"/>
      <c r="I88" s="1648"/>
    </row>
    <row r="89" spans="1:9">
      <c r="A89" s="1648"/>
      <c r="B89" s="1648"/>
      <c r="C89" s="1648"/>
      <c r="D89" s="1648"/>
      <c r="E89" s="1648"/>
      <c r="F89" s="1648"/>
      <c r="G89" s="1648"/>
      <c r="H89" s="1648"/>
      <c r="I89" s="1648"/>
    </row>
    <row r="90" spans="1:9">
      <c r="A90" s="1648"/>
      <c r="B90" s="1648"/>
      <c r="C90" s="1648"/>
      <c r="D90" s="1648"/>
      <c r="E90" s="1648"/>
      <c r="F90" s="1648"/>
      <c r="G90" s="1648"/>
      <c r="H90" s="1648"/>
      <c r="I90" s="1648"/>
    </row>
    <row r="91" spans="1:9">
      <c r="A91" s="1648"/>
      <c r="B91" s="1648"/>
      <c r="C91" s="1648"/>
      <c r="D91" s="1648"/>
      <c r="E91" s="1648"/>
      <c r="F91" s="1648"/>
      <c r="G91" s="1648"/>
      <c r="H91" s="1648"/>
      <c r="I91" s="1648"/>
    </row>
    <row r="92" spans="1:9">
      <c r="A92" s="1648"/>
      <c r="B92" s="1648"/>
      <c r="C92" s="1648"/>
      <c r="D92" s="1648"/>
      <c r="E92" s="1648"/>
      <c r="F92" s="1648"/>
      <c r="G92" s="1648"/>
      <c r="H92" s="1648"/>
      <c r="I92" s="1648"/>
    </row>
    <row r="93" spans="1:9">
      <c r="A93" s="1648"/>
      <c r="B93" s="1648"/>
      <c r="C93" s="1648"/>
      <c r="D93" s="1648"/>
      <c r="E93" s="1648"/>
      <c r="F93" s="1648"/>
      <c r="G93" s="1648"/>
      <c r="H93" s="1648"/>
      <c r="I93" s="1648"/>
    </row>
    <row r="94" spans="1:9">
      <c r="A94" s="1648"/>
      <c r="B94" s="1648"/>
      <c r="C94" s="1648"/>
      <c r="D94" s="1648"/>
      <c r="E94" s="1648"/>
      <c r="F94" s="1648"/>
      <c r="G94" s="1648"/>
      <c r="H94" s="1648"/>
      <c r="I94" s="1648"/>
    </row>
    <row r="95" spans="1:9">
      <c r="A95" s="1648"/>
      <c r="B95" s="1648"/>
      <c r="C95" s="1648"/>
      <c r="D95" s="1648"/>
      <c r="E95" s="1648"/>
      <c r="F95" s="1648"/>
      <c r="G95" s="1648"/>
      <c r="H95" s="1648"/>
      <c r="I95" s="1648"/>
    </row>
    <row r="96" spans="1:9">
      <c r="A96" s="1648"/>
      <c r="B96" s="1648"/>
      <c r="C96" s="1648"/>
      <c r="D96" s="1648"/>
      <c r="E96" s="1648"/>
      <c r="F96" s="1648"/>
      <c r="G96" s="1648"/>
      <c r="H96" s="1648"/>
      <c r="I96" s="1648"/>
    </row>
    <row r="97" spans="1:9">
      <c r="A97" s="1648"/>
      <c r="B97" s="1648"/>
      <c r="C97" s="1648"/>
      <c r="D97" s="1648"/>
      <c r="E97" s="1648"/>
      <c r="F97" s="1648"/>
      <c r="G97" s="1648"/>
      <c r="H97" s="1648"/>
      <c r="I97" s="1648"/>
    </row>
    <row r="98" spans="1:9">
      <c r="A98" s="1648"/>
      <c r="B98" s="1648"/>
      <c r="C98" s="1648"/>
      <c r="D98" s="1648"/>
      <c r="E98" s="1648"/>
      <c r="F98" s="1648"/>
      <c r="G98" s="1648"/>
      <c r="H98" s="1648"/>
      <c r="I98" s="1648"/>
    </row>
    <row r="99" spans="1:9">
      <c r="A99" s="1648"/>
      <c r="B99" s="1648"/>
      <c r="C99" s="1648"/>
      <c r="D99" s="1648"/>
      <c r="E99" s="1648"/>
      <c r="F99" s="1648"/>
      <c r="G99" s="1648"/>
      <c r="H99" s="1648"/>
      <c r="I99" s="1648"/>
    </row>
    <row r="100" spans="1:9">
      <c r="A100" s="1648"/>
      <c r="B100" s="1648"/>
      <c r="C100" s="1648"/>
      <c r="D100" s="1648"/>
      <c r="E100" s="1648"/>
      <c r="F100" s="1648"/>
      <c r="G100" s="1648"/>
      <c r="H100" s="1648"/>
      <c r="I100" s="1648"/>
    </row>
    <row r="101" spans="1:9">
      <c r="A101" s="1648"/>
      <c r="B101" s="1648"/>
      <c r="C101" s="1648"/>
      <c r="D101" s="1648"/>
      <c r="E101" s="1648"/>
      <c r="F101" s="1648"/>
      <c r="G101" s="1648"/>
      <c r="H101" s="1648"/>
      <c r="I101" s="1648"/>
    </row>
    <row r="102" spans="1:9">
      <c r="A102" s="1648"/>
      <c r="B102" s="1648"/>
      <c r="C102" s="1648"/>
      <c r="D102" s="1648"/>
      <c r="E102" s="1648"/>
      <c r="F102" s="1648"/>
      <c r="G102" s="1648"/>
      <c r="H102" s="1648"/>
      <c r="I102" s="1648"/>
    </row>
    <row r="103" spans="1:9">
      <c r="A103" s="1648"/>
      <c r="B103" s="1648"/>
      <c r="C103" s="1648"/>
      <c r="D103" s="1648"/>
      <c r="E103" s="1648"/>
      <c r="F103" s="1648"/>
      <c r="G103" s="1648"/>
      <c r="H103" s="1648"/>
      <c r="I103" s="1648"/>
    </row>
    <row r="104" spans="1:9">
      <c r="A104" s="1648"/>
      <c r="B104" s="1648"/>
      <c r="C104" s="1648"/>
      <c r="D104" s="1648"/>
      <c r="E104" s="1648"/>
      <c r="F104" s="1648"/>
      <c r="G104" s="1648"/>
      <c r="H104" s="1648"/>
      <c r="I104" s="1648"/>
    </row>
    <row r="105" spans="1:9">
      <c r="A105" s="1648"/>
      <c r="B105" s="1648"/>
      <c r="C105" s="1648"/>
      <c r="D105" s="1648"/>
      <c r="E105" s="1648"/>
      <c r="F105" s="1648"/>
      <c r="G105" s="1648"/>
      <c r="H105" s="1648"/>
      <c r="I105" s="1648"/>
    </row>
    <row r="106" spans="1:9">
      <c r="A106" s="1648"/>
      <c r="B106" s="1648"/>
      <c r="C106" s="1648"/>
      <c r="D106" s="1648"/>
      <c r="E106" s="1648"/>
      <c r="F106" s="1648"/>
      <c r="G106" s="1648"/>
      <c r="H106" s="1648"/>
      <c r="I106" s="1648"/>
    </row>
    <row r="107" spans="1:9">
      <c r="A107" s="1648"/>
      <c r="B107" s="1648"/>
      <c r="C107" s="1648"/>
      <c r="D107" s="1648"/>
      <c r="E107" s="1648"/>
      <c r="F107" s="1648"/>
      <c r="G107" s="1648"/>
      <c r="H107" s="1648"/>
      <c r="I107" s="1648"/>
    </row>
    <row r="108" spans="1:9">
      <c r="A108" s="1648"/>
      <c r="B108" s="1648"/>
      <c r="C108" s="1648"/>
      <c r="D108" s="1648"/>
      <c r="E108" s="1648"/>
      <c r="F108" s="1648"/>
      <c r="G108" s="1648"/>
      <c r="H108" s="1648"/>
      <c r="I108" s="1648"/>
    </row>
    <row r="109" spans="1:9">
      <c r="A109" s="1648"/>
      <c r="B109" s="1648"/>
      <c r="C109" s="1648"/>
      <c r="D109" s="1648"/>
      <c r="E109" s="1648"/>
      <c r="F109" s="1648"/>
      <c r="G109" s="1648"/>
      <c r="H109" s="1648"/>
      <c r="I109" s="1648"/>
    </row>
    <row r="110" spans="1:9">
      <c r="A110" s="1648"/>
      <c r="B110" s="1648"/>
      <c r="C110" s="1648"/>
      <c r="D110" s="1648"/>
      <c r="E110" s="1648"/>
      <c r="F110" s="1648"/>
      <c r="G110" s="1648"/>
      <c r="H110" s="1648"/>
      <c r="I110" s="1648"/>
    </row>
    <row r="111" spans="1:9">
      <c r="A111" s="1648"/>
      <c r="B111" s="1648"/>
      <c r="C111" s="1648"/>
      <c r="D111" s="1648"/>
      <c r="E111" s="1648"/>
      <c r="F111" s="1648"/>
      <c r="G111" s="1648"/>
      <c r="H111" s="1648"/>
      <c r="I111" s="1648"/>
    </row>
    <row r="112" spans="1:9">
      <c r="A112" s="1648"/>
      <c r="B112" s="1648"/>
      <c r="C112" s="1648"/>
      <c r="D112" s="1648"/>
      <c r="E112" s="1648"/>
      <c r="F112" s="1648"/>
      <c r="G112" s="1648"/>
      <c r="H112" s="1648"/>
      <c r="I112" s="1648"/>
    </row>
    <row r="113" spans="1:64">
      <c r="A113" s="1648"/>
      <c r="B113" s="1648"/>
      <c r="C113" s="1648"/>
      <c r="D113" s="1648"/>
      <c r="E113" s="1648"/>
      <c r="F113" s="1648"/>
      <c r="G113" s="1648"/>
      <c r="H113" s="1648"/>
      <c r="I113" s="1648"/>
    </row>
    <row r="114" spans="1:64">
      <c r="A114" s="1648"/>
      <c r="B114" s="1648"/>
      <c r="C114" s="1648"/>
      <c r="D114" s="1648"/>
      <c r="E114" s="1648"/>
      <c r="F114" s="1648"/>
      <c r="G114" s="1648"/>
      <c r="H114" s="1648"/>
      <c r="I114" s="1648"/>
    </row>
    <row r="115" spans="1:64">
      <c r="A115" s="1648"/>
      <c r="B115" s="1648"/>
      <c r="C115" s="1648"/>
      <c r="D115" s="1648"/>
      <c r="E115" s="1648"/>
      <c r="F115" s="1648"/>
      <c r="G115" s="1648"/>
      <c r="H115" s="1648"/>
      <c r="I115" s="1648"/>
    </row>
    <row r="116" spans="1:64">
      <c r="A116" s="1648"/>
      <c r="B116" s="1648"/>
      <c r="C116" s="1648"/>
      <c r="D116" s="1648"/>
      <c r="E116" s="1648"/>
      <c r="F116" s="1648"/>
      <c r="G116" s="1648"/>
      <c r="H116" s="1648"/>
      <c r="I116" s="1648"/>
    </row>
    <row r="117" spans="1:64">
      <c r="A117" s="1648"/>
      <c r="B117" s="1648"/>
      <c r="C117" s="1648"/>
      <c r="D117" s="1648"/>
      <c r="E117" s="1648"/>
      <c r="F117" s="1648"/>
      <c r="G117" s="1648"/>
      <c r="H117" s="1648"/>
      <c r="I117" s="1648"/>
    </row>
    <row r="118" spans="1:64">
      <c r="A118" s="1648"/>
      <c r="B118" s="1648"/>
      <c r="C118" s="1648"/>
      <c r="D118" s="1648"/>
      <c r="E118" s="1648"/>
      <c r="F118" s="1648"/>
      <c r="G118" s="1648"/>
      <c r="H118" s="1648"/>
      <c r="I118" s="1648"/>
    </row>
    <row r="119" spans="1:64">
      <c r="A119" s="1648"/>
      <c r="B119" s="1648"/>
      <c r="C119" s="1648"/>
      <c r="D119" s="1648"/>
      <c r="E119" s="1648"/>
      <c r="F119" s="1648"/>
      <c r="G119" s="1648"/>
      <c r="H119" s="1648"/>
      <c r="I119" s="1648"/>
    </row>
    <row r="120" spans="1:64">
      <c r="A120" s="1648"/>
      <c r="B120" s="1648"/>
      <c r="C120" s="1648"/>
      <c r="D120" s="1648"/>
      <c r="E120" s="1648"/>
      <c r="F120" s="1648"/>
      <c r="G120" s="1648"/>
      <c r="H120" s="1648"/>
      <c r="I120" s="1648"/>
    </row>
    <row r="121" spans="1:64">
      <c r="A121" s="1648"/>
      <c r="B121" s="1648"/>
      <c r="C121" s="1648"/>
      <c r="D121" s="1648"/>
      <c r="E121" s="1648"/>
      <c r="F121" s="1648"/>
      <c r="G121" s="1648"/>
      <c r="H121" s="1648"/>
      <c r="I121" s="1648"/>
    </row>
    <row r="122" spans="1:64">
      <c r="A122" s="1648"/>
      <c r="B122" s="1648"/>
      <c r="C122" s="1648"/>
      <c r="D122" s="1648"/>
      <c r="E122" s="1648"/>
      <c r="F122" s="1648"/>
      <c r="G122" s="1648"/>
      <c r="H122" s="1648"/>
      <c r="I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row>
    <row r="123" spans="1:64">
      <c r="A123" s="1648"/>
      <c r="B123" s="1648"/>
      <c r="C123" s="1648"/>
      <c r="D123" s="1648"/>
      <c r="E123" s="1648"/>
      <c r="F123" s="1648"/>
      <c r="G123" s="1648"/>
      <c r="H123" s="1648"/>
      <c r="I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row>
    <row r="124" spans="1:64">
      <c r="A124" s="1648"/>
      <c r="B124" s="1648"/>
      <c r="C124" s="1648"/>
      <c r="D124" s="1648"/>
      <c r="E124" s="1648"/>
      <c r="F124" s="1648"/>
      <c r="G124" s="1648"/>
      <c r="H124" s="1648"/>
      <c r="I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row>
    <row r="125" spans="1:64">
      <c r="A125" s="1648"/>
      <c r="B125" s="1648"/>
      <c r="C125" s="1648"/>
      <c r="D125" s="1648"/>
      <c r="E125" s="1648"/>
      <c r="F125" s="1648"/>
      <c r="G125" s="1648"/>
      <c r="H125" s="1648"/>
      <c r="I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row>
    <row r="126" spans="1:64">
      <c r="A126" s="1648"/>
      <c r="B126" s="1648"/>
      <c r="C126" s="1648"/>
      <c r="D126" s="1648"/>
      <c r="E126" s="1648"/>
      <c r="F126" s="1648"/>
      <c r="G126" s="1648"/>
      <c r="H126" s="1648"/>
      <c r="I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row>
    <row r="127" spans="1:64">
      <c r="A127" s="1648"/>
      <c r="B127" s="1648"/>
      <c r="C127" s="1648"/>
      <c r="D127" s="1648"/>
      <c r="E127" s="1648"/>
      <c r="F127" s="1648"/>
      <c r="G127" s="1648"/>
      <c r="H127" s="1648"/>
      <c r="I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row>
    <row r="128" spans="1:64">
      <c r="A128" s="1648"/>
      <c r="B128" s="1648"/>
      <c r="C128" s="1648"/>
      <c r="D128" s="1648"/>
      <c r="E128" s="1648"/>
      <c r="F128" s="1648"/>
      <c r="G128" s="1648"/>
      <c r="H128" s="1648"/>
      <c r="I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row>
    <row r="129" spans="1:64">
      <c r="A129" s="1648"/>
      <c r="B129" s="1648"/>
      <c r="C129" s="1648"/>
      <c r="D129" s="1648"/>
      <c r="E129" s="1648"/>
      <c r="F129" s="1648"/>
      <c r="G129" s="1648"/>
      <c r="H129" s="1648"/>
      <c r="I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row>
    <row r="130" spans="1:64">
      <c r="A130" s="1648"/>
      <c r="B130" s="1648"/>
      <c r="C130" s="1648"/>
      <c r="D130" s="1648"/>
      <c r="E130" s="1648"/>
      <c r="F130" s="1648"/>
      <c r="G130" s="1648"/>
      <c r="H130" s="1648"/>
      <c r="I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row>
    <row r="131" spans="1:64">
      <c r="A131" s="1648"/>
      <c r="B131" s="1648"/>
      <c r="C131" s="1648"/>
      <c r="D131" s="1648"/>
      <c r="E131" s="1648"/>
      <c r="F131" s="1648"/>
      <c r="G131" s="1648"/>
      <c r="H131" s="1648"/>
      <c r="I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row>
    <row r="132" spans="1:64">
      <c r="A132" s="1648"/>
      <c r="B132" s="1648"/>
      <c r="C132" s="1648"/>
      <c r="D132" s="1648"/>
      <c r="E132" s="1648"/>
      <c r="F132" s="1648"/>
      <c r="G132" s="1648"/>
      <c r="H132" s="1648"/>
      <c r="I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row>
    <row r="133" spans="1:64">
      <c r="A133" s="1648"/>
      <c r="B133" s="1648"/>
      <c r="C133" s="1648"/>
      <c r="D133" s="1648"/>
      <c r="E133" s="1648"/>
      <c r="F133" s="1648"/>
      <c r="G133" s="1648"/>
      <c r="H133" s="1648"/>
      <c r="I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row>
    <row r="134" spans="1:64">
      <c r="A134" s="1648"/>
      <c r="B134" s="1648"/>
      <c r="C134" s="1648"/>
      <c r="D134" s="1648"/>
      <c r="E134" s="1648"/>
      <c r="F134" s="1648"/>
      <c r="G134" s="1648"/>
      <c r="H134" s="1648"/>
      <c r="I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row>
    <row r="135" spans="1:64">
      <c r="A135" s="1648"/>
      <c r="B135" s="1648"/>
      <c r="C135" s="1648"/>
      <c r="D135" s="1648"/>
      <c r="E135" s="1648"/>
      <c r="F135" s="1648"/>
      <c r="G135" s="1648"/>
      <c r="H135" s="1648"/>
      <c r="I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row>
    <row r="136" spans="1:64">
      <c r="A136" s="1648"/>
      <c r="B136" s="1648"/>
      <c r="C136" s="1648"/>
      <c r="D136" s="1648"/>
      <c r="E136" s="1648"/>
      <c r="F136" s="1648"/>
      <c r="G136" s="1648"/>
      <c r="H136" s="1648"/>
      <c r="I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row>
    <row r="137" spans="1:64">
      <c r="A137" s="1648"/>
      <c r="B137" s="1648"/>
      <c r="C137" s="1648"/>
      <c r="D137" s="1648"/>
      <c r="E137" s="1648"/>
      <c r="F137" s="1648"/>
      <c r="G137" s="1648"/>
      <c r="H137" s="1648"/>
      <c r="I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row>
    <row r="138" spans="1:64">
      <c r="A138" s="1648"/>
      <c r="B138" s="1648"/>
      <c r="C138" s="1648"/>
      <c r="D138" s="1648"/>
      <c r="E138" s="1648"/>
      <c r="F138" s="1648"/>
      <c r="G138" s="1648"/>
      <c r="H138" s="1648"/>
      <c r="I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row>
    <row r="139" spans="1:64">
      <c r="A139" s="1648"/>
      <c r="B139" s="1648"/>
      <c r="C139" s="1648"/>
      <c r="D139" s="1648"/>
      <c r="E139" s="1648"/>
      <c r="F139" s="1648"/>
      <c r="G139" s="1648"/>
      <c r="H139" s="1648"/>
      <c r="I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row>
    <row r="140" spans="1:64">
      <c r="A140" s="1648"/>
      <c r="B140" s="1648"/>
      <c r="C140" s="1648"/>
      <c r="D140" s="1648"/>
      <c r="E140" s="1648"/>
      <c r="F140" s="1648"/>
      <c r="G140" s="1648"/>
      <c r="H140" s="1648"/>
      <c r="I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row>
    <row r="141" spans="1:64">
      <c r="A141" s="1648"/>
      <c r="B141" s="1648"/>
      <c r="C141" s="1648"/>
      <c r="D141" s="1648"/>
      <c r="E141" s="1648"/>
      <c r="F141" s="1648"/>
      <c r="G141" s="1648"/>
      <c r="H141" s="1648"/>
      <c r="I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row>
    <row r="142" spans="1:64">
      <c r="A142" s="1648"/>
      <c r="B142" s="1648"/>
      <c r="C142" s="1648"/>
      <c r="D142" s="1648"/>
      <c r="E142" s="1648"/>
      <c r="F142" s="1648"/>
      <c r="G142" s="1648"/>
      <c r="H142" s="1648"/>
      <c r="I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row>
    <row r="143" spans="1:64">
      <c r="A143" s="1648"/>
      <c r="B143" s="1648"/>
      <c r="C143" s="1648"/>
      <c r="D143" s="1648"/>
      <c r="E143" s="1648"/>
      <c r="F143" s="1648"/>
      <c r="G143" s="1648"/>
      <c r="H143" s="1648"/>
      <c r="I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row>
    <row r="144" spans="1:64">
      <c r="A144" s="1648"/>
      <c r="B144" s="1648"/>
      <c r="C144" s="1648"/>
      <c r="D144" s="1648"/>
      <c r="E144" s="1648"/>
      <c r="F144" s="1648"/>
      <c r="G144" s="1648"/>
      <c r="H144" s="1648"/>
      <c r="I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row>
    <row r="145" spans="1:64">
      <c r="A145" s="1648"/>
      <c r="B145" s="1648"/>
      <c r="C145" s="1648"/>
      <c r="D145" s="1648"/>
      <c r="E145" s="1648"/>
      <c r="F145" s="1648"/>
      <c r="G145" s="1648"/>
      <c r="H145" s="1648"/>
      <c r="I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row>
    <row r="146" spans="1:64">
      <c r="A146" s="1648"/>
      <c r="B146" s="1648"/>
      <c r="C146" s="1648"/>
      <c r="D146" s="1648"/>
      <c r="E146" s="1648"/>
      <c r="F146" s="1648"/>
      <c r="G146" s="1648"/>
      <c r="H146" s="1648"/>
      <c r="I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row>
    <row r="147" spans="1:64">
      <c r="A147" s="1648"/>
      <c r="B147" s="1648"/>
      <c r="C147" s="1648"/>
      <c r="D147" s="1648"/>
      <c r="E147" s="1648"/>
      <c r="F147" s="1648"/>
      <c r="G147" s="1648"/>
      <c r="H147" s="1648"/>
      <c r="I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row>
    <row r="148" spans="1:64">
      <c r="A148" s="1648"/>
      <c r="B148" s="1648"/>
      <c r="C148" s="1648"/>
      <c r="D148" s="1648"/>
      <c r="E148" s="1648"/>
      <c r="F148" s="1648"/>
      <c r="G148" s="1648"/>
      <c r="H148" s="1648"/>
      <c r="I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row>
    <row r="149" spans="1:64">
      <c r="A149" s="1648"/>
      <c r="B149" s="1648"/>
      <c r="C149" s="1648"/>
      <c r="D149" s="1648"/>
      <c r="E149" s="1648"/>
      <c r="F149" s="1648"/>
      <c r="G149" s="1648"/>
      <c r="H149" s="1648"/>
      <c r="I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row>
    <row r="150" spans="1:64">
      <c r="A150" s="1648"/>
      <c r="B150" s="1648"/>
      <c r="C150" s="1648"/>
      <c r="D150" s="1648"/>
      <c r="E150" s="1648"/>
      <c r="F150" s="1648"/>
      <c r="G150" s="1648"/>
      <c r="H150" s="1648"/>
      <c r="I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row>
    <row r="151" spans="1:64">
      <c r="A151" s="1648"/>
      <c r="B151" s="1648"/>
      <c r="C151" s="1648"/>
      <c r="D151" s="1648"/>
      <c r="E151" s="1648"/>
      <c r="F151" s="1648"/>
      <c r="G151" s="1648"/>
      <c r="H151" s="1648"/>
      <c r="I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row>
    <row r="152" spans="1:64">
      <c r="A152" s="1648"/>
      <c r="B152" s="1648"/>
      <c r="C152" s="1648"/>
      <c r="D152" s="1648"/>
      <c r="E152" s="1648"/>
      <c r="F152" s="1648"/>
      <c r="G152" s="1648"/>
      <c r="H152" s="1648"/>
      <c r="I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row>
    <row r="153" spans="1:64">
      <c r="A153" s="1648"/>
      <c r="B153" s="1648"/>
      <c r="C153" s="1648"/>
      <c r="D153" s="1648"/>
      <c r="E153" s="1648"/>
      <c r="F153" s="1648"/>
      <c r="G153" s="1648"/>
      <c r="H153" s="1648"/>
      <c r="I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row>
    <row r="154" spans="1:64">
      <c r="A154" s="1648"/>
      <c r="B154" s="1648"/>
      <c r="C154" s="1648"/>
      <c r="D154" s="1648"/>
      <c r="E154" s="1648"/>
      <c r="F154" s="1648"/>
      <c r="G154" s="1648"/>
      <c r="H154" s="1648"/>
      <c r="I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row>
    <row r="155" spans="1:64">
      <c r="A155" s="1648"/>
      <c r="B155" s="1648"/>
      <c r="C155" s="1648"/>
      <c r="D155" s="1648"/>
      <c r="E155" s="1648"/>
      <c r="F155" s="1648"/>
      <c r="G155" s="1648"/>
      <c r="H155" s="1648"/>
      <c r="I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row>
    <row r="156" spans="1:64">
      <c r="A156" s="1648"/>
      <c r="B156" s="1648"/>
      <c r="C156" s="1648"/>
      <c r="D156" s="1648"/>
      <c r="E156" s="1648"/>
      <c r="F156" s="1648"/>
      <c r="G156" s="1648"/>
      <c r="H156" s="1648"/>
      <c r="I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row>
    <row r="157" spans="1:64">
      <c r="A157" s="1648"/>
      <c r="B157" s="1648"/>
      <c r="C157" s="1648"/>
      <c r="D157" s="1648"/>
      <c r="E157" s="1648"/>
      <c r="F157" s="1648"/>
      <c r="G157" s="1648"/>
      <c r="H157" s="1648"/>
      <c r="I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row>
    <row r="158" spans="1:64">
      <c r="A158" s="1648"/>
      <c r="B158" s="1648"/>
      <c r="C158" s="1648"/>
      <c r="D158" s="1648"/>
      <c r="E158" s="1648"/>
      <c r="F158" s="1648"/>
      <c r="G158" s="1648"/>
      <c r="H158" s="1648"/>
      <c r="I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row>
    <row r="159" spans="1:64">
      <c r="A159" s="1648"/>
      <c r="B159" s="1648"/>
      <c r="C159" s="1648"/>
      <c r="D159" s="1648"/>
      <c r="E159" s="1648"/>
      <c r="F159" s="1648"/>
      <c r="G159" s="1648"/>
      <c r="H159" s="1648"/>
      <c r="I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row>
    <row r="160" spans="1:64">
      <c r="A160" s="1648"/>
      <c r="B160" s="1648"/>
      <c r="C160" s="1648"/>
      <c r="D160" s="1648"/>
      <c r="E160" s="1648"/>
      <c r="F160" s="1648"/>
      <c r="G160" s="1648"/>
      <c r="H160" s="1648"/>
      <c r="I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row>
    <row r="161" spans="1:64">
      <c r="A161" s="1648"/>
      <c r="B161" s="1648"/>
      <c r="C161" s="1648"/>
      <c r="D161" s="1648"/>
      <c r="E161" s="1648"/>
      <c r="F161" s="1648"/>
      <c r="G161" s="1648"/>
      <c r="H161" s="1648"/>
      <c r="I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row>
    <row r="162" spans="1:64">
      <c r="A162" s="1648"/>
      <c r="B162" s="1648"/>
      <c r="C162" s="1648"/>
      <c r="D162" s="1648"/>
      <c r="E162" s="1648"/>
      <c r="F162" s="1648"/>
      <c r="G162" s="1648"/>
      <c r="H162" s="1648"/>
      <c r="I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row>
    <row r="163" spans="1:64">
      <c r="A163" s="1648"/>
      <c r="B163" s="1648"/>
      <c r="C163" s="1648"/>
      <c r="D163" s="1648"/>
      <c r="E163" s="1648"/>
      <c r="F163" s="1648"/>
      <c r="G163" s="1648"/>
      <c r="H163" s="1648"/>
      <c r="I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row>
    <row r="164" spans="1:64">
      <c r="A164" s="1648"/>
      <c r="B164" s="1648"/>
      <c r="C164" s="1648"/>
      <c r="D164" s="1648"/>
      <c r="E164" s="1648"/>
      <c r="F164" s="1648"/>
      <c r="G164" s="1648"/>
      <c r="H164" s="1648"/>
      <c r="I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row>
    <row r="165" spans="1:64">
      <c r="A165" s="1648"/>
      <c r="B165" s="1648"/>
      <c r="C165" s="1648"/>
      <c r="D165" s="1648"/>
      <c r="E165" s="1648"/>
      <c r="F165" s="1648"/>
      <c r="G165" s="1648"/>
      <c r="H165" s="1648"/>
      <c r="I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row>
    <row r="166" spans="1:64">
      <c r="A166" s="1648"/>
      <c r="B166" s="1648"/>
      <c r="C166" s="1648"/>
      <c r="D166" s="1648"/>
      <c r="E166" s="1648"/>
      <c r="F166" s="1648"/>
      <c r="G166" s="1648"/>
      <c r="H166" s="1648"/>
      <c r="I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row>
    <row r="167" spans="1:64">
      <c r="A167" s="1648"/>
      <c r="B167" s="1648"/>
      <c r="C167" s="1648"/>
      <c r="D167" s="1648"/>
      <c r="E167" s="1648"/>
      <c r="F167" s="1648"/>
      <c r="G167" s="1648"/>
      <c r="H167" s="1648"/>
      <c r="I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row>
    <row r="168" spans="1:64">
      <c r="A168" s="1648"/>
      <c r="B168" s="1648"/>
      <c r="C168" s="1648"/>
      <c r="D168" s="1648"/>
      <c r="E168" s="1648"/>
      <c r="F168" s="1648"/>
      <c r="G168" s="1648"/>
      <c r="H168" s="1648"/>
      <c r="I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row>
    <row r="169" spans="1:64">
      <c r="A169" s="1648"/>
      <c r="B169" s="1648"/>
      <c r="C169" s="1648"/>
      <c r="D169" s="1648"/>
      <c r="E169" s="1648"/>
      <c r="F169" s="1648"/>
      <c r="G169" s="1648"/>
      <c r="H169" s="1648"/>
      <c r="I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row>
    <row r="170" spans="1:64">
      <c r="A170" s="1648"/>
      <c r="B170" s="1648"/>
      <c r="C170" s="1648"/>
      <c r="D170" s="1648"/>
      <c r="E170" s="1648"/>
      <c r="F170" s="1648"/>
      <c r="G170" s="1648"/>
      <c r="H170" s="1648"/>
      <c r="I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row>
    <row r="171" spans="1:64">
      <c r="A171" s="1648"/>
      <c r="B171" s="1648"/>
      <c r="C171" s="1648"/>
      <c r="D171" s="1648"/>
      <c r="E171" s="1648"/>
      <c r="F171" s="1648"/>
      <c r="G171" s="1648"/>
      <c r="H171" s="1648"/>
      <c r="I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row>
    <row r="172" spans="1:64">
      <c r="A172" s="1648"/>
      <c r="B172" s="1648"/>
      <c r="C172" s="1648"/>
      <c r="D172" s="1648"/>
      <c r="E172" s="1648"/>
      <c r="F172" s="1648"/>
      <c r="G172" s="1648"/>
      <c r="H172" s="1648"/>
      <c r="I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row>
    <row r="173" spans="1:64">
      <c r="A173" s="1648"/>
      <c r="B173" s="1648"/>
      <c r="C173" s="1648"/>
      <c r="D173" s="1648"/>
      <c r="E173" s="1648"/>
      <c r="F173" s="1648"/>
      <c r="G173" s="1648"/>
      <c r="H173" s="1648"/>
      <c r="I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row>
    <row r="174" spans="1:64">
      <c r="A174" s="1648"/>
      <c r="B174" s="1648"/>
      <c r="C174" s="1648"/>
      <c r="D174" s="1648"/>
      <c r="E174" s="1648"/>
      <c r="F174" s="1648"/>
      <c r="G174" s="1648"/>
      <c r="H174" s="1648"/>
      <c r="I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row>
    <row r="175" spans="1:64">
      <c r="A175" s="1648"/>
      <c r="B175" s="1648"/>
      <c r="C175" s="1648"/>
      <c r="D175" s="1648"/>
      <c r="E175" s="1648"/>
      <c r="F175" s="1648"/>
      <c r="G175" s="1648"/>
      <c r="H175" s="1648"/>
      <c r="I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row>
    <row r="176" spans="1:64">
      <c r="A176" s="1648"/>
      <c r="B176" s="1648"/>
      <c r="C176" s="1648"/>
      <c r="D176" s="1648"/>
      <c r="E176" s="1648"/>
      <c r="F176" s="1648"/>
      <c r="G176" s="1648"/>
      <c r="H176" s="1648"/>
      <c r="I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row>
    <row r="177" spans="1:64">
      <c r="A177" s="1648"/>
      <c r="B177" s="1648"/>
      <c r="C177" s="1648"/>
      <c r="D177" s="1648"/>
      <c r="E177" s="1648"/>
      <c r="F177" s="1648"/>
      <c r="G177" s="1648"/>
      <c r="H177" s="1648"/>
      <c r="I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row>
    <row r="178" spans="1:64">
      <c r="A178" s="1648"/>
      <c r="B178" s="1648"/>
      <c r="C178" s="1648"/>
      <c r="D178" s="1648"/>
      <c r="E178" s="1648"/>
      <c r="F178" s="1648"/>
      <c r="G178" s="1648"/>
      <c r="H178" s="1648"/>
      <c r="I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row>
    <row r="179" spans="1:64">
      <c r="A179" s="1648"/>
      <c r="B179" s="1648"/>
      <c r="C179" s="1648"/>
      <c r="D179" s="1648"/>
      <c r="E179" s="1648"/>
      <c r="F179" s="1648"/>
      <c r="G179" s="1648"/>
      <c r="H179" s="1648"/>
      <c r="I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row>
    <row r="180" spans="1:64">
      <c r="A180" s="1648"/>
      <c r="B180" s="1648"/>
      <c r="C180" s="1648"/>
      <c r="D180" s="1648"/>
      <c r="E180" s="1648"/>
      <c r="F180" s="1648"/>
      <c r="G180" s="1648"/>
      <c r="H180" s="1648"/>
      <c r="I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row>
    <row r="181" spans="1:64">
      <c r="A181" s="1648"/>
      <c r="B181" s="1648"/>
      <c r="C181" s="1648"/>
      <c r="D181" s="1648"/>
      <c r="E181" s="1648"/>
      <c r="F181" s="1648"/>
      <c r="G181" s="1648"/>
      <c r="H181" s="1648"/>
      <c r="I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row>
    <row r="182" spans="1:64">
      <c r="A182" s="1648"/>
      <c r="B182" s="1648"/>
      <c r="C182" s="1648"/>
      <c r="D182" s="1648"/>
      <c r="E182" s="1648"/>
      <c r="F182" s="1648"/>
      <c r="G182" s="1648"/>
      <c r="H182" s="1648"/>
      <c r="I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row>
    <row r="183" spans="1:64">
      <c r="A183" s="1648"/>
      <c r="B183" s="1648"/>
      <c r="C183" s="1648"/>
      <c r="D183" s="1648"/>
      <c r="E183" s="1648"/>
      <c r="F183" s="1648"/>
      <c r="G183" s="1648"/>
      <c r="H183" s="1648"/>
      <c r="I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row>
    <row r="184" spans="1:64">
      <c r="A184" s="1648"/>
      <c r="B184" s="1648"/>
      <c r="C184" s="1648"/>
      <c r="D184" s="1648"/>
      <c r="E184" s="1648"/>
      <c r="F184" s="1648"/>
      <c r="G184" s="1648"/>
      <c r="H184" s="1648"/>
      <c r="I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row>
    <row r="185" spans="1:64">
      <c r="A185" s="1648"/>
      <c r="B185" s="1648"/>
      <c r="C185" s="1648"/>
      <c r="D185" s="1648"/>
      <c r="E185" s="1648"/>
      <c r="F185" s="1648"/>
      <c r="G185" s="1648"/>
      <c r="H185" s="1648"/>
      <c r="I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row>
    <row r="186" spans="1:64">
      <c r="A186" s="1648"/>
      <c r="B186" s="1648"/>
      <c r="C186" s="1648"/>
      <c r="D186" s="1648"/>
      <c r="E186" s="1648"/>
      <c r="F186" s="1648"/>
      <c r="G186" s="1648"/>
      <c r="H186" s="1648"/>
      <c r="I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row>
    <row r="187" spans="1:64">
      <c r="A187" s="1648"/>
      <c r="B187" s="1648"/>
      <c r="C187" s="1648"/>
      <c r="D187" s="1648"/>
      <c r="E187" s="1648"/>
      <c r="F187" s="1648"/>
      <c r="G187" s="1648"/>
      <c r="H187" s="1648"/>
      <c r="I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row>
    <row r="188" spans="1:64">
      <c r="A188" s="1648"/>
      <c r="B188" s="1648"/>
      <c r="C188" s="1648"/>
      <c r="D188" s="1648"/>
      <c r="E188" s="1648"/>
      <c r="F188" s="1648"/>
      <c r="G188" s="1648"/>
      <c r="H188" s="1648"/>
      <c r="I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row>
    <row r="189" spans="1:64">
      <c r="A189" s="1648"/>
      <c r="B189" s="1648"/>
      <c r="C189" s="1648"/>
      <c r="D189" s="1648"/>
      <c r="E189" s="1648"/>
      <c r="F189" s="1648"/>
      <c r="G189" s="1648"/>
      <c r="H189" s="1648"/>
      <c r="I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row>
    <row r="190" spans="1:64">
      <c r="A190" s="1648"/>
      <c r="B190" s="1648"/>
      <c r="C190" s="1648"/>
      <c r="D190" s="1648"/>
      <c r="E190" s="1648"/>
      <c r="F190" s="1648"/>
      <c r="G190" s="1648"/>
      <c r="H190" s="1648"/>
      <c r="I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row>
    <row r="191" spans="1:64">
      <c r="A191" s="1648"/>
      <c r="B191" s="1648"/>
      <c r="C191" s="1648"/>
      <c r="D191" s="1648"/>
      <c r="E191" s="1648"/>
      <c r="F191" s="1648"/>
      <c r="G191" s="1648"/>
      <c r="H191" s="1648"/>
      <c r="I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row>
    <row r="192" spans="1:64">
      <c r="A192" s="1648"/>
      <c r="B192" s="1648"/>
      <c r="C192" s="1648"/>
      <c r="D192" s="1648"/>
      <c r="E192" s="1648"/>
      <c r="F192" s="1648"/>
      <c r="G192" s="1648"/>
      <c r="H192" s="1648"/>
      <c r="I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row>
    <row r="193" spans="1:64">
      <c r="A193" s="1648"/>
      <c r="B193" s="1648"/>
      <c r="C193" s="1648"/>
      <c r="D193" s="1648"/>
      <c r="E193" s="1648"/>
      <c r="F193" s="1648"/>
      <c r="G193" s="1648"/>
      <c r="H193" s="1648"/>
      <c r="I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row>
    <row r="194" spans="1:64">
      <c r="A194" s="1648"/>
      <c r="B194" s="1648"/>
      <c r="C194" s="1648"/>
      <c r="D194" s="1648"/>
      <c r="E194" s="1648"/>
      <c r="F194" s="1648"/>
      <c r="G194" s="1648"/>
      <c r="H194" s="1648"/>
      <c r="I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row>
    <row r="195" spans="1:64">
      <c r="A195" s="1648"/>
      <c r="B195" s="1648"/>
      <c r="C195" s="1648"/>
      <c r="D195" s="1648"/>
      <c r="E195" s="1648"/>
      <c r="F195" s="1648"/>
      <c r="G195" s="1648"/>
      <c r="H195" s="1648"/>
      <c r="I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row>
    <row r="196" spans="1:64">
      <c r="A196" s="1648"/>
      <c r="B196" s="1648"/>
      <c r="C196" s="1648"/>
      <c r="D196" s="1648"/>
      <c r="E196" s="1648"/>
      <c r="F196" s="1648"/>
      <c r="G196" s="1648"/>
      <c r="H196" s="1648"/>
      <c r="I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E196" s="1648"/>
      <c r="BF196" s="1648"/>
      <c r="BG196" s="1648"/>
      <c r="BH196" s="1648"/>
      <c r="BI196" s="1648"/>
      <c r="BJ196" s="1648"/>
      <c r="BK196" s="1648"/>
      <c r="BL196" s="1648"/>
    </row>
    <row r="197" spans="1:64">
      <c r="A197" s="1648"/>
      <c r="B197" s="1648"/>
      <c r="C197" s="1648"/>
      <c r="D197" s="1648"/>
      <c r="E197" s="1648"/>
      <c r="F197" s="1648"/>
      <c r="G197" s="1648"/>
      <c r="H197" s="1648"/>
      <c r="I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E197" s="1648"/>
      <c r="BF197" s="1648"/>
      <c r="BG197" s="1648"/>
      <c r="BH197" s="1648"/>
      <c r="BI197" s="1648"/>
      <c r="BJ197" s="1648"/>
      <c r="BK197" s="1648"/>
      <c r="BL197" s="1648"/>
    </row>
    <row r="198" spans="1:64">
      <c r="A198" s="1648"/>
      <c r="B198" s="1648"/>
      <c r="C198" s="1648"/>
      <c r="D198" s="1648"/>
      <c r="E198" s="1648"/>
      <c r="F198" s="1648"/>
      <c r="G198" s="1648"/>
      <c r="H198" s="1648"/>
      <c r="I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E198" s="1648"/>
      <c r="BF198" s="1648"/>
      <c r="BG198" s="1648"/>
      <c r="BH198" s="1648"/>
      <c r="BI198" s="1648"/>
      <c r="BJ198" s="1648"/>
      <c r="BK198" s="1648"/>
      <c r="BL198" s="1648"/>
    </row>
    <row r="199" spans="1:64">
      <c r="A199" s="1648"/>
      <c r="B199" s="1648"/>
      <c r="C199" s="1648"/>
      <c r="D199" s="1648"/>
      <c r="E199" s="1648"/>
      <c r="F199" s="1648"/>
      <c r="G199" s="1648"/>
      <c r="H199" s="1648"/>
      <c r="I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row>
    <row r="200" spans="1:64">
      <c r="A200" s="1648"/>
      <c r="B200" s="1648"/>
      <c r="C200" s="1648"/>
      <c r="D200" s="1648"/>
      <c r="E200" s="1648"/>
      <c r="F200" s="1648"/>
      <c r="G200" s="1648"/>
      <c r="H200" s="1648"/>
      <c r="I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E200" s="1648"/>
      <c r="BF200" s="1648"/>
      <c r="BG200" s="1648"/>
      <c r="BH200" s="1648"/>
      <c r="BI200" s="1648"/>
      <c r="BJ200" s="1648"/>
      <c r="BK200" s="1648"/>
      <c r="BL200" s="1648"/>
    </row>
    <row r="201" spans="1:64">
      <c r="A201" s="1648"/>
      <c r="B201" s="1648"/>
      <c r="C201" s="1648"/>
      <c r="D201" s="1648"/>
      <c r="E201" s="1648"/>
      <c r="F201" s="1648"/>
      <c r="G201" s="1648"/>
      <c r="H201" s="1648"/>
      <c r="I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E201" s="1648"/>
      <c r="BF201" s="1648"/>
      <c r="BG201" s="1648"/>
      <c r="BH201" s="1648"/>
      <c r="BI201" s="1648"/>
      <c r="BJ201" s="1648"/>
      <c r="BK201" s="1648"/>
      <c r="BL201" s="1648"/>
    </row>
    <row r="202" spans="1:64">
      <c r="A202" s="1648"/>
      <c r="B202" s="1648"/>
      <c r="C202" s="1648"/>
      <c r="D202" s="1648"/>
      <c r="E202" s="1648"/>
      <c r="F202" s="1648"/>
      <c r="G202" s="1648"/>
      <c r="H202" s="1648"/>
      <c r="I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E202" s="1648"/>
      <c r="BF202" s="1648"/>
      <c r="BG202" s="1648"/>
      <c r="BH202" s="1648"/>
      <c r="BI202" s="1648"/>
      <c r="BJ202" s="1648"/>
      <c r="BK202" s="1648"/>
      <c r="BL202" s="1648"/>
    </row>
    <row r="203" spans="1:64">
      <c r="A203" s="1648"/>
      <c r="B203" s="1648"/>
      <c r="C203" s="1648"/>
      <c r="D203" s="1648"/>
      <c r="E203" s="1648"/>
      <c r="F203" s="1648"/>
      <c r="G203" s="1648"/>
      <c r="H203" s="1648"/>
      <c r="I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M203" s="1648"/>
      <c r="AN203" s="1648"/>
      <c r="AO203" s="1648"/>
      <c r="AP203" s="1648"/>
      <c r="AQ203" s="1648"/>
      <c r="AR203" s="1648"/>
      <c r="AS203" s="1648"/>
      <c r="AT203" s="1648"/>
      <c r="AU203" s="1648"/>
      <c r="AV203" s="1648"/>
      <c r="AW203" s="1648"/>
      <c r="AX203" s="1648"/>
      <c r="AY203" s="1648"/>
      <c r="AZ203" s="1648"/>
      <c r="BA203" s="1648"/>
      <c r="BB203" s="1648"/>
      <c r="BC203" s="1648"/>
      <c r="BD203" s="1648"/>
      <c r="BE203" s="1648"/>
      <c r="BF203" s="1648"/>
      <c r="BG203" s="1648"/>
      <c r="BH203" s="1648"/>
      <c r="BI203" s="1648"/>
      <c r="BJ203" s="1648"/>
      <c r="BK203" s="1648"/>
      <c r="BL203" s="1648"/>
    </row>
    <row r="204" spans="1:64">
      <c r="A204" s="1648"/>
      <c r="B204" s="1648"/>
      <c r="C204" s="1648"/>
      <c r="D204" s="1648"/>
      <c r="E204" s="1648"/>
      <c r="F204" s="1648"/>
      <c r="G204" s="1648"/>
      <c r="H204" s="1648"/>
      <c r="I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M204" s="1648"/>
      <c r="AN204" s="1648"/>
      <c r="AO204" s="1648"/>
      <c r="AP204" s="1648"/>
      <c r="AQ204" s="1648"/>
      <c r="AR204" s="1648"/>
      <c r="AS204" s="1648"/>
      <c r="AT204" s="1648"/>
      <c r="AU204" s="1648"/>
      <c r="AV204" s="1648"/>
      <c r="AW204" s="1648"/>
      <c r="AX204" s="1648"/>
      <c r="AY204" s="1648"/>
      <c r="AZ204" s="1648"/>
      <c r="BA204" s="1648"/>
      <c r="BB204" s="1648"/>
      <c r="BC204" s="1648"/>
      <c r="BD204" s="1648"/>
      <c r="BE204" s="1648"/>
      <c r="BF204" s="1648"/>
      <c r="BG204" s="1648"/>
      <c r="BH204" s="1648"/>
      <c r="BI204" s="1648"/>
      <c r="BJ204" s="1648"/>
      <c r="BK204" s="1648"/>
      <c r="BL204" s="1648"/>
    </row>
    <row r="205" spans="1:64">
      <c r="A205" s="1648"/>
      <c r="B205" s="1648"/>
      <c r="C205" s="1648"/>
      <c r="D205" s="1648"/>
      <c r="E205" s="1648"/>
      <c r="F205" s="1648"/>
      <c r="G205" s="1648"/>
      <c r="H205" s="1648"/>
      <c r="I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M205" s="1648"/>
      <c r="AN205" s="1648"/>
      <c r="AO205" s="1648"/>
      <c r="AP205" s="1648"/>
      <c r="AQ205" s="1648"/>
      <c r="AR205" s="1648"/>
      <c r="AS205" s="1648"/>
      <c r="AT205" s="1648"/>
      <c r="AU205" s="1648"/>
      <c r="AV205" s="1648"/>
      <c r="AW205" s="1648"/>
      <c r="AX205" s="1648"/>
      <c r="AY205" s="1648"/>
      <c r="AZ205" s="1648"/>
      <c r="BA205" s="1648"/>
      <c r="BB205" s="1648"/>
      <c r="BC205" s="1648"/>
      <c r="BD205" s="1648"/>
      <c r="BE205" s="1648"/>
      <c r="BF205" s="1648"/>
      <c r="BG205" s="1648"/>
      <c r="BH205" s="1648"/>
      <c r="BI205" s="1648"/>
      <c r="BJ205" s="1648"/>
      <c r="BK205" s="1648"/>
      <c r="BL205" s="1648"/>
    </row>
    <row r="206" spans="1:64">
      <c r="A206" s="1648"/>
      <c r="B206" s="1648"/>
      <c r="C206" s="1648"/>
      <c r="D206" s="1648"/>
      <c r="E206" s="1648"/>
      <c r="F206" s="1648"/>
      <c r="G206" s="1648"/>
      <c r="H206" s="1648"/>
      <c r="I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M206" s="1648"/>
      <c r="AN206" s="1648"/>
      <c r="AO206" s="1648"/>
      <c r="AP206" s="1648"/>
      <c r="AQ206" s="1648"/>
      <c r="AR206" s="1648"/>
      <c r="AS206" s="1648"/>
      <c r="AT206" s="1648"/>
      <c r="AU206" s="1648"/>
      <c r="AV206" s="1648"/>
      <c r="AW206" s="1648"/>
      <c r="AX206" s="1648"/>
      <c r="AY206" s="1648"/>
      <c r="AZ206" s="1648"/>
      <c r="BA206" s="1648"/>
      <c r="BB206" s="1648"/>
      <c r="BC206" s="1648"/>
      <c r="BD206" s="1648"/>
      <c r="BE206" s="1648"/>
      <c r="BF206" s="1648"/>
      <c r="BG206" s="1648"/>
      <c r="BH206" s="1648"/>
      <c r="BI206" s="1648"/>
      <c r="BJ206" s="1648"/>
      <c r="BK206" s="1648"/>
      <c r="BL206" s="1648"/>
    </row>
    <row r="207" spans="1:64">
      <c r="A207" s="1648"/>
      <c r="B207" s="1648"/>
      <c r="C207" s="1648"/>
      <c r="D207" s="1648"/>
      <c r="E207" s="1648"/>
      <c r="F207" s="1648"/>
      <c r="G207" s="1648"/>
      <c r="H207" s="1648"/>
      <c r="I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M207" s="1648"/>
      <c r="AN207" s="1648"/>
      <c r="AO207" s="1648"/>
      <c r="AP207" s="1648"/>
      <c r="AQ207" s="1648"/>
      <c r="AR207" s="1648"/>
      <c r="AS207" s="1648"/>
      <c r="AT207" s="1648"/>
      <c r="AU207" s="1648"/>
      <c r="AV207" s="1648"/>
      <c r="AW207" s="1648"/>
      <c r="AX207" s="1648"/>
      <c r="AY207" s="1648"/>
      <c r="AZ207" s="1648"/>
      <c r="BA207" s="1648"/>
      <c r="BB207" s="1648"/>
      <c r="BC207" s="1648"/>
      <c r="BD207" s="1648"/>
      <c r="BE207" s="1648"/>
      <c r="BF207" s="1648"/>
      <c r="BG207" s="1648"/>
      <c r="BH207" s="1648"/>
      <c r="BI207" s="1648"/>
      <c r="BJ207" s="1648"/>
      <c r="BK207" s="1648"/>
      <c r="BL207" s="1648"/>
    </row>
    <row r="208" spans="1:64">
      <c r="A208" s="1648"/>
      <c r="B208" s="1648"/>
      <c r="C208" s="1648"/>
      <c r="D208" s="1648"/>
      <c r="E208" s="1648"/>
      <c r="F208" s="1648"/>
      <c r="G208" s="1648"/>
      <c r="H208" s="1648"/>
      <c r="I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M208" s="1648"/>
      <c r="AN208" s="1648"/>
      <c r="AO208" s="1648"/>
      <c r="AP208" s="1648"/>
      <c r="AQ208" s="1648"/>
      <c r="AR208" s="1648"/>
      <c r="AS208" s="1648"/>
      <c r="AT208" s="1648"/>
      <c r="AU208" s="1648"/>
      <c r="AV208" s="1648"/>
      <c r="AW208" s="1648"/>
      <c r="AX208" s="1648"/>
      <c r="AY208" s="1648"/>
      <c r="AZ208" s="1648"/>
      <c r="BA208" s="1648"/>
      <c r="BB208" s="1648"/>
      <c r="BC208" s="1648"/>
      <c r="BD208" s="1648"/>
      <c r="BE208" s="1648"/>
      <c r="BF208" s="1648"/>
      <c r="BG208" s="1648"/>
      <c r="BH208" s="1648"/>
      <c r="BI208" s="1648"/>
      <c r="BJ208" s="1648"/>
      <c r="BK208" s="1648"/>
      <c r="BL208" s="1648"/>
    </row>
    <row r="209" spans="1:64">
      <c r="A209" s="1648"/>
      <c r="B209" s="1648"/>
      <c r="C209" s="1648"/>
      <c r="D209" s="1648"/>
      <c r="E209" s="1648"/>
      <c r="F209" s="1648"/>
      <c r="G209" s="1648"/>
      <c r="H209" s="1648"/>
      <c r="I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M209" s="1648"/>
      <c r="AN209" s="1648"/>
      <c r="AO209" s="1648"/>
      <c r="AP209" s="1648"/>
      <c r="AQ209" s="1648"/>
      <c r="AR209" s="1648"/>
      <c r="AS209" s="1648"/>
      <c r="AT209" s="1648"/>
      <c r="AU209" s="1648"/>
      <c r="AV209" s="1648"/>
      <c r="AW209" s="1648"/>
      <c r="AX209" s="1648"/>
      <c r="AY209" s="1648"/>
      <c r="AZ209" s="1648"/>
      <c r="BA209" s="1648"/>
      <c r="BB209" s="1648"/>
      <c r="BC209" s="1648"/>
      <c r="BD209" s="1648"/>
      <c r="BE209" s="1648"/>
      <c r="BF209" s="1648"/>
      <c r="BG209" s="1648"/>
      <c r="BH209" s="1648"/>
      <c r="BI209" s="1648"/>
      <c r="BJ209" s="1648"/>
      <c r="BK209" s="1648"/>
      <c r="BL209" s="1648"/>
    </row>
    <row r="210" spans="1:64">
      <c r="A210" s="1648"/>
      <c r="B210" s="1648"/>
      <c r="C210" s="1648"/>
      <c r="D210" s="1648"/>
      <c r="E210" s="1648"/>
      <c r="F210" s="1648"/>
      <c r="G210" s="1648"/>
      <c r="H210" s="1648"/>
      <c r="I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M210" s="1648"/>
      <c r="AN210" s="1648"/>
      <c r="AO210" s="1648"/>
      <c r="AP210" s="1648"/>
      <c r="AQ210" s="1648"/>
      <c r="AR210" s="1648"/>
      <c r="AS210" s="1648"/>
      <c r="AT210" s="1648"/>
      <c r="AU210" s="1648"/>
      <c r="AV210" s="1648"/>
      <c r="AW210" s="1648"/>
      <c r="AX210" s="1648"/>
      <c r="AY210" s="1648"/>
      <c r="AZ210" s="1648"/>
      <c r="BA210" s="1648"/>
      <c r="BB210" s="1648"/>
      <c r="BC210" s="1648"/>
      <c r="BD210" s="1648"/>
      <c r="BE210" s="1648"/>
      <c r="BF210" s="1648"/>
      <c r="BG210" s="1648"/>
      <c r="BH210" s="1648"/>
      <c r="BI210" s="1648"/>
      <c r="BJ210" s="1648"/>
      <c r="BK210" s="1648"/>
      <c r="BL210" s="1648"/>
    </row>
    <row r="211" spans="1:64">
      <c r="A211" s="1648"/>
      <c r="B211" s="1648"/>
      <c r="C211" s="1648"/>
      <c r="D211" s="1648"/>
      <c r="E211" s="1648"/>
      <c r="F211" s="1648"/>
      <c r="G211" s="1648"/>
      <c r="H211" s="1648"/>
      <c r="I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M211" s="1648"/>
      <c r="AN211" s="1648"/>
      <c r="AO211" s="1648"/>
      <c r="AP211" s="1648"/>
      <c r="AQ211" s="1648"/>
      <c r="AR211" s="1648"/>
      <c r="AS211" s="1648"/>
      <c r="AT211" s="1648"/>
      <c r="AU211" s="1648"/>
      <c r="AV211" s="1648"/>
      <c r="AW211" s="1648"/>
      <c r="AX211" s="1648"/>
      <c r="AY211" s="1648"/>
      <c r="AZ211" s="1648"/>
      <c r="BA211" s="1648"/>
      <c r="BB211" s="1648"/>
      <c r="BC211" s="1648"/>
      <c r="BD211" s="1648"/>
      <c r="BE211" s="1648"/>
      <c r="BF211" s="1648"/>
      <c r="BG211" s="1648"/>
      <c r="BH211" s="1648"/>
      <c r="BI211" s="1648"/>
      <c r="BJ211" s="1648"/>
      <c r="BK211" s="1648"/>
      <c r="BL211" s="1648"/>
    </row>
    <row r="212" spans="1:64">
      <c r="A212" s="1648"/>
      <c r="B212" s="1648"/>
      <c r="C212" s="1648"/>
      <c r="D212" s="1648"/>
      <c r="E212" s="1648"/>
      <c r="F212" s="1648"/>
      <c r="G212" s="1648"/>
      <c r="H212" s="1648"/>
      <c r="I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M212" s="1648"/>
      <c r="AN212" s="1648"/>
      <c r="AO212" s="1648"/>
      <c r="AP212" s="1648"/>
      <c r="AQ212" s="1648"/>
      <c r="AR212" s="1648"/>
      <c r="AS212" s="1648"/>
      <c r="AT212" s="1648"/>
      <c r="AU212" s="1648"/>
      <c r="AV212" s="1648"/>
      <c r="AW212" s="1648"/>
      <c r="AX212" s="1648"/>
      <c r="AY212" s="1648"/>
      <c r="AZ212" s="1648"/>
      <c r="BA212" s="1648"/>
      <c r="BB212" s="1648"/>
      <c r="BC212" s="1648"/>
      <c r="BD212" s="1648"/>
      <c r="BE212" s="1648"/>
      <c r="BF212" s="1648"/>
      <c r="BG212" s="1648"/>
      <c r="BH212" s="1648"/>
      <c r="BI212" s="1648"/>
      <c r="BJ212" s="1648"/>
      <c r="BK212" s="1648"/>
      <c r="BL212" s="1648"/>
    </row>
    <row r="213" spans="1:64">
      <c r="A213" s="1648"/>
      <c r="B213" s="1648"/>
      <c r="C213" s="1648"/>
      <c r="D213" s="1648"/>
      <c r="E213" s="1648"/>
      <c r="F213" s="1648"/>
      <c r="G213" s="1648"/>
      <c r="H213" s="1648"/>
      <c r="I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M213" s="1648"/>
      <c r="AN213" s="1648"/>
      <c r="AO213" s="1648"/>
      <c r="AP213" s="1648"/>
      <c r="AQ213" s="1648"/>
      <c r="AR213" s="1648"/>
      <c r="AS213" s="1648"/>
      <c r="AT213" s="1648"/>
      <c r="AU213" s="1648"/>
      <c r="AV213" s="1648"/>
      <c r="AW213" s="1648"/>
      <c r="AX213" s="1648"/>
      <c r="AY213" s="1648"/>
      <c r="AZ213" s="1648"/>
      <c r="BA213" s="1648"/>
      <c r="BB213" s="1648"/>
      <c r="BC213" s="1648"/>
      <c r="BD213" s="1648"/>
      <c r="BE213" s="1648"/>
      <c r="BF213" s="1648"/>
      <c r="BG213" s="1648"/>
      <c r="BH213" s="1648"/>
      <c r="BI213" s="1648"/>
      <c r="BJ213" s="1648"/>
      <c r="BK213" s="1648"/>
      <c r="BL213" s="1648"/>
    </row>
    <row r="214" spans="1:64">
      <c r="A214" s="1648"/>
      <c r="B214" s="1648"/>
      <c r="C214" s="1648"/>
      <c r="D214" s="1648"/>
      <c r="E214" s="1648"/>
      <c r="F214" s="1648"/>
      <c r="G214" s="1648"/>
      <c r="H214" s="1648"/>
      <c r="I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M214" s="1648"/>
      <c r="AN214" s="1648"/>
      <c r="AO214" s="1648"/>
      <c r="AP214" s="1648"/>
      <c r="AQ214" s="1648"/>
      <c r="AR214" s="1648"/>
      <c r="AS214" s="1648"/>
      <c r="AT214" s="1648"/>
      <c r="AU214" s="1648"/>
      <c r="AV214" s="1648"/>
      <c r="AW214" s="1648"/>
      <c r="AX214" s="1648"/>
      <c r="AY214" s="1648"/>
      <c r="AZ214" s="1648"/>
      <c r="BA214" s="1648"/>
      <c r="BB214" s="1648"/>
      <c r="BC214" s="1648"/>
      <c r="BD214" s="1648"/>
      <c r="BE214" s="1648"/>
      <c r="BF214" s="1648"/>
      <c r="BG214" s="1648"/>
      <c r="BH214" s="1648"/>
      <c r="BI214" s="1648"/>
      <c r="BJ214" s="1648"/>
      <c r="BK214" s="1648"/>
      <c r="BL214" s="1648"/>
    </row>
    <row r="215" spans="1:64">
      <c r="A215" s="1648"/>
      <c r="B215" s="1648"/>
      <c r="C215" s="1648"/>
      <c r="D215" s="1648"/>
      <c r="E215" s="1648"/>
      <c r="F215" s="1648"/>
      <c r="G215" s="1648"/>
      <c r="H215" s="1648"/>
      <c r="I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M215" s="1648"/>
      <c r="AN215" s="1648"/>
      <c r="AO215" s="1648"/>
      <c r="AP215" s="1648"/>
      <c r="AQ215" s="1648"/>
      <c r="AR215" s="1648"/>
      <c r="AS215" s="1648"/>
      <c r="AT215" s="1648"/>
      <c r="AU215" s="1648"/>
      <c r="AV215" s="1648"/>
      <c r="AW215" s="1648"/>
      <c r="AX215" s="1648"/>
      <c r="AY215" s="1648"/>
      <c r="AZ215" s="1648"/>
      <c r="BA215" s="1648"/>
      <c r="BB215" s="1648"/>
      <c r="BC215" s="1648"/>
      <c r="BD215" s="1648"/>
      <c r="BE215" s="1648"/>
      <c r="BF215" s="1648"/>
      <c r="BG215" s="1648"/>
      <c r="BH215" s="1648"/>
      <c r="BI215" s="1648"/>
      <c r="BJ215" s="1648"/>
      <c r="BK215" s="1648"/>
      <c r="BL215" s="1648"/>
    </row>
    <row r="216" spans="1:64">
      <c r="A216" s="1648"/>
      <c r="B216" s="1648"/>
      <c r="C216" s="1648"/>
      <c r="D216" s="1648"/>
      <c r="E216" s="1648"/>
      <c r="F216" s="1648"/>
      <c r="G216" s="1648"/>
      <c r="H216" s="1648"/>
      <c r="I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N216" s="1648"/>
      <c r="AO216" s="1648"/>
      <c r="AP216" s="1648"/>
      <c r="AQ216" s="1648"/>
      <c r="AR216" s="1648"/>
      <c r="AS216" s="1648"/>
      <c r="AT216" s="1648"/>
      <c r="AU216" s="1648"/>
      <c r="AV216" s="1648"/>
      <c r="AW216" s="1648"/>
      <c r="AX216" s="1648"/>
      <c r="AY216" s="1648"/>
      <c r="AZ216" s="1648"/>
      <c r="BA216" s="1648"/>
      <c r="BB216" s="1648"/>
      <c r="BC216" s="1648"/>
      <c r="BD216" s="1648"/>
      <c r="BE216" s="1648"/>
      <c r="BF216" s="1648"/>
      <c r="BG216" s="1648"/>
      <c r="BH216" s="1648"/>
      <c r="BI216" s="1648"/>
      <c r="BJ216" s="1648"/>
      <c r="BK216" s="1648"/>
      <c r="BL216" s="1648"/>
    </row>
    <row r="217" spans="1:64">
      <c r="A217" s="1648"/>
      <c r="B217" s="1648"/>
      <c r="C217" s="1648"/>
      <c r="D217" s="1648"/>
      <c r="E217" s="1648"/>
      <c r="F217" s="1648"/>
      <c r="G217" s="1648"/>
      <c r="H217" s="1648"/>
      <c r="I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M217" s="1648"/>
      <c r="AN217" s="1648"/>
      <c r="AO217" s="1648"/>
      <c r="AP217" s="1648"/>
      <c r="AQ217" s="1648"/>
      <c r="AR217" s="1648"/>
      <c r="AS217" s="1648"/>
      <c r="AT217" s="1648"/>
      <c r="AU217" s="1648"/>
      <c r="AV217" s="1648"/>
      <c r="AW217" s="1648"/>
      <c r="AX217" s="1648"/>
      <c r="AY217" s="1648"/>
      <c r="AZ217" s="1648"/>
      <c r="BA217" s="1648"/>
      <c r="BB217" s="1648"/>
      <c r="BC217" s="1648"/>
      <c r="BD217" s="1648"/>
      <c r="BE217" s="1648"/>
      <c r="BF217" s="1648"/>
      <c r="BG217" s="1648"/>
      <c r="BH217" s="1648"/>
      <c r="BI217" s="1648"/>
      <c r="BJ217" s="1648"/>
      <c r="BK217" s="1648"/>
      <c r="BL217" s="1648"/>
    </row>
    <row r="218" spans="1:64">
      <c r="A218" s="1648"/>
      <c r="B218" s="1648"/>
      <c r="C218" s="1648"/>
      <c r="D218" s="1648"/>
      <c r="E218" s="1648"/>
      <c r="F218" s="1648"/>
      <c r="G218" s="1648"/>
      <c r="H218" s="1648"/>
      <c r="I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M218" s="1648"/>
      <c r="AN218" s="1648"/>
      <c r="AO218" s="1648"/>
      <c r="AP218" s="1648"/>
      <c r="AQ218" s="1648"/>
      <c r="AR218" s="1648"/>
      <c r="AS218" s="1648"/>
      <c r="AT218" s="1648"/>
      <c r="AU218" s="1648"/>
      <c r="AV218" s="1648"/>
      <c r="AW218" s="1648"/>
      <c r="AX218" s="1648"/>
      <c r="AY218" s="1648"/>
      <c r="AZ218" s="1648"/>
      <c r="BA218" s="1648"/>
      <c r="BB218" s="1648"/>
      <c r="BC218" s="1648"/>
      <c r="BD218" s="1648"/>
      <c r="BE218" s="1648"/>
      <c r="BF218" s="1648"/>
      <c r="BG218" s="1648"/>
      <c r="BH218" s="1648"/>
      <c r="BI218" s="1648"/>
      <c r="BJ218" s="1648"/>
      <c r="BK218" s="1648"/>
      <c r="BL218" s="1648"/>
    </row>
    <row r="219" spans="1:64">
      <c r="A219" s="1648"/>
      <c r="B219" s="1648"/>
      <c r="C219" s="1648"/>
      <c r="D219" s="1648"/>
      <c r="E219" s="1648"/>
      <c r="F219" s="1648"/>
      <c r="G219" s="1648"/>
      <c r="H219" s="1648"/>
      <c r="I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M219" s="1648"/>
      <c r="AN219" s="1648"/>
      <c r="AO219" s="1648"/>
      <c r="AP219" s="1648"/>
      <c r="AQ219" s="1648"/>
      <c r="AR219" s="1648"/>
      <c r="AS219" s="1648"/>
      <c r="AT219" s="1648"/>
      <c r="AU219" s="1648"/>
      <c r="AV219" s="1648"/>
      <c r="AW219" s="1648"/>
      <c r="AX219" s="1648"/>
      <c r="AY219" s="1648"/>
      <c r="AZ219" s="1648"/>
      <c r="BA219" s="1648"/>
      <c r="BB219" s="1648"/>
      <c r="BC219" s="1648"/>
      <c r="BD219" s="1648"/>
      <c r="BE219" s="1648"/>
      <c r="BF219" s="1648"/>
      <c r="BG219" s="1648"/>
      <c r="BH219" s="1648"/>
      <c r="BI219" s="1648"/>
      <c r="BJ219" s="1648"/>
      <c r="BK219" s="1648"/>
      <c r="BL219" s="1648"/>
    </row>
    <row r="220" spans="1:64">
      <c r="A220" s="1648"/>
      <c r="B220" s="1648"/>
      <c r="C220" s="1648"/>
      <c r="D220" s="1648"/>
      <c r="E220" s="1648"/>
      <c r="F220" s="1648"/>
      <c r="G220" s="1648"/>
      <c r="H220" s="1648"/>
      <c r="I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M220" s="1648"/>
      <c r="AN220" s="1648"/>
      <c r="AO220" s="1648"/>
      <c r="AP220" s="1648"/>
      <c r="AQ220" s="1648"/>
      <c r="AR220" s="1648"/>
      <c r="AS220" s="1648"/>
      <c r="AT220" s="1648"/>
      <c r="AU220" s="1648"/>
      <c r="AV220" s="1648"/>
      <c r="AW220" s="1648"/>
      <c r="AX220" s="1648"/>
      <c r="AY220" s="1648"/>
      <c r="AZ220" s="1648"/>
      <c r="BA220" s="1648"/>
      <c r="BB220" s="1648"/>
      <c r="BC220" s="1648"/>
      <c r="BD220" s="1648"/>
      <c r="BE220" s="1648"/>
      <c r="BF220" s="1648"/>
      <c r="BG220" s="1648"/>
      <c r="BH220" s="1648"/>
      <c r="BI220" s="1648"/>
      <c r="BJ220" s="1648"/>
      <c r="BK220" s="1648"/>
      <c r="BL220" s="1648"/>
    </row>
    <row r="221" spans="1:64">
      <c r="A221" s="1648"/>
      <c r="B221" s="1648"/>
      <c r="C221" s="1648"/>
      <c r="D221" s="1648"/>
      <c r="E221" s="1648"/>
      <c r="F221" s="1648"/>
      <c r="G221" s="1648"/>
      <c r="H221" s="1648"/>
      <c r="I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1648"/>
      <c r="AN221" s="1648"/>
      <c r="AO221" s="1648"/>
      <c r="AP221" s="1648"/>
      <c r="AQ221" s="1648"/>
      <c r="AR221" s="1648"/>
      <c r="AS221" s="1648"/>
      <c r="AT221" s="1648"/>
      <c r="AU221" s="1648"/>
      <c r="AV221" s="1648"/>
      <c r="AW221" s="1648"/>
      <c r="AX221" s="1648"/>
      <c r="AY221" s="1648"/>
      <c r="AZ221" s="1648"/>
      <c r="BA221" s="1648"/>
      <c r="BB221" s="1648"/>
      <c r="BC221" s="1648"/>
      <c r="BD221" s="1648"/>
      <c r="BE221" s="1648"/>
      <c r="BF221" s="1648"/>
      <c r="BG221" s="1648"/>
      <c r="BH221" s="1648"/>
      <c r="BI221" s="1648"/>
      <c r="BJ221" s="1648"/>
      <c r="BK221" s="1648"/>
      <c r="BL221" s="1648"/>
    </row>
    <row r="222" spans="1:64">
      <c r="A222" s="1648"/>
      <c r="B222" s="1648"/>
      <c r="C222" s="1648"/>
      <c r="D222" s="1648"/>
      <c r="E222" s="1648"/>
      <c r="F222" s="1648"/>
      <c r="G222" s="1648"/>
      <c r="H222" s="1648"/>
      <c r="I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1648"/>
      <c r="AN222" s="1648"/>
      <c r="AO222" s="1648"/>
      <c r="AP222" s="1648"/>
      <c r="AQ222" s="1648"/>
      <c r="AR222" s="1648"/>
      <c r="AS222" s="1648"/>
      <c r="AT222" s="1648"/>
      <c r="AU222" s="1648"/>
      <c r="AV222" s="1648"/>
      <c r="AW222" s="1648"/>
      <c r="AX222" s="1648"/>
      <c r="AY222" s="1648"/>
      <c r="AZ222" s="1648"/>
      <c r="BA222" s="1648"/>
      <c r="BB222" s="1648"/>
      <c r="BC222" s="1648"/>
      <c r="BD222" s="1648"/>
      <c r="BE222" s="1648"/>
      <c r="BF222" s="1648"/>
      <c r="BG222" s="1648"/>
      <c r="BH222" s="1648"/>
      <c r="BI222" s="1648"/>
      <c r="BJ222" s="1648"/>
      <c r="BK222" s="1648"/>
      <c r="BL222" s="1648"/>
    </row>
    <row r="223" spans="1:64">
      <c r="A223" s="1648"/>
      <c r="B223" s="1648"/>
      <c r="C223" s="1648"/>
      <c r="D223" s="1648"/>
      <c r="E223" s="1648"/>
      <c r="F223" s="1648"/>
      <c r="G223" s="1648"/>
      <c r="H223" s="1648"/>
      <c r="I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M223" s="1648"/>
      <c r="AN223" s="1648"/>
      <c r="AO223" s="1648"/>
      <c r="AP223" s="1648"/>
      <c r="AQ223" s="1648"/>
      <c r="AR223" s="1648"/>
      <c r="AS223" s="1648"/>
      <c r="AT223" s="1648"/>
      <c r="AU223" s="1648"/>
      <c r="AV223" s="1648"/>
      <c r="AW223" s="1648"/>
      <c r="AX223" s="1648"/>
      <c r="AY223" s="1648"/>
      <c r="AZ223" s="1648"/>
      <c r="BA223" s="1648"/>
      <c r="BB223" s="1648"/>
      <c r="BC223" s="1648"/>
      <c r="BD223" s="1648"/>
      <c r="BE223" s="1648"/>
      <c r="BF223" s="1648"/>
      <c r="BG223" s="1648"/>
      <c r="BH223" s="1648"/>
      <c r="BI223" s="1648"/>
      <c r="BJ223" s="1648"/>
      <c r="BK223" s="1648"/>
      <c r="BL223" s="1648"/>
    </row>
    <row r="224" spans="1:64">
      <c r="A224" s="1648"/>
      <c r="B224" s="1648"/>
      <c r="C224" s="1648"/>
      <c r="D224" s="1648"/>
      <c r="E224" s="1648"/>
      <c r="F224" s="1648"/>
      <c r="G224" s="1648"/>
      <c r="H224" s="1648"/>
      <c r="I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M224" s="1648"/>
      <c r="AN224" s="1648"/>
      <c r="AO224" s="1648"/>
      <c r="AP224" s="1648"/>
      <c r="AQ224" s="1648"/>
      <c r="AR224" s="1648"/>
      <c r="AS224" s="1648"/>
      <c r="AT224" s="1648"/>
      <c r="AU224" s="1648"/>
      <c r="AV224" s="1648"/>
      <c r="AW224" s="1648"/>
      <c r="AX224" s="1648"/>
      <c r="AY224" s="1648"/>
      <c r="AZ224" s="1648"/>
      <c r="BA224" s="1648"/>
      <c r="BB224" s="1648"/>
      <c r="BC224" s="1648"/>
      <c r="BD224" s="1648"/>
      <c r="BE224" s="1648"/>
      <c r="BF224" s="1648"/>
      <c r="BG224" s="1648"/>
      <c r="BH224" s="1648"/>
      <c r="BI224" s="1648"/>
      <c r="BJ224" s="1648"/>
      <c r="BK224" s="1648"/>
      <c r="BL224" s="1648"/>
    </row>
    <row r="225" spans="1:64">
      <c r="A225" s="1648"/>
      <c r="B225" s="1648"/>
      <c r="C225" s="1648"/>
      <c r="D225" s="1648"/>
      <c r="E225" s="1648"/>
      <c r="F225" s="1648"/>
      <c r="G225" s="1648"/>
      <c r="H225" s="1648"/>
      <c r="I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M225" s="1648"/>
      <c r="AN225" s="1648"/>
      <c r="AO225" s="1648"/>
      <c r="AP225" s="1648"/>
      <c r="AQ225" s="1648"/>
      <c r="AR225" s="1648"/>
      <c r="AS225" s="1648"/>
      <c r="AT225" s="1648"/>
      <c r="AU225" s="1648"/>
      <c r="AV225" s="1648"/>
      <c r="AW225" s="1648"/>
      <c r="AX225" s="1648"/>
      <c r="AY225" s="1648"/>
      <c r="AZ225" s="1648"/>
      <c r="BA225" s="1648"/>
      <c r="BB225" s="1648"/>
      <c r="BC225" s="1648"/>
      <c r="BD225" s="1648"/>
      <c r="BE225" s="1648"/>
      <c r="BF225" s="1648"/>
      <c r="BG225" s="1648"/>
      <c r="BH225" s="1648"/>
      <c r="BI225" s="1648"/>
      <c r="BJ225" s="1648"/>
      <c r="BK225" s="1648"/>
      <c r="BL225" s="1648"/>
    </row>
    <row r="226" spans="1:64">
      <c r="A226" s="1648"/>
      <c r="B226" s="1648"/>
      <c r="C226" s="1648"/>
      <c r="D226" s="1648"/>
      <c r="E226" s="1648"/>
      <c r="F226" s="1648"/>
      <c r="G226" s="1648"/>
      <c r="H226" s="1648"/>
      <c r="I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M226" s="1648"/>
      <c r="AN226" s="1648"/>
      <c r="AO226" s="1648"/>
      <c r="AP226" s="1648"/>
      <c r="AQ226" s="1648"/>
      <c r="AR226" s="1648"/>
      <c r="AS226" s="1648"/>
      <c r="AT226" s="1648"/>
      <c r="AU226" s="1648"/>
      <c r="AV226" s="1648"/>
      <c r="AW226" s="1648"/>
      <c r="AX226" s="1648"/>
      <c r="AY226" s="1648"/>
      <c r="AZ226" s="1648"/>
      <c r="BA226" s="1648"/>
      <c r="BB226" s="1648"/>
      <c r="BC226" s="1648"/>
      <c r="BD226" s="1648"/>
      <c r="BE226" s="1648"/>
      <c r="BF226" s="1648"/>
      <c r="BG226" s="1648"/>
      <c r="BH226" s="1648"/>
      <c r="BI226" s="1648"/>
      <c r="BJ226" s="1648"/>
      <c r="BK226" s="1648"/>
      <c r="BL226" s="1648"/>
    </row>
    <row r="227" spans="1:64">
      <c r="A227" s="1648"/>
      <c r="B227" s="1648"/>
      <c r="C227" s="1648"/>
      <c r="D227" s="1648"/>
      <c r="E227" s="1648"/>
      <c r="F227" s="1648"/>
      <c r="G227" s="1648"/>
      <c r="H227" s="1648"/>
      <c r="I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M227" s="1648"/>
      <c r="AN227" s="1648"/>
      <c r="AO227" s="1648"/>
      <c r="AP227" s="1648"/>
      <c r="AQ227" s="1648"/>
      <c r="AR227" s="1648"/>
      <c r="AS227" s="1648"/>
      <c r="AT227" s="1648"/>
      <c r="AU227" s="1648"/>
      <c r="AV227" s="1648"/>
      <c r="AW227" s="1648"/>
      <c r="AX227" s="1648"/>
      <c r="AY227" s="1648"/>
      <c r="AZ227" s="1648"/>
      <c r="BA227" s="1648"/>
      <c r="BB227" s="1648"/>
      <c r="BC227" s="1648"/>
      <c r="BD227" s="1648"/>
      <c r="BE227" s="1648"/>
      <c r="BF227" s="1648"/>
      <c r="BG227" s="1648"/>
      <c r="BH227" s="1648"/>
      <c r="BI227" s="1648"/>
      <c r="BJ227" s="1648"/>
      <c r="BK227" s="1648"/>
      <c r="BL227" s="1648"/>
    </row>
    <row r="228" spans="1:64">
      <c r="A228" s="1648"/>
      <c r="B228" s="1648"/>
      <c r="C228" s="1648"/>
      <c r="D228" s="1648"/>
      <c r="E228" s="1648"/>
      <c r="F228" s="1648"/>
      <c r="G228" s="1648"/>
      <c r="H228" s="1648"/>
      <c r="I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M228" s="1648"/>
      <c r="AN228" s="1648"/>
      <c r="AO228" s="1648"/>
      <c r="AP228" s="1648"/>
      <c r="AQ228" s="1648"/>
      <c r="AR228" s="1648"/>
      <c r="AS228" s="1648"/>
      <c r="AT228" s="1648"/>
      <c r="AU228" s="1648"/>
      <c r="AV228" s="1648"/>
      <c r="AW228" s="1648"/>
      <c r="AX228" s="1648"/>
      <c r="AY228" s="1648"/>
      <c r="AZ228" s="1648"/>
      <c r="BA228" s="1648"/>
      <c r="BB228" s="1648"/>
      <c r="BC228" s="1648"/>
      <c r="BD228" s="1648"/>
      <c r="BE228" s="1648"/>
      <c r="BF228" s="1648"/>
      <c r="BG228" s="1648"/>
      <c r="BH228" s="1648"/>
      <c r="BI228" s="1648"/>
      <c r="BJ228" s="1648"/>
      <c r="BK228" s="1648"/>
      <c r="BL228" s="1648"/>
    </row>
    <row r="229" spans="1:64">
      <c r="A229" s="1648"/>
      <c r="B229" s="1648"/>
      <c r="C229" s="1648"/>
      <c r="D229" s="1648"/>
      <c r="E229" s="1648"/>
      <c r="F229" s="1648"/>
      <c r="G229" s="1648"/>
      <c r="H229" s="1648"/>
      <c r="I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M229" s="1648"/>
      <c r="AN229" s="1648"/>
      <c r="AO229" s="1648"/>
      <c r="AP229" s="1648"/>
      <c r="AQ229" s="1648"/>
      <c r="AR229" s="1648"/>
      <c r="AS229" s="1648"/>
      <c r="AT229" s="1648"/>
      <c r="AU229" s="1648"/>
      <c r="AV229" s="1648"/>
      <c r="AW229" s="1648"/>
      <c r="AX229" s="1648"/>
      <c r="AY229" s="1648"/>
      <c r="AZ229" s="1648"/>
      <c r="BA229" s="1648"/>
      <c r="BB229" s="1648"/>
      <c r="BC229" s="1648"/>
      <c r="BD229" s="1648"/>
      <c r="BE229" s="1648"/>
      <c r="BF229" s="1648"/>
      <c r="BG229" s="1648"/>
      <c r="BH229" s="1648"/>
      <c r="BI229" s="1648"/>
      <c r="BJ229" s="1648"/>
      <c r="BK229" s="1648"/>
      <c r="BL229" s="1648"/>
    </row>
    <row r="230" spans="1:64">
      <c r="A230" s="1648"/>
      <c r="B230" s="1648"/>
      <c r="C230" s="1648"/>
      <c r="D230" s="1648"/>
      <c r="E230" s="1648"/>
      <c r="F230" s="1648"/>
      <c r="G230" s="1648"/>
      <c r="H230" s="1648"/>
      <c r="I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M230" s="1648"/>
      <c r="AN230" s="1648"/>
      <c r="AO230" s="1648"/>
      <c r="AP230" s="1648"/>
      <c r="AQ230" s="1648"/>
      <c r="AR230" s="1648"/>
      <c r="AS230" s="1648"/>
      <c r="AT230" s="1648"/>
      <c r="AU230" s="1648"/>
      <c r="AV230" s="1648"/>
      <c r="AW230" s="1648"/>
      <c r="AX230" s="1648"/>
      <c r="AY230" s="1648"/>
      <c r="AZ230" s="1648"/>
      <c r="BA230" s="1648"/>
      <c r="BB230" s="1648"/>
      <c r="BC230" s="1648"/>
      <c r="BD230" s="1648"/>
      <c r="BE230" s="1648"/>
      <c r="BF230" s="1648"/>
      <c r="BG230" s="1648"/>
      <c r="BH230" s="1648"/>
      <c r="BI230" s="1648"/>
      <c r="BJ230" s="1648"/>
      <c r="BK230" s="1648"/>
      <c r="BL230" s="1648"/>
    </row>
    <row r="231" spans="1:64">
      <c r="A231" s="1648"/>
      <c r="B231" s="1648"/>
      <c r="C231" s="1648"/>
      <c r="D231" s="1648"/>
      <c r="E231" s="1648"/>
      <c r="F231" s="1648"/>
      <c r="G231" s="1648"/>
      <c r="H231" s="1648"/>
      <c r="I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M231" s="1648"/>
      <c r="AN231" s="1648"/>
      <c r="AO231" s="1648"/>
      <c r="AP231" s="1648"/>
      <c r="AQ231" s="1648"/>
      <c r="AR231" s="1648"/>
      <c r="AS231" s="1648"/>
      <c r="AT231" s="1648"/>
      <c r="AU231" s="1648"/>
      <c r="AV231" s="1648"/>
      <c r="AW231" s="1648"/>
      <c r="AX231" s="1648"/>
      <c r="AY231" s="1648"/>
      <c r="AZ231" s="1648"/>
      <c r="BA231" s="1648"/>
      <c r="BB231" s="1648"/>
      <c r="BC231" s="1648"/>
      <c r="BD231" s="1648"/>
      <c r="BE231" s="1648"/>
      <c r="BF231" s="1648"/>
      <c r="BG231" s="1648"/>
      <c r="BH231" s="1648"/>
      <c r="BI231" s="1648"/>
      <c r="BJ231" s="1648"/>
      <c r="BK231" s="1648"/>
      <c r="BL231" s="1648"/>
    </row>
    <row r="232" spans="1:64">
      <c r="A232" s="1648"/>
      <c r="B232" s="1648"/>
      <c r="C232" s="1648"/>
      <c r="D232" s="1648"/>
      <c r="E232" s="1648"/>
      <c r="F232" s="1648"/>
      <c r="G232" s="1648"/>
      <c r="H232" s="1648"/>
      <c r="I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M232" s="1648"/>
      <c r="AN232" s="1648"/>
      <c r="AO232" s="1648"/>
      <c r="AP232" s="1648"/>
      <c r="AQ232" s="1648"/>
      <c r="AR232" s="1648"/>
      <c r="AS232" s="1648"/>
      <c r="AT232" s="1648"/>
      <c r="AU232" s="1648"/>
      <c r="AV232" s="1648"/>
      <c r="AW232" s="1648"/>
      <c r="AX232" s="1648"/>
      <c r="AY232" s="1648"/>
      <c r="AZ232" s="1648"/>
      <c r="BA232" s="1648"/>
      <c r="BB232" s="1648"/>
      <c r="BC232" s="1648"/>
      <c r="BD232" s="1648"/>
      <c r="BE232" s="1648"/>
      <c r="BF232" s="1648"/>
      <c r="BG232" s="1648"/>
      <c r="BH232" s="1648"/>
      <c r="BI232" s="1648"/>
      <c r="BJ232" s="1648"/>
      <c r="BK232" s="1648"/>
      <c r="BL232" s="1648"/>
    </row>
    <row r="233" spans="1:64">
      <c r="A233" s="1648"/>
      <c r="B233" s="1648"/>
      <c r="C233" s="1648"/>
      <c r="D233" s="1648"/>
      <c r="E233" s="1648"/>
      <c r="F233" s="1648"/>
      <c r="G233" s="1648"/>
      <c r="H233" s="1648"/>
      <c r="I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M233" s="1648"/>
      <c r="AN233" s="1648"/>
      <c r="AO233" s="1648"/>
      <c r="AP233" s="1648"/>
      <c r="AQ233" s="1648"/>
      <c r="AR233" s="1648"/>
      <c r="AS233" s="1648"/>
      <c r="AT233" s="1648"/>
      <c r="AU233" s="1648"/>
      <c r="AV233" s="1648"/>
      <c r="AW233" s="1648"/>
      <c r="AX233" s="1648"/>
      <c r="AY233" s="1648"/>
      <c r="AZ233" s="1648"/>
      <c r="BA233" s="1648"/>
      <c r="BB233" s="1648"/>
      <c r="BC233" s="1648"/>
      <c r="BD233" s="1648"/>
      <c r="BE233" s="1648"/>
      <c r="BF233" s="1648"/>
      <c r="BG233" s="1648"/>
      <c r="BH233" s="1648"/>
      <c r="BI233" s="1648"/>
      <c r="BJ233" s="1648"/>
      <c r="BK233" s="1648"/>
      <c r="BL233" s="1648"/>
    </row>
    <row r="234" spans="1:64">
      <c r="A234" s="1648"/>
      <c r="B234" s="1648"/>
      <c r="C234" s="1648"/>
      <c r="D234" s="1648"/>
      <c r="E234" s="1648"/>
      <c r="F234" s="1648"/>
      <c r="G234" s="1648"/>
      <c r="H234" s="1648"/>
      <c r="I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M234" s="1648"/>
      <c r="AN234" s="1648"/>
      <c r="AO234" s="1648"/>
      <c r="AP234" s="1648"/>
      <c r="AQ234" s="1648"/>
      <c r="AR234" s="1648"/>
      <c r="AS234" s="1648"/>
      <c r="AT234" s="1648"/>
      <c r="AU234" s="1648"/>
      <c r="AV234" s="1648"/>
      <c r="AW234" s="1648"/>
      <c r="AX234" s="1648"/>
      <c r="AY234" s="1648"/>
      <c r="AZ234" s="1648"/>
      <c r="BA234" s="1648"/>
      <c r="BB234" s="1648"/>
      <c r="BC234" s="1648"/>
      <c r="BD234" s="1648"/>
      <c r="BE234" s="1648"/>
      <c r="BF234" s="1648"/>
      <c r="BG234" s="1648"/>
      <c r="BH234" s="1648"/>
      <c r="BI234" s="1648"/>
      <c r="BJ234" s="1648"/>
      <c r="BK234" s="1648"/>
      <c r="BL234" s="1648"/>
    </row>
    <row r="235" spans="1:64">
      <c r="A235" s="1648"/>
      <c r="B235" s="1648"/>
      <c r="C235" s="1648"/>
      <c r="D235" s="1648"/>
      <c r="E235" s="1648"/>
      <c r="F235" s="1648"/>
      <c r="G235" s="1648"/>
      <c r="H235" s="1648"/>
      <c r="I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M235" s="1648"/>
      <c r="AN235" s="1648"/>
      <c r="AO235" s="1648"/>
      <c r="AP235" s="1648"/>
      <c r="AQ235" s="1648"/>
      <c r="AR235" s="1648"/>
      <c r="AS235" s="1648"/>
      <c r="AT235" s="1648"/>
      <c r="AU235" s="1648"/>
      <c r="AV235" s="1648"/>
      <c r="AW235" s="1648"/>
      <c r="AX235" s="1648"/>
      <c r="AY235" s="1648"/>
      <c r="AZ235" s="1648"/>
      <c r="BA235" s="1648"/>
      <c r="BB235" s="1648"/>
      <c r="BC235" s="1648"/>
      <c r="BD235" s="1648"/>
      <c r="BE235" s="1648"/>
      <c r="BF235" s="1648"/>
      <c r="BG235" s="1648"/>
      <c r="BH235" s="1648"/>
      <c r="BI235" s="1648"/>
      <c r="BJ235" s="1648"/>
      <c r="BK235" s="1648"/>
      <c r="BL235" s="1648"/>
    </row>
    <row r="236" spans="1:64">
      <c r="A236" s="1648"/>
      <c r="B236" s="1648"/>
      <c r="C236" s="1648"/>
      <c r="D236" s="1648"/>
      <c r="E236" s="1648"/>
      <c r="F236" s="1648"/>
      <c r="G236" s="1648"/>
      <c r="H236" s="1648"/>
      <c r="I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M236" s="1648"/>
      <c r="AN236" s="1648"/>
      <c r="AO236" s="1648"/>
      <c r="AP236" s="1648"/>
      <c r="AQ236" s="1648"/>
      <c r="AR236" s="1648"/>
      <c r="AS236" s="1648"/>
      <c r="AT236" s="1648"/>
      <c r="AU236" s="1648"/>
      <c r="AV236" s="1648"/>
      <c r="AW236" s="1648"/>
      <c r="AX236" s="1648"/>
      <c r="AY236" s="1648"/>
      <c r="AZ236" s="1648"/>
      <c r="BA236" s="1648"/>
      <c r="BB236" s="1648"/>
      <c r="BC236" s="1648"/>
      <c r="BD236" s="1648"/>
      <c r="BE236" s="1648"/>
      <c r="BF236" s="1648"/>
      <c r="BG236" s="1648"/>
      <c r="BH236" s="1648"/>
      <c r="BI236" s="1648"/>
      <c r="BJ236" s="1648"/>
      <c r="BK236" s="1648"/>
      <c r="BL236" s="1648"/>
    </row>
    <row r="237" spans="1:64">
      <c r="A237" s="1648"/>
      <c r="B237" s="1648"/>
      <c r="C237" s="1648"/>
      <c r="D237" s="1648"/>
      <c r="E237" s="1648"/>
      <c r="F237" s="1648"/>
      <c r="G237" s="1648"/>
      <c r="H237" s="1648"/>
      <c r="I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M237" s="1648"/>
      <c r="AN237" s="1648"/>
      <c r="AO237" s="1648"/>
      <c r="AP237" s="1648"/>
      <c r="AQ237" s="1648"/>
      <c r="AR237" s="1648"/>
      <c r="AS237" s="1648"/>
      <c r="AT237" s="1648"/>
      <c r="AU237" s="1648"/>
      <c r="AV237" s="1648"/>
      <c r="AW237" s="1648"/>
      <c r="AX237" s="1648"/>
      <c r="AY237" s="1648"/>
      <c r="AZ237" s="1648"/>
      <c r="BA237" s="1648"/>
      <c r="BB237" s="1648"/>
      <c r="BC237" s="1648"/>
      <c r="BD237" s="1648"/>
      <c r="BE237" s="1648"/>
      <c r="BF237" s="1648"/>
      <c r="BG237" s="1648"/>
      <c r="BH237" s="1648"/>
      <c r="BI237" s="1648"/>
      <c r="BJ237" s="1648"/>
      <c r="BK237" s="1648"/>
      <c r="BL237" s="1648"/>
    </row>
    <row r="238" spans="1:64">
      <c r="A238" s="1648"/>
      <c r="B238" s="1648"/>
      <c r="C238" s="1648"/>
      <c r="D238" s="1648"/>
      <c r="E238" s="1648"/>
      <c r="F238" s="1648"/>
      <c r="G238" s="1648"/>
      <c r="H238" s="1648"/>
      <c r="I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M238" s="1648"/>
      <c r="AN238" s="1648"/>
      <c r="AO238" s="1648"/>
      <c r="AP238" s="1648"/>
      <c r="AQ238" s="1648"/>
      <c r="AR238" s="1648"/>
      <c r="AS238" s="1648"/>
      <c r="AT238" s="1648"/>
      <c r="AU238" s="1648"/>
      <c r="AV238" s="1648"/>
      <c r="AW238" s="1648"/>
      <c r="AX238" s="1648"/>
      <c r="AY238" s="1648"/>
      <c r="AZ238" s="1648"/>
      <c r="BA238" s="1648"/>
      <c r="BB238" s="1648"/>
      <c r="BC238" s="1648"/>
      <c r="BD238" s="1648"/>
      <c r="BE238" s="1648"/>
      <c r="BF238" s="1648"/>
      <c r="BG238" s="1648"/>
      <c r="BH238" s="1648"/>
      <c r="BI238" s="1648"/>
      <c r="BJ238" s="1648"/>
      <c r="BK238" s="1648"/>
      <c r="BL238" s="1648"/>
    </row>
    <row r="239" spans="1:64">
      <c r="A239" s="1648"/>
      <c r="B239" s="1648"/>
      <c r="C239" s="1648"/>
      <c r="D239" s="1648"/>
      <c r="E239" s="1648"/>
      <c r="F239" s="1648"/>
      <c r="G239" s="1648"/>
      <c r="H239" s="1648"/>
      <c r="I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M239" s="1648"/>
      <c r="AN239" s="1648"/>
      <c r="AO239" s="1648"/>
      <c r="AP239" s="1648"/>
      <c r="AQ239" s="1648"/>
      <c r="AR239" s="1648"/>
      <c r="AS239" s="1648"/>
      <c r="AT239" s="1648"/>
      <c r="AU239" s="1648"/>
      <c r="AV239" s="1648"/>
      <c r="AW239" s="1648"/>
      <c r="AX239" s="1648"/>
      <c r="AY239" s="1648"/>
      <c r="AZ239" s="1648"/>
      <c r="BA239" s="1648"/>
      <c r="BB239" s="1648"/>
      <c r="BC239" s="1648"/>
      <c r="BD239" s="1648"/>
      <c r="BE239" s="1648"/>
      <c r="BF239" s="1648"/>
      <c r="BG239" s="1648"/>
      <c r="BH239" s="1648"/>
      <c r="BI239" s="1648"/>
      <c r="BJ239" s="1648"/>
      <c r="BK239" s="1648"/>
      <c r="BL239" s="1648"/>
    </row>
    <row r="240" spans="1:64">
      <c r="A240" s="1648"/>
      <c r="B240" s="1648"/>
      <c r="C240" s="1648"/>
      <c r="D240" s="1648"/>
      <c r="E240" s="1648"/>
      <c r="F240" s="1648"/>
      <c r="G240" s="1648"/>
      <c r="H240" s="1648"/>
      <c r="I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M240" s="1648"/>
      <c r="AN240" s="1648"/>
      <c r="AO240" s="1648"/>
      <c r="AP240" s="1648"/>
      <c r="AQ240" s="1648"/>
      <c r="AR240" s="1648"/>
      <c r="AS240" s="1648"/>
      <c r="AT240" s="1648"/>
      <c r="AU240" s="1648"/>
      <c r="AV240" s="1648"/>
      <c r="AW240" s="1648"/>
      <c r="AX240" s="1648"/>
      <c r="AY240" s="1648"/>
      <c r="AZ240" s="1648"/>
      <c r="BA240" s="1648"/>
      <c r="BB240" s="1648"/>
      <c r="BC240" s="1648"/>
      <c r="BD240" s="1648"/>
      <c r="BE240" s="1648"/>
      <c r="BF240" s="1648"/>
      <c r="BG240" s="1648"/>
      <c r="BH240" s="1648"/>
      <c r="BI240" s="1648"/>
      <c r="BJ240" s="1648"/>
      <c r="BK240" s="1648"/>
      <c r="BL240" s="1648"/>
    </row>
    <row r="241" spans="1:64">
      <c r="A241" s="1648"/>
      <c r="B241" s="1648"/>
      <c r="C241" s="1648"/>
      <c r="D241" s="1648"/>
      <c r="E241" s="1648"/>
      <c r="F241" s="1648"/>
      <c r="G241" s="1648"/>
      <c r="H241" s="1648"/>
      <c r="I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M241" s="1648"/>
      <c r="AN241" s="1648"/>
      <c r="AO241" s="1648"/>
      <c r="AP241" s="1648"/>
      <c r="AQ241" s="1648"/>
      <c r="AR241" s="1648"/>
      <c r="AS241" s="1648"/>
      <c r="AT241" s="1648"/>
      <c r="AU241" s="1648"/>
      <c r="AV241" s="1648"/>
      <c r="AW241" s="1648"/>
      <c r="AX241" s="1648"/>
      <c r="AY241" s="1648"/>
      <c r="AZ241" s="1648"/>
      <c r="BA241" s="1648"/>
      <c r="BB241" s="1648"/>
      <c r="BC241" s="1648"/>
      <c r="BD241" s="1648"/>
      <c r="BE241" s="1648"/>
      <c r="BF241" s="1648"/>
      <c r="BG241" s="1648"/>
      <c r="BH241" s="1648"/>
      <c r="BI241" s="1648"/>
      <c r="BJ241" s="1648"/>
      <c r="BK241" s="1648"/>
      <c r="BL241" s="1648"/>
    </row>
    <row r="242" spans="1:64">
      <c r="A242" s="1648"/>
      <c r="B242" s="1648"/>
      <c r="C242" s="1648"/>
      <c r="D242" s="1648"/>
      <c r="E242" s="1648"/>
      <c r="F242" s="1648"/>
      <c r="G242" s="1648"/>
      <c r="H242" s="1648"/>
      <c r="I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M242" s="1648"/>
      <c r="AN242" s="1648"/>
      <c r="AO242" s="1648"/>
      <c r="AP242" s="1648"/>
      <c r="AQ242" s="1648"/>
      <c r="AR242" s="1648"/>
      <c r="AS242" s="1648"/>
      <c r="AT242" s="1648"/>
      <c r="AU242" s="1648"/>
      <c r="AV242" s="1648"/>
      <c r="AW242" s="1648"/>
      <c r="AX242" s="1648"/>
      <c r="AY242" s="1648"/>
      <c r="AZ242" s="1648"/>
      <c r="BA242" s="1648"/>
      <c r="BB242" s="1648"/>
      <c r="BC242" s="1648"/>
      <c r="BD242" s="1648"/>
      <c r="BE242" s="1648"/>
      <c r="BF242" s="1648"/>
      <c r="BG242" s="1648"/>
      <c r="BH242" s="1648"/>
      <c r="BI242" s="1648"/>
      <c r="BJ242" s="1648"/>
      <c r="BK242" s="1648"/>
      <c r="BL242" s="1648"/>
    </row>
    <row r="243" spans="1:64">
      <c r="A243" s="1648"/>
      <c r="B243" s="1648"/>
      <c r="C243" s="1648"/>
      <c r="D243" s="1648"/>
      <c r="E243" s="1648"/>
      <c r="F243" s="1648"/>
      <c r="G243" s="1648"/>
      <c r="H243" s="1648"/>
      <c r="I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M243" s="1648"/>
      <c r="AN243" s="1648"/>
      <c r="AO243" s="1648"/>
      <c r="AP243" s="1648"/>
      <c r="AQ243" s="1648"/>
      <c r="AR243" s="1648"/>
      <c r="AS243" s="1648"/>
      <c r="AT243" s="1648"/>
      <c r="AU243" s="1648"/>
      <c r="AV243" s="1648"/>
      <c r="AW243" s="1648"/>
      <c r="AX243" s="1648"/>
      <c r="AY243" s="1648"/>
      <c r="AZ243" s="1648"/>
      <c r="BA243" s="1648"/>
      <c r="BB243" s="1648"/>
      <c r="BC243" s="1648"/>
      <c r="BD243" s="1648"/>
      <c r="BE243" s="1648"/>
      <c r="BF243" s="1648"/>
      <c r="BG243" s="1648"/>
      <c r="BH243" s="1648"/>
      <c r="BI243" s="1648"/>
      <c r="BJ243" s="1648"/>
      <c r="BK243" s="1648"/>
      <c r="BL243" s="1648"/>
    </row>
    <row r="244" spans="1:64">
      <c r="A244" s="1648"/>
      <c r="B244" s="1648"/>
      <c r="C244" s="1648"/>
      <c r="D244" s="1648"/>
      <c r="E244" s="1648"/>
      <c r="F244" s="1648"/>
      <c r="G244" s="1648"/>
      <c r="H244" s="1648"/>
      <c r="I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M244" s="1648"/>
      <c r="AN244" s="1648"/>
      <c r="AO244" s="1648"/>
      <c r="AP244" s="1648"/>
      <c r="AQ244" s="1648"/>
      <c r="AR244" s="1648"/>
      <c r="AS244" s="1648"/>
      <c r="AT244" s="1648"/>
      <c r="AU244" s="1648"/>
      <c r="AV244" s="1648"/>
      <c r="AW244" s="1648"/>
      <c r="AX244" s="1648"/>
      <c r="AY244" s="1648"/>
      <c r="AZ244" s="1648"/>
      <c r="BA244" s="1648"/>
      <c r="BB244" s="1648"/>
      <c r="BC244" s="1648"/>
      <c r="BD244" s="1648"/>
      <c r="BE244" s="1648"/>
      <c r="BF244" s="1648"/>
      <c r="BG244" s="1648"/>
      <c r="BH244" s="1648"/>
      <c r="BI244" s="1648"/>
      <c r="BJ244" s="1648"/>
      <c r="BK244" s="1648"/>
      <c r="BL244" s="1648"/>
    </row>
    <row r="245" spans="1:64">
      <c r="A245" s="1648"/>
      <c r="B245" s="1648"/>
      <c r="C245" s="1648"/>
      <c r="D245" s="1648"/>
      <c r="E245" s="1648"/>
      <c r="F245" s="1648"/>
      <c r="G245" s="1648"/>
      <c r="H245" s="1648"/>
      <c r="I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M245" s="1648"/>
      <c r="AN245" s="1648"/>
      <c r="AO245" s="1648"/>
      <c r="AP245" s="1648"/>
      <c r="AQ245" s="1648"/>
      <c r="AR245" s="1648"/>
      <c r="AS245" s="1648"/>
      <c r="AT245" s="1648"/>
      <c r="AU245" s="1648"/>
      <c r="AV245" s="1648"/>
      <c r="AW245" s="1648"/>
      <c r="AX245" s="1648"/>
      <c r="AY245" s="1648"/>
      <c r="AZ245" s="1648"/>
      <c r="BA245" s="1648"/>
      <c r="BB245" s="1648"/>
      <c r="BC245" s="1648"/>
      <c r="BD245" s="1648"/>
      <c r="BE245" s="1648"/>
      <c r="BF245" s="1648"/>
      <c r="BG245" s="1648"/>
      <c r="BH245" s="1648"/>
      <c r="BI245" s="1648"/>
      <c r="BJ245" s="1648"/>
      <c r="BK245" s="1648"/>
      <c r="BL245" s="1648"/>
    </row>
    <row r="246" spans="1:64">
      <c r="A246" s="1648"/>
      <c r="B246" s="1648"/>
      <c r="C246" s="1648"/>
      <c r="D246" s="1648"/>
      <c r="E246" s="1648"/>
      <c r="F246" s="1648"/>
      <c r="G246" s="1648"/>
      <c r="H246" s="1648"/>
      <c r="I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M246" s="1648"/>
      <c r="AN246" s="1648"/>
      <c r="AO246" s="1648"/>
      <c r="AP246" s="1648"/>
      <c r="AQ246" s="1648"/>
      <c r="AR246" s="1648"/>
      <c r="AS246" s="1648"/>
      <c r="AT246" s="1648"/>
      <c r="AU246" s="1648"/>
      <c r="AV246" s="1648"/>
      <c r="AW246" s="1648"/>
      <c r="AX246" s="1648"/>
      <c r="AY246" s="1648"/>
      <c r="AZ246" s="1648"/>
      <c r="BA246" s="1648"/>
      <c r="BB246" s="1648"/>
      <c r="BC246" s="1648"/>
      <c r="BD246" s="1648"/>
      <c r="BE246" s="1648"/>
      <c r="BF246" s="1648"/>
      <c r="BG246" s="1648"/>
      <c r="BH246" s="1648"/>
      <c r="BI246" s="1648"/>
      <c r="BJ246" s="1648"/>
      <c r="BK246" s="1648"/>
      <c r="BL246" s="1648"/>
    </row>
    <row r="247" spans="1:64">
      <c r="A247" s="1648"/>
      <c r="B247" s="1648"/>
      <c r="C247" s="1648"/>
      <c r="D247" s="1648"/>
      <c r="E247" s="1648"/>
      <c r="F247" s="1648"/>
      <c r="G247" s="1648"/>
      <c r="H247" s="1648"/>
      <c r="I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M247" s="1648"/>
      <c r="AN247" s="1648"/>
      <c r="AO247" s="1648"/>
      <c r="AP247" s="1648"/>
      <c r="AQ247" s="1648"/>
      <c r="AR247" s="1648"/>
      <c r="AS247" s="1648"/>
      <c r="AT247" s="1648"/>
      <c r="AU247" s="1648"/>
      <c r="AV247" s="1648"/>
      <c r="AW247" s="1648"/>
      <c r="AX247" s="1648"/>
      <c r="AY247" s="1648"/>
      <c r="AZ247" s="1648"/>
      <c r="BA247" s="1648"/>
      <c r="BB247" s="1648"/>
      <c r="BC247" s="1648"/>
      <c r="BD247" s="1648"/>
      <c r="BE247" s="1648"/>
      <c r="BF247" s="1648"/>
      <c r="BG247" s="1648"/>
      <c r="BH247" s="1648"/>
      <c r="BI247" s="1648"/>
      <c r="BJ247" s="1648"/>
      <c r="BK247" s="1648"/>
      <c r="BL247" s="1648"/>
    </row>
    <row r="248" spans="1:64">
      <c r="A248" s="1648"/>
      <c r="B248" s="1648"/>
      <c r="C248" s="1648"/>
      <c r="D248" s="1648"/>
      <c r="E248" s="1648"/>
      <c r="F248" s="1648"/>
      <c r="G248" s="1648"/>
      <c r="H248" s="1648"/>
      <c r="I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M248" s="1648"/>
      <c r="AN248" s="1648"/>
      <c r="AO248" s="1648"/>
      <c r="AP248" s="1648"/>
      <c r="AQ248" s="1648"/>
      <c r="AR248" s="1648"/>
      <c r="AS248" s="1648"/>
      <c r="AT248" s="1648"/>
      <c r="AU248" s="1648"/>
      <c r="AV248" s="1648"/>
      <c r="AW248" s="1648"/>
      <c r="AX248" s="1648"/>
      <c r="AY248" s="1648"/>
      <c r="AZ248" s="1648"/>
      <c r="BA248" s="1648"/>
      <c r="BB248" s="1648"/>
      <c r="BC248" s="1648"/>
      <c r="BD248" s="1648"/>
      <c r="BE248" s="1648"/>
      <c r="BF248" s="1648"/>
      <c r="BG248" s="1648"/>
      <c r="BH248" s="1648"/>
      <c r="BI248" s="1648"/>
      <c r="BJ248" s="1648"/>
      <c r="BK248" s="1648"/>
      <c r="BL248" s="1648"/>
    </row>
    <row r="249" spans="1:64">
      <c r="A249" s="1648"/>
      <c r="B249" s="1648"/>
      <c r="C249" s="1648"/>
      <c r="D249" s="1648"/>
      <c r="E249" s="1648"/>
      <c r="F249" s="1648"/>
      <c r="G249" s="1648"/>
      <c r="H249" s="1648"/>
      <c r="I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M249" s="1648"/>
      <c r="AN249" s="1648"/>
      <c r="AO249" s="1648"/>
      <c r="AP249" s="1648"/>
      <c r="AQ249" s="1648"/>
      <c r="AR249" s="1648"/>
      <c r="AS249" s="1648"/>
      <c r="AT249" s="1648"/>
      <c r="AU249" s="1648"/>
      <c r="AV249" s="1648"/>
      <c r="AW249" s="1648"/>
      <c r="AX249" s="1648"/>
      <c r="AY249" s="1648"/>
      <c r="AZ249" s="1648"/>
      <c r="BA249" s="1648"/>
      <c r="BB249" s="1648"/>
      <c r="BC249" s="1648"/>
      <c r="BD249" s="1648"/>
      <c r="BE249" s="1648"/>
      <c r="BF249" s="1648"/>
      <c r="BG249" s="1648"/>
      <c r="BH249" s="1648"/>
      <c r="BI249" s="1648"/>
      <c r="BJ249" s="1648"/>
      <c r="BK249" s="1648"/>
      <c r="BL249" s="1648"/>
    </row>
    <row r="250" spans="1:64">
      <c r="A250" s="1648"/>
      <c r="B250" s="1648"/>
      <c r="C250" s="1648"/>
      <c r="D250" s="1648"/>
      <c r="E250" s="1648"/>
      <c r="F250" s="1648"/>
      <c r="G250" s="1648"/>
      <c r="H250" s="1648"/>
      <c r="I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M250" s="1648"/>
      <c r="AN250" s="1648"/>
      <c r="AO250" s="1648"/>
      <c r="AP250" s="1648"/>
      <c r="AQ250" s="1648"/>
      <c r="AR250" s="1648"/>
      <c r="AS250" s="1648"/>
      <c r="AT250" s="1648"/>
      <c r="AU250" s="1648"/>
      <c r="AV250" s="1648"/>
      <c r="AW250" s="1648"/>
      <c r="AX250" s="1648"/>
      <c r="AY250" s="1648"/>
      <c r="AZ250" s="1648"/>
      <c r="BA250" s="1648"/>
      <c r="BB250" s="1648"/>
      <c r="BC250" s="1648"/>
      <c r="BD250" s="1648"/>
      <c r="BE250" s="1648"/>
      <c r="BF250" s="1648"/>
      <c r="BG250" s="1648"/>
      <c r="BH250" s="1648"/>
      <c r="BI250" s="1648"/>
      <c r="BJ250" s="1648"/>
      <c r="BK250" s="1648"/>
      <c r="BL250" s="1648"/>
    </row>
    <row r="251" spans="1:64">
      <c r="A251" s="1648"/>
      <c r="B251" s="1648"/>
      <c r="C251" s="1648"/>
      <c r="D251" s="1648"/>
      <c r="E251" s="1648"/>
      <c r="F251" s="1648"/>
      <c r="G251" s="1648"/>
      <c r="H251" s="1648"/>
      <c r="I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M251" s="1648"/>
      <c r="AN251" s="1648"/>
      <c r="AO251" s="1648"/>
      <c r="AP251" s="1648"/>
      <c r="AQ251" s="1648"/>
      <c r="AR251" s="1648"/>
      <c r="AS251" s="1648"/>
      <c r="AT251" s="1648"/>
      <c r="AU251" s="1648"/>
      <c r="AV251" s="1648"/>
      <c r="AW251" s="1648"/>
      <c r="AX251" s="1648"/>
      <c r="AY251" s="1648"/>
      <c r="AZ251" s="1648"/>
      <c r="BA251" s="1648"/>
      <c r="BB251" s="1648"/>
      <c r="BC251" s="1648"/>
      <c r="BD251" s="1648"/>
      <c r="BE251" s="1648"/>
      <c r="BF251" s="1648"/>
      <c r="BG251" s="1648"/>
      <c r="BH251" s="1648"/>
      <c r="BI251" s="1648"/>
      <c r="BJ251" s="1648"/>
      <c r="BK251" s="1648"/>
      <c r="BL251" s="1648"/>
    </row>
    <row r="252" spans="1:64">
      <c r="A252" s="1648"/>
      <c r="B252" s="1648"/>
      <c r="C252" s="1648"/>
      <c r="D252" s="1648"/>
      <c r="E252" s="1648"/>
      <c r="F252" s="1648"/>
      <c r="G252" s="1648"/>
      <c r="H252" s="1648"/>
      <c r="I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M252" s="1648"/>
      <c r="AN252" s="1648"/>
      <c r="AO252" s="1648"/>
      <c r="AP252" s="1648"/>
      <c r="AQ252" s="1648"/>
      <c r="AR252" s="1648"/>
      <c r="AS252" s="1648"/>
      <c r="AT252" s="1648"/>
      <c r="AU252" s="1648"/>
      <c r="AV252" s="1648"/>
      <c r="AW252" s="1648"/>
      <c r="AX252" s="1648"/>
      <c r="AY252" s="1648"/>
      <c r="AZ252" s="1648"/>
      <c r="BA252" s="1648"/>
      <c r="BB252" s="1648"/>
      <c r="BC252" s="1648"/>
      <c r="BD252" s="1648"/>
      <c r="BE252" s="1648"/>
      <c r="BF252" s="1648"/>
      <c r="BG252" s="1648"/>
      <c r="BH252" s="1648"/>
      <c r="BI252" s="1648"/>
      <c r="BJ252" s="1648"/>
      <c r="BK252" s="1648"/>
      <c r="BL252" s="1648"/>
    </row>
    <row r="253" spans="1:64">
      <c r="A253" s="1648"/>
      <c r="B253" s="1648"/>
      <c r="C253" s="1648"/>
      <c r="D253" s="1648"/>
      <c r="E253" s="1648"/>
      <c r="F253" s="1648"/>
      <c r="G253" s="1648"/>
      <c r="H253" s="1648"/>
      <c r="I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M253" s="1648"/>
      <c r="AN253" s="1648"/>
      <c r="AO253" s="1648"/>
      <c r="AP253" s="1648"/>
      <c r="AQ253" s="1648"/>
      <c r="AR253" s="1648"/>
      <c r="AS253" s="1648"/>
      <c r="AT253" s="1648"/>
      <c r="AU253" s="1648"/>
      <c r="AV253" s="1648"/>
      <c r="AW253" s="1648"/>
      <c r="AX253" s="1648"/>
      <c r="AY253" s="1648"/>
      <c r="AZ253" s="1648"/>
      <c r="BA253" s="1648"/>
      <c r="BB253" s="1648"/>
      <c r="BC253" s="1648"/>
      <c r="BD253" s="1648"/>
      <c r="BE253" s="1648"/>
      <c r="BF253" s="1648"/>
      <c r="BG253" s="1648"/>
      <c r="BH253" s="1648"/>
      <c r="BI253" s="1648"/>
      <c r="BJ253" s="1648"/>
      <c r="BK253" s="1648"/>
      <c r="BL253" s="1648"/>
    </row>
    <row r="254" spans="1:64">
      <c r="A254" s="1648"/>
      <c r="B254" s="1648"/>
      <c r="C254" s="1648"/>
      <c r="D254" s="1648"/>
      <c r="E254" s="1648"/>
      <c r="F254" s="1648"/>
      <c r="G254" s="1648"/>
      <c r="H254" s="1648"/>
      <c r="I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M254" s="1648"/>
      <c r="AN254" s="1648"/>
      <c r="AO254" s="1648"/>
      <c r="AP254" s="1648"/>
      <c r="AQ254" s="1648"/>
      <c r="AR254" s="1648"/>
      <c r="AS254" s="1648"/>
      <c r="AT254" s="1648"/>
      <c r="AU254" s="1648"/>
      <c r="AV254" s="1648"/>
      <c r="AW254" s="1648"/>
      <c r="AX254" s="1648"/>
      <c r="AY254" s="1648"/>
      <c r="AZ254" s="1648"/>
      <c r="BA254" s="1648"/>
      <c r="BB254" s="1648"/>
      <c r="BC254" s="1648"/>
      <c r="BD254" s="1648"/>
      <c r="BE254" s="1648"/>
      <c r="BF254" s="1648"/>
      <c r="BG254" s="1648"/>
      <c r="BH254" s="1648"/>
      <c r="BI254" s="1648"/>
      <c r="BJ254" s="1648"/>
      <c r="BK254" s="1648"/>
      <c r="BL254" s="1648"/>
    </row>
    <row r="255" spans="1:64">
      <c r="A255" s="1648"/>
      <c r="B255" s="1648"/>
      <c r="C255" s="1648"/>
      <c r="D255" s="1648"/>
      <c r="E255" s="1648"/>
      <c r="F255" s="1648"/>
      <c r="G255" s="1648"/>
      <c r="H255" s="1648"/>
      <c r="I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M255" s="1648"/>
      <c r="AN255" s="1648"/>
      <c r="AO255" s="1648"/>
      <c r="AP255" s="1648"/>
      <c r="AQ255" s="1648"/>
      <c r="AR255" s="1648"/>
      <c r="AS255" s="1648"/>
      <c r="AT255" s="1648"/>
      <c r="AU255" s="1648"/>
      <c r="AV255" s="1648"/>
      <c r="AW255" s="1648"/>
      <c r="AX255" s="1648"/>
      <c r="AY255" s="1648"/>
      <c r="AZ255" s="1648"/>
      <c r="BA255" s="1648"/>
      <c r="BB255" s="1648"/>
      <c r="BC255" s="1648"/>
      <c r="BD255" s="1648"/>
      <c r="BE255" s="1648"/>
      <c r="BF255" s="1648"/>
      <c r="BG255" s="1648"/>
      <c r="BH255" s="1648"/>
      <c r="BI255" s="1648"/>
      <c r="BJ255" s="1648"/>
      <c r="BK255" s="1648"/>
      <c r="BL255" s="1648"/>
    </row>
    <row r="256" spans="1:64">
      <c r="A256" s="1648"/>
      <c r="B256" s="1648"/>
      <c r="C256" s="1648"/>
      <c r="D256" s="1648"/>
      <c r="E256" s="1648"/>
      <c r="F256" s="1648"/>
      <c r="G256" s="1648"/>
      <c r="H256" s="1648"/>
      <c r="I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M256" s="1648"/>
      <c r="AN256" s="1648"/>
      <c r="AO256" s="1648"/>
      <c r="AP256" s="1648"/>
      <c r="AQ256" s="1648"/>
      <c r="AR256" s="1648"/>
      <c r="AS256" s="1648"/>
      <c r="AT256" s="1648"/>
      <c r="AU256" s="1648"/>
      <c r="AV256" s="1648"/>
      <c r="AW256" s="1648"/>
      <c r="AX256" s="1648"/>
      <c r="AY256" s="1648"/>
      <c r="AZ256" s="1648"/>
      <c r="BA256" s="1648"/>
      <c r="BB256" s="1648"/>
      <c r="BC256" s="1648"/>
      <c r="BD256" s="1648"/>
      <c r="BE256" s="1648"/>
      <c r="BF256" s="1648"/>
      <c r="BG256" s="1648"/>
      <c r="BH256" s="1648"/>
      <c r="BI256" s="1648"/>
      <c r="BJ256" s="1648"/>
      <c r="BK256" s="1648"/>
      <c r="BL256" s="1648"/>
    </row>
    <row r="257" spans="1:64">
      <c r="A257" s="1648"/>
      <c r="B257" s="1648"/>
      <c r="C257" s="1648"/>
      <c r="D257" s="1648"/>
      <c r="E257" s="1648"/>
      <c r="F257" s="1648"/>
      <c r="G257" s="1648"/>
      <c r="H257" s="1648"/>
      <c r="I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M257" s="1648"/>
      <c r="AN257" s="1648"/>
      <c r="AO257" s="1648"/>
      <c r="AP257" s="1648"/>
      <c r="AQ257" s="1648"/>
      <c r="AR257" s="1648"/>
      <c r="AS257" s="1648"/>
      <c r="AT257" s="1648"/>
      <c r="AU257" s="1648"/>
      <c r="AV257" s="1648"/>
      <c r="AW257" s="1648"/>
      <c r="AX257" s="1648"/>
      <c r="AY257" s="1648"/>
      <c r="AZ257" s="1648"/>
      <c r="BA257" s="1648"/>
      <c r="BB257" s="1648"/>
      <c r="BC257" s="1648"/>
      <c r="BD257" s="1648"/>
      <c r="BE257" s="1648"/>
      <c r="BF257" s="1648"/>
      <c r="BG257" s="1648"/>
      <c r="BH257" s="1648"/>
      <c r="BI257" s="1648"/>
      <c r="BJ257" s="1648"/>
      <c r="BK257" s="1648"/>
      <c r="BL257" s="1648"/>
    </row>
    <row r="258" spans="1:64">
      <c r="A258" s="1648"/>
      <c r="B258" s="1648"/>
      <c r="C258" s="1648"/>
      <c r="D258" s="1648"/>
      <c r="E258" s="1648"/>
      <c r="F258" s="1648"/>
      <c r="G258" s="1648"/>
      <c r="H258" s="1648"/>
      <c r="I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M258" s="1648"/>
      <c r="AN258" s="1648"/>
      <c r="AO258" s="1648"/>
      <c r="AP258" s="1648"/>
      <c r="AQ258" s="1648"/>
      <c r="AR258" s="1648"/>
      <c r="AS258" s="1648"/>
      <c r="AT258" s="1648"/>
      <c r="AU258" s="1648"/>
      <c r="AV258" s="1648"/>
      <c r="AW258" s="1648"/>
      <c r="AX258" s="1648"/>
      <c r="AY258" s="1648"/>
      <c r="AZ258" s="1648"/>
      <c r="BA258" s="1648"/>
      <c r="BB258" s="1648"/>
      <c r="BC258" s="1648"/>
      <c r="BD258" s="1648"/>
      <c r="BE258" s="1648"/>
      <c r="BF258" s="1648"/>
      <c r="BG258" s="1648"/>
      <c r="BH258" s="1648"/>
      <c r="BI258" s="1648"/>
      <c r="BJ258" s="1648"/>
      <c r="BK258" s="1648"/>
      <c r="BL258" s="1648"/>
    </row>
    <row r="259" spans="1:64">
      <c r="A259" s="1648"/>
      <c r="B259" s="1648"/>
      <c r="C259" s="1648"/>
      <c r="D259" s="1648"/>
      <c r="E259" s="1648"/>
      <c r="F259" s="1648"/>
      <c r="G259" s="1648"/>
      <c r="H259" s="1648"/>
      <c r="I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M259" s="1648"/>
      <c r="AN259" s="1648"/>
      <c r="AO259" s="1648"/>
      <c r="AP259" s="1648"/>
      <c r="AQ259" s="1648"/>
      <c r="AR259" s="1648"/>
      <c r="AS259" s="1648"/>
      <c r="AT259" s="1648"/>
      <c r="AU259" s="1648"/>
      <c r="AV259" s="1648"/>
      <c r="AW259" s="1648"/>
      <c r="AX259" s="1648"/>
      <c r="AY259" s="1648"/>
      <c r="AZ259" s="1648"/>
      <c r="BA259" s="1648"/>
      <c r="BB259" s="1648"/>
      <c r="BC259" s="1648"/>
      <c r="BD259" s="1648"/>
      <c r="BE259" s="1648"/>
      <c r="BF259" s="1648"/>
      <c r="BG259" s="1648"/>
      <c r="BH259" s="1648"/>
      <c r="BI259" s="1648"/>
      <c r="BJ259" s="1648"/>
      <c r="BK259" s="1648"/>
      <c r="BL259" s="1648"/>
    </row>
    <row r="260" spans="1:64">
      <c r="A260" s="1648"/>
      <c r="B260" s="1648"/>
      <c r="C260" s="1648"/>
      <c r="D260" s="1648"/>
      <c r="E260" s="1648"/>
      <c r="F260" s="1648"/>
      <c r="G260" s="1648"/>
      <c r="H260" s="1648"/>
      <c r="I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M260" s="1648"/>
      <c r="AN260" s="1648"/>
      <c r="AO260" s="1648"/>
      <c r="AP260" s="1648"/>
      <c r="AQ260" s="1648"/>
      <c r="AR260" s="1648"/>
      <c r="AS260" s="1648"/>
      <c r="AT260" s="1648"/>
      <c r="AU260" s="1648"/>
      <c r="AV260" s="1648"/>
      <c r="AW260" s="1648"/>
      <c r="AX260" s="1648"/>
      <c r="AY260" s="1648"/>
      <c r="AZ260" s="1648"/>
      <c r="BA260" s="1648"/>
      <c r="BB260" s="1648"/>
      <c r="BC260" s="1648"/>
      <c r="BD260" s="1648"/>
      <c r="BE260" s="1648"/>
      <c r="BF260" s="1648"/>
      <c r="BG260" s="1648"/>
      <c r="BH260" s="1648"/>
      <c r="BI260" s="1648"/>
      <c r="BJ260" s="1648"/>
      <c r="BK260" s="1648"/>
      <c r="BL260" s="1648"/>
    </row>
    <row r="261" spans="1:64">
      <c r="A261" s="1648"/>
      <c r="B261" s="1648"/>
      <c r="C261" s="1648"/>
      <c r="D261" s="1648"/>
      <c r="E261" s="1648"/>
      <c r="F261" s="1648"/>
      <c r="G261" s="1648"/>
      <c r="H261" s="1648"/>
      <c r="I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M261" s="1648"/>
      <c r="AN261" s="1648"/>
      <c r="AO261" s="1648"/>
      <c r="AP261" s="1648"/>
      <c r="AQ261" s="1648"/>
      <c r="AR261" s="1648"/>
      <c r="AS261" s="1648"/>
      <c r="AT261" s="1648"/>
      <c r="AU261" s="1648"/>
      <c r="AV261" s="1648"/>
      <c r="AW261" s="1648"/>
      <c r="AX261" s="1648"/>
      <c r="AY261" s="1648"/>
      <c r="AZ261" s="1648"/>
      <c r="BA261" s="1648"/>
      <c r="BB261" s="1648"/>
      <c r="BC261" s="1648"/>
      <c r="BD261" s="1648"/>
      <c r="BE261" s="1648"/>
      <c r="BF261" s="1648"/>
      <c r="BG261" s="1648"/>
      <c r="BH261" s="1648"/>
      <c r="BI261" s="1648"/>
      <c r="BJ261" s="1648"/>
      <c r="BK261" s="1648"/>
      <c r="BL261" s="1648"/>
    </row>
    <row r="262" spans="1:64">
      <c r="A262" s="1648"/>
      <c r="B262" s="1648"/>
      <c r="C262" s="1648"/>
      <c r="D262" s="1648"/>
      <c r="E262" s="1648"/>
      <c r="F262" s="1648"/>
      <c r="G262" s="1648"/>
      <c r="H262" s="1648"/>
      <c r="I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M262" s="1648"/>
      <c r="AN262" s="1648"/>
      <c r="AO262" s="1648"/>
      <c r="AP262" s="1648"/>
      <c r="AQ262" s="1648"/>
      <c r="AR262" s="1648"/>
      <c r="AS262" s="1648"/>
      <c r="AT262" s="1648"/>
      <c r="AU262" s="1648"/>
      <c r="AV262" s="1648"/>
      <c r="AW262" s="1648"/>
      <c r="AX262" s="1648"/>
      <c r="AY262" s="1648"/>
      <c r="AZ262" s="1648"/>
      <c r="BA262" s="1648"/>
      <c r="BB262" s="1648"/>
      <c r="BC262" s="1648"/>
      <c r="BD262" s="1648"/>
      <c r="BE262" s="1648"/>
      <c r="BF262" s="1648"/>
      <c r="BG262" s="1648"/>
      <c r="BH262" s="1648"/>
      <c r="BI262" s="1648"/>
      <c r="BJ262" s="1648"/>
      <c r="BK262" s="1648"/>
      <c r="BL262" s="1648"/>
    </row>
    <row r="263" spans="1:64">
      <c r="A263" s="1648"/>
      <c r="B263" s="1648"/>
      <c r="C263" s="1648"/>
      <c r="D263" s="1648"/>
      <c r="E263" s="1648"/>
      <c r="F263" s="1648"/>
      <c r="G263" s="1648"/>
      <c r="H263" s="1648"/>
      <c r="I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M263" s="1648"/>
      <c r="AN263" s="1648"/>
      <c r="AO263" s="1648"/>
      <c r="AP263" s="1648"/>
      <c r="AQ263" s="1648"/>
      <c r="AR263" s="1648"/>
      <c r="AS263" s="1648"/>
      <c r="AT263" s="1648"/>
      <c r="AU263" s="1648"/>
      <c r="AV263" s="1648"/>
      <c r="AW263" s="1648"/>
      <c r="AX263" s="1648"/>
      <c r="AY263" s="1648"/>
      <c r="AZ263" s="1648"/>
      <c r="BA263" s="1648"/>
      <c r="BB263" s="1648"/>
      <c r="BC263" s="1648"/>
      <c r="BD263" s="1648"/>
      <c r="BE263" s="1648"/>
      <c r="BF263" s="1648"/>
      <c r="BG263" s="1648"/>
      <c r="BH263" s="1648"/>
      <c r="BI263" s="1648"/>
      <c r="BJ263" s="1648"/>
      <c r="BK263" s="1648"/>
      <c r="BL263" s="1648"/>
    </row>
    <row r="264" spans="1:64">
      <c r="A264" s="1648"/>
      <c r="B264" s="1648"/>
      <c r="C264" s="1648"/>
      <c r="D264" s="1648"/>
      <c r="E264" s="1648"/>
      <c r="F264" s="1648"/>
      <c r="G264" s="1648"/>
      <c r="H264" s="1648"/>
      <c r="I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M264" s="1648"/>
      <c r="AN264" s="1648"/>
      <c r="AO264" s="1648"/>
      <c r="AP264" s="1648"/>
      <c r="AQ264" s="1648"/>
      <c r="AR264" s="1648"/>
      <c r="AS264" s="1648"/>
      <c r="AT264" s="1648"/>
      <c r="AU264" s="1648"/>
      <c r="AV264" s="1648"/>
      <c r="AW264" s="1648"/>
      <c r="AX264" s="1648"/>
      <c r="AY264" s="1648"/>
      <c r="AZ264" s="1648"/>
      <c r="BA264" s="1648"/>
      <c r="BB264" s="1648"/>
      <c r="BC264" s="1648"/>
      <c r="BD264" s="1648"/>
      <c r="BE264" s="1648"/>
      <c r="BF264" s="1648"/>
      <c r="BG264" s="1648"/>
      <c r="BH264" s="1648"/>
      <c r="BI264" s="1648"/>
      <c r="BJ264" s="1648"/>
      <c r="BK264" s="1648"/>
      <c r="BL264" s="1648"/>
    </row>
    <row r="265" spans="1:64">
      <c r="A265" s="1648"/>
      <c r="B265" s="1648"/>
      <c r="C265" s="1648"/>
      <c r="D265" s="1648"/>
      <c r="E265" s="1648"/>
      <c r="F265" s="1648"/>
      <c r="G265" s="1648"/>
      <c r="H265" s="1648"/>
      <c r="I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M265" s="1648"/>
      <c r="AN265" s="1648"/>
      <c r="AO265" s="1648"/>
      <c r="AP265" s="1648"/>
      <c r="AQ265" s="1648"/>
      <c r="AR265" s="1648"/>
      <c r="AS265" s="1648"/>
      <c r="AT265" s="1648"/>
      <c r="AU265" s="1648"/>
      <c r="AV265" s="1648"/>
      <c r="AW265" s="1648"/>
      <c r="AX265" s="1648"/>
      <c r="AY265" s="1648"/>
      <c r="AZ265" s="1648"/>
      <c r="BA265" s="1648"/>
      <c r="BB265" s="1648"/>
      <c r="BC265" s="1648"/>
      <c r="BD265" s="1648"/>
      <c r="BE265" s="1648"/>
      <c r="BF265" s="1648"/>
      <c r="BG265" s="1648"/>
      <c r="BH265" s="1648"/>
      <c r="BI265" s="1648"/>
      <c r="BJ265" s="1648"/>
      <c r="BK265" s="1648"/>
      <c r="BL265" s="1648"/>
    </row>
    <row r="266" spans="1:64">
      <c r="A266" s="1648"/>
      <c r="B266" s="1648"/>
      <c r="C266" s="1648"/>
      <c r="D266" s="1648"/>
      <c r="E266" s="1648"/>
      <c r="F266" s="1648"/>
      <c r="G266" s="1648"/>
      <c r="H266" s="1648"/>
      <c r="I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M266" s="1648"/>
      <c r="AN266" s="1648"/>
      <c r="AO266" s="1648"/>
      <c r="AP266" s="1648"/>
      <c r="AQ266" s="1648"/>
      <c r="AR266" s="1648"/>
      <c r="AS266" s="1648"/>
      <c r="AT266" s="1648"/>
      <c r="AU266" s="1648"/>
      <c r="AV266" s="1648"/>
      <c r="AW266" s="1648"/>
      <c r="AX266" s="1648"/>
      <c r="AY266" s="1648"/>
      <c r="AZ266" s="1648"/>
      <c r="BA266" s="1648"/>
      <c r="BB266" s="1648"/>
      <c r="BC266" s="1648"/>
      <c r="BD266" s="1648"/>
      <c r="BE266" s="1648"/>
      <c r="BF266" s="1648"/>
      <c r="BG266" s="1648"/>
      <c r="BH266" s="1648"/>
      <c r="BI266" s="1648"/>
      <c r="BJ266" s="1648"/>
      <c r="BK266" s="1648"/>
      <c r="BL266" s="1648"/>
    </row>
    <row r="267" spans="1:64">
      <c r="A267" s="1648"/>
      <c r="B267" s="1648"/>
      <c r="C267" s="1648"/>
      <c r="D267" s="1648"/>
      <c r="E267" s="1648"/>
      <c r="F267" s="1648"/>
      <c r="G267" s="1648"/>
      <c r="H267" s="1648"/>
      <c r="I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M267" s="1648"/>
      <c r="AN267" s="1648"/>
      <c r="AO267" s="1648"/>
      <c r="AP267" s="1648"/>
      <c r="AQ267" s="1648"/>
      <c r="AR267" s="1648"/>
      <c r="AS267" s="1648"/>
      <c r="AT267" s="1648"/>
      <c r="AU267" s="1648"/>
      <c r="AV267" s="1648"/>
      <c r="AW267" s="1648"/>
      <c r="AX267" s="1648"/>
      <c r="AY267" s="1648"/>
      <c r="AZ267" s="1648"/>
      <c r="BA267" s="1648"/>
      <c r="BB267" s="1648"/>
      <c r="BC267" s="1648"/>
      <c r="BD267" s="1648"/>
      <c r="BE267" s="1648"/>
      <c r="BF267" s="1648"/>
      <c r="BG267" s="1648"/>
      <c r="BH267" s="1648"/>
      <c r="BI267" s="1648"/>
      <c r="BJ267" s="1648"/>
      <c r="BK267" s="1648"/>
      <c r="BL267" s="1648"/>
    </row>
    <row r="268" spans="1:64">
      <c r="A268" s="1648"/>
      <c r="B268" s="1648"/>
      <c r="C268" s="1648"/>
      <c r="D268" s="1648"/>
      <c r="E268" s="1648"/>
      <c r="F268" s="1648"/>
      <c r="G268" s="1648"/>
      <c r="H268" s="1648"/>
      <c r="I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M268" s="1648"/>
      <c r="AN268" s="1648"/>
      <c r="AO268" s="1648"/>
      <c r="AP268" s="1648"/>
      <c r="AQ268" s="1648"/>
      <c r="AR268" s="1648"/>
      <c r="AS268" s="1648"/>
      <c r="AT268" s="1648"/>
      <c r="AU268" s="1648"/>
      <c r="AV268" s="1648"/>
      <c r="AW268" s="1648"/>
      <c r="AX268" s="1648"/>
      <c r="AY268" s="1648"/>
      <c r="AZ268" s="1648"/>
      <c r="BA268" s="1648"/>
      <c r="BB268" s="1648"/>
      <c r="BC268" s="1648"/>
      <c r="BD268" s="1648"/>
      <c r="BE268" s="1648"/>
      <c r="BF268" s="1648"/>
      <c r="BG268" s="1648"/>
      <c r="BH268" s="1648"/>
      <c r="BI268" s="1648"/>
      <c r="BJ268" s="1648"/>
      <c r="BK268" s="1648"/>
      <c r="BL268" s="1648"/>
    </row>
    <row r="269" spans="1:64">
      <c r="A269" s="1648"/>
      <c r="B269" s="1648"/>
      <c r="C269" s="1648"/>
      <c r="D269" s="1648"/>
      <c r="E269" s="1648"/>
      <c r="F269" s="1648"/>
      <c r="G269" s="1648"/>
      <c r="H269" s="1648"/>
      <c r="I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M269" s="1648"/>
      <c r="AN269" s="1648"/>
      <c r="AO269" s="1648"/>
      <c r="AP269" s="1648"/>
      <c r="AQ269" s="1648"/>
      <c r="AR269" s="1648"/>
      <c r="AS269" s="1648"/>
      <c r="AT269" s="1648"/>
      <c r="AU269" s="1648"/>
      <c r="AV269" s="1648"/>
      <c r="AW269" s="1648"/>
      <c r="AX269" s="1648"/>
      <c r="AY269" s="1648"/>
      <c r="AZ269" s="1648"/>
      <c r="BA269" s="1648"/>
      <c r="BB269" s="1648"/>
      <c r="BC269" s="1648"/>
      <c r="BD269" s="1648"/>
      <c r="BE269" s="1648"/>
      <c r="BF269" s="1648"/>
      <c r="BG269" s="1648"/>
      <c r="BH269" s="1648"/>
      <c r="BI269" s="1648"/>
      <c r="BJ269" s="1648"/>
      <c r="BK269" s="1648"/>
      <c r="BL269" s="1648"/>
    </row>
    <row r="270" spans="1:64">
      <c r="A270" s="1648"/>
      <c r="B270" s="1648"/>
      <c r="C270" s="1648"/>
      <c r="D270" s="1648"/>
      <c r="E270" s="1648"/>
      <c r="F270" s="1648"/>
      <c r="G270" s="1648"/>
      <c r="H270" s="1648"/>
      <c r="I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M270" s="1648"/>
      <c r="AN270" s="1648"/>
      <c r="AO270" s="1648"/>
      <c r="AP270" s="1648"/>
      <c r="AQ270" s="1648"/>
      <c r="AR270" s="1648"/>
      <c r="AS270" s="1648"/>
      <c r="AT270" s="1648"/>
      <c r="AU270" s="1648"/>
      <c r="AV270" s="1648"/>
      <c r="AW270" s="1648"/>
      <c r="AX270" s="1648"/>
      <c r="AY270" s="1648"/>
      <c r="AZ270" s="1648"/>
      <c r="BA270" s="1648"/>
      <c r="BB270" s="1648"/>
      <c r="BC270" s="1648"/>
      <c r="BD270" s="1648"/>
      <c r="BE270" s="1648"/>
      <c r="BF270" s="1648"/>
      <c r="BG270" s="1648"/>
      <c r="BH270" s="1648"/>
      <c r="BI270" s="1648"/>
      <c r="BJ270" s="1648"/>
      <c r="BK270" s="1648"/>
      <c r="BL270" s="1648"/>
    </row>
    <row r="271" spans="1:64">
      <c r="A271" s="1648"/>
      <c r="B271" s="1648"/>
      <c r="C271" s="1648"/>
      <c r="D271" s="1648"/>
      <c r="E271" s="1648"/>
      <c r="F271" s="1648"/>
      <c r="G271" s="1648"/>
      <c r="H271" s="1648"/>
      <c r="I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M271" s="1648"/>
      <c r="AN271" s="1648"/>
      <c r="AO271" s="1648"/>
      <c r="AP271" s="1648"/>
      <c r="AQ271" s="1648"/>
      <c r="AR271" s="1648"/>
      <c r="AS271" s="1648"/>
      <c r="AT271" s="1648"/>
      <c r="AU271" s="1648"/>
      <c r="AV271" s="1648"/>
      <c r="AW271" s="1648"/>
      <c r="AX271" s="1648"/>
      <c r="AY271" s="1648"/>
      <c r="AZ271" s="1648"/>
      <c r="BA271" s="1648"/>
      <c r="BB271" s="1648"/>
      <c r="BC271" s="1648"/>
      <c r="BD271" s="1648"/>
      <c r="BE271" s="1648"/>
      <c r="BF271" s="1648"/>
      <c r="BG271" s="1648"/>
      <c r="BH271" s="1648"/>
      <c r="BI271" s="1648"/>
      <c r="BJ271" s="1648"/>
      <c r="BK271" s="1648"/>
      <c r="BL271" s="1648"/>
    </row>
    <row r="272" spans="1:64">
      <c r="A272" s="1648"/>
      <c r="B272" s="1648"/>
      <c r="C272" s="1648"/>
      <c r="D272" s="1648"/>
      <c r="E272" s="1648"/>
      <c r="F272" s="1648"/>
      <c r="G272" s="1648"/>
      <c r="H272" s="1648"/>
      <c r="I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M272" s="1648"/>
      <c r="AN272" s="1648"/>
      <c r="AO272" s="1648"/>
      <c r="AP272" s="1648"/>
      <c r="AQ272" s="1648"/>
      <c r="AR272" s="1648"/>
      <c r="AS272" s="1648"/>
      <c r="AT272" s="1648"/>
      <c r="AU272" s="1648"/>
      <c r="AV272" s="1648"/>
      <c r="AW272" s="1648"/>
      <c r="AX272" s="1648"/>
      <c r="AY272" s="1648"/>
      <c r="AZ272" s="1648"/>
      <c r="BA272" s="1648"/>
      <c r="BB272" s="1648"/>
      <c r="BC272" s="1648"/>
      <c r="BD272" s="1648"/>
      <c r="BE272" s="1648"/>
      <c r="BF272" s="1648"/>
      <c r="BG272" s="1648"/>
      <c r="BH272" s="1648"/>
      <c r="BI272" s="1648"/>
      <c r="BJ272" s="1648"/>
      <c r="BK272" s="1648"/>
      <c r="BL272" s="1648"/>
    </row>
    <row r="273" spans="1:64">
      <c r="A273" s="1648"/>
      <c r="B273" s="1648"/>
      <c r="C273" s="1648"/>
      <c r="D273" s="1648"/>
      <c r="E273" s="1648"/>
      <c r="F273" s="1648"/>
      <c r="G273" s="1648"/>
      <c r="H273" s="1648"/>
      <c r="I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M273" s="1648"/>
      <c r="AN273" s="1648"/>
      <c r="AO273" s="1648"/>
      <c r="AP273" s="1648"/>
      <c r="AQ273" s="1648"/>
      <c r="AR273" s="1648"/>
      <c r="AS273" s="1648"/>
      <c r="AT273" s="1648"/>
      <c r="AU273" s="1648"/>
      <c r="AV273" s="1648"/>
      <c r="AW273" s="1648"/>
      <c r="AX273" s="1648"/>
      <c r="AY273" s="1648"/>
      <c r="AZ273" s="1648"/>
      <c r="BA273" s="1648"/>
      <c r="BB273" s="1648"/>
      <c r="BC273" s="1648"/>
      <c r="BD273" s="1648"/>
      <c r="BE273" s="1648"/>
      <c r="BF273" s="1648"/>
      <c r="BG273" s="1648"/>
      <c r="BH273" s="1648"/>
      <c r="BI273" s="1648"/>
      <c r="BJ273" s="1648"/>
      <c r="BK273" s="1648"/>
      <c r="BL273" s="1648"/>
    </row>
    <row r="274" spans="1:64">
      <c r="A274" s="1648"/>
      <c r="B274" s="1648"/>
      <c r="C274" s="1648"/>
      <c r="D274" s="1648"/>
      <c r="E274" s="1648"/>
      <c r="F274" s="1648"/>
      <c r="G274" s="1648"/>
      <c r="H274" s="1648"/>
      <c r="I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M274" s="1648"/>
      <c r="AN274" s="1648"/>
      <c r="AO274" s="1648"/>
      <c r="AP274" s="1648"/>
      <c r="AQ274" s="1648"/>
      <c r="AR274" s="1648"/>
      <c r="AS274" s="1648"/>
      <c r="AT274" s="1648"/>
      <c r="AU274" s="1648"/>
      <c r="AV274" s="1648"/>
      <c r="AW274" s="1648"/>
      <c r="AX274" s="1648"/>
      <c r="AY274" s="1648"/>
      <c r="AZ274" s="1648"/>
      <c r="BA274" s="1648"/>
      <c r="BB274" s="1648"/>
      <c r="BC274" s="1648"/>
      <c r="BD274" s="1648"/>
      <c r="BE274" s="1648"/>
      <c r="BF274" s="1648"/>
      <c r="BG274" s="1648"/>
      <c r="BH274" s="1648"/>
      <c r="BI274" s="1648"/>
      <c r="BJ274" s="1648"/>
      <c r="BK274" s="1648"/>
      <c r="BL274" s="1648"/>
    </row>
    <row r="275" spans="1:64">
      <c r="A275" s="1648"/>
      <c r="B275" s="1648"/>
      <c r="C275" s="1648"/>
      <c r="D275" s="1648"/>
      <c r="E275" s="1648"/>
      <c r="F275" s="1648"/>
      <c r="G275" s="1648"/>
      <c r="H275" s="1648"/>
      <c r="I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M275" s="1648"/>
      <c r="AN275" s="1648"/>
      <c r="AO275" s="1648"/>
      <c r="AP275" s="1648"/>
      <c r="AQ275" s="1648"/>
      <c r="AR275" s="1648"/>
      <c r="AS275" s="1648"/>
      <c r="AT275" s="1648"/>
      <c r="AU275" s="1648"/>
      <c r="AV275" s="1648"/>
      <c r="AW275" s="1648"/>
      <c r="AX275" s="1648"/>
      <c r="AY275" s="1648"/>
      <c r="AZ275" s="1648"/>
      <c r="BA275" s="1648"/>
      <c r="BB275" s="1648"/>
      <c r="BC275" s="1648"/>
      <c r="BD275" s="1648"/>
      <c r="BE275" s="1648"/>
      <c r="BF275" s="1648"/>
      <c r="BG275" s="1648"/>
      <c r="BH275" s="1648"/>
      <c r="BI275" s="1648"/>
      <c r="BJ275" s="1648"/>
      <c r="BK275" s="1648"/>
      <c r="BL275" s="1648"/>
    </row>
    <row r="276" spans="1:64">
      <c r="A276" s="1648"/>
      <c r="B276" s="1648"/>
      <c r="C276" s="1648"/>
      <c r="D276" s="1648"/>
      <c r="E276" s="1648"/>
      <c r="F276" s="1648"/>
      <c r="G276" s="1648"/>
      <c r="H276" s="1648"/>
      <c r="I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M276" s="1648"/>
      <c r="AN276" s="1648"/>
      <c r="AO276" s="1648"/>
      <c r="AP276" s="1648"/>
      <c r="AQ276" s="1648"/>
      <c r="AR276" s="1648"/>
      <c r="AS276" s="1648"/>
      <c r="AT276" s="1648"/>
      <c r="AU276" s="1648"/>
      <c r="AV276" s="1648"/>
      <c r="AW276" s="1648"/>
      <c r="AX276" s="1648"/>
      <c r="AY276" s="1648"/>
      <c r="AZ276" s="1648"/>
      <c r="BA276" s="1648"/>
      <c r="BB276" s="1648"/>
      <c r="BC276" s="1648"/>
      <c r="BD276" s="1648"/>
      <c r="BE276" s="1648"/>
      <c r="BF276" s="1648"/>
      <c r="BG276" s="1648"/>
      <c r="BH276" s="1648"/>
      <c r="BI276" s="1648"/>
      <c r="BJ276" s="1648"/>
      <c r="BK276" s="1648"/>
      <c r="BL276" s="1648"/>
    </row>
    <row r="277" spans="1:64">
      <c r="A277" s="1648"/>
      <c r="B277" s="1648"/>
      <c r="C277" s="1648"/>
      <c r="D277" s="1648"/>
      <c r="E277" s="1648"/>
      <c r="F277" s="1648"/>
      <c r="G277" s="1648"/>
      <c r="H277" s="1648"/>
      <c r="I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M277" s="1648"/>
      <c r="AN277" s="1648"/>
      <c r="AO277" s="1648"/>
      <c r="AP277" s="1648"/>
      <c r="AQ277" s="1648"/>
      <c r="AR277" s="1648"/>
      <c r="AS277" s="1648"/>
      <c r="AT277" s="1648"/>
      <c r="AU277" s="1648"/>
      <c r="AV277" s="1648"/>
      <c r="AW277" s="1648"/>
      <c r="AX277" s="1648"/>
      <c r="AY277" s="1648"/>
      <c r="AZ277" s="1648"/>
      <c r="BA277" s="1648"/>
      <c r="BB277" s="1648"/>
      <c r="BC277" s="1648"/>
      <c r="BD277" s="1648"/>
      <c r="BE277" s="1648"/>
      <c r="BF277" s="1648"/>
      <c r="BG277" s="1648"/>
      <c r="BH277" s="1648"/>
      <c r="BI277" s="1648"/>
      <c r="BJ277" s="1648"/>
      <c r="BK277" s="1648"/>
      <c r="BL277" s="1648"/>
    </row>
    <row r="278" spans="1:64">
      <c r="A278" s="1648"/>
      <c r="B278" s="1648"/>
      <c r="C278" s="1648"/>
      <c r="D278" s="1648"/>
      <c r="E278" s="1648"/>
      <c r="F278" s="1648"/>
      <c r="G278" s="1648"/>
      <c r="H278" s="1648"/>
      <c r="I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M278" s="1648"/>
      <c r="AN278" s="1648"/>
      <c r="AO278" s="1648"/>
      <c r="AP278" s="1648"/>
      <c r="AQ278" s="1648"/>
      <c r="AR278" s="1648"/>
      <c r="AS278" s="1648"/>
      <c r="AT278" s="1648"/>
      <c r="AU278" s="1648"/>
      <c r="AV278" s="1648"/>
      <c r="AW278" s="1648"/>
      <c r="AX278" s="1648"/>
      <c r="AY278" s="1648"/>
      <c r="AZ278" s="1648"/>
      <c r="BA278" s="1648"/>
      <c r="BB278" s="1648"/>
      <c r="BC278" s="1648"/>
      <c r="BD278" s="1648"/>
      <c r="BE278" s="1648"/>
      <c r="BF278" s="1648"/>
      <c r="BG278" s="1648"/>
      <c r="BH278" s="1648"/>
      <c r="BI278" s="1648"/>
      <c r="BJ278" s="1648"/>
      <c r="BK278" s="1648"/>
      <c r="BL278" s="1648"/>
    </row>
    <row r="279" spans="1:64">
      <c r="A279" s="1648"/>
      <c r="B279" s="1648"/>
      <c r="C279" s="1648"/>
      <c r="D279" s="1648"/>
      <c r="E279" s="1648"/>
      <c r="F279" s="1648"/>
      <c r="G279" s="1648"/>
      <c r="H279" s="1648"/>
      <c r="I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M279" s="1648"/>
      <c r="AN279" s="1648"/>
      <c r="AO279" s="1648"/>
      <c r="AP279" s="1648"/>
      <c r="AQ279" s="1648"/>
      <c r="AR279" s="1648"/>
      <c r="AS279" s="1648"/>
      <c r="AT279" s="1648"/>
      <c r="AU279" s="1648"/>
      <c r="AV279" s="1648"/>
      <c r="AW279" s="1648"/>
      <c r="AX279" s="1648"/>
      <c r="AY279" s="1648"/>
      <c r="AZ279" s="1648"/>
      <c r="BA279" s="1648"/>
      <c r="BB279" s="1648"/>
      <c r="BC279" s="1648"/>
      <c r="BD279" s="1648"/>
      <c r="BE279" s="1648"/>
      <c r="BF279" s="1648"/>
      <c r="BG279" s="1648"/>
      <c r="BH279" s="1648"/>
      <c r="BI279" s="1648"/>
      <c r="BJ279" s="1648"/>
      <c r="BK279" s="1648"/>
      <c r="BL279" s="1648"/>
    </row>
    <row r="280" spans="1:64">
      <c r="A280" s="1648"/>
      <c r="B280" s="1648"/>
      <c r="C280" s="1648"/>
      <c r="D280" s="1648"/>
      <c r="E280" s="1648"/>
      <c r="F280" s="1648"/>
      <c r="G280" s="1648"/>
      <c r="H280" s="1648"/>
      <c r="I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M280" s="1648"/>
      <c r="AN280" s="1648"/>
      <c r="AO280" s="1648"/>
      <c r="AP280" s="1648"/>
      <c r="AQ280" s="1648"/>
      <c r="AR280" s="1648"/>
      <c r="AS280" s="1648"/>
      <c r="AT280" s="1648"/>
      <c r="AU280" s="1648"/>
      <c r="AV280" s="1648"/>
      <c r="AW280" s="1648"/>
      <c r="AX280" s="1648"/>
      <c r="AY280" s="1648"/>
      <c r="AZ280" s="1648"/>
      <c r="BA280" s="1648"/>
      <c r="BB280" s="1648"/>
      <c r="BC280" s="1648"/>
      <c r="BD280" s="1648"/>
      <c r="BE280" s="1648"/>
      <c r="BF280" s="1648"/>
      <c r="BG280" s="1648"/>
      <c r="BH280" s="1648"/>
      <c r="BI280" s="1648"/>
      <c r="BJ280" s="1648"/>
      <c r="BK280" s="1648"/>
      <c r="BL280" s="1648"/>
    </row>
    <row r="281" spans="1:64">
      <c r="A281" s="1648"/>
      <c r="B281" s="1648"/>
      <c r="C281" s="1648"/>
      <c r="D281" s="1648"/>
      <c r="E281" s="1648"/>
      <c r="F281" s="1648"/>
      <c r="G281" s="1648"/>
      <c r="H281" s="1648"/>
      <c r="I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1648"/>
      <c r="AN281" s="1648"/>
      <c r="AO281" s="1648"/>
      <c r="AP281" s="1648"/>
      <c r="AQ281" s="1648"/>
      <c r="AR281" s="1648"/>
      <c r="AS281" s="1648"/>
      <c r="AT281" s="1648"/>
      <c r="AU281" s="1648"/>
      <c r="AV281" s="1648"/>
      <c r="AW281" s="1648"/>
      <c r="AX281" s="1648"/>
      <c r="AY281" s="1648"/>
      <c r="AZ281" s="1648"/>
      <c r="BA281" s="1648"/>
      <c r="BB281" s="1648"/>
      <c r="BC281" s="1648"/>
      <c r="BD281" s="1648"/>
      <c r="BE281" s="1648"/>
      <c r="BF281" s="1648"/>
      <c r="BG281" s="1648"/>
      <c r="BH281" s="1648"/>
      <c r="BI281" s="1648"/>
      <c r="BJ281" s="1648"/>
      <c r="BK281" s="1648"/>
      <c r="BL281" s="1648"/>
    </row>
    <row r="282" spans="1:64">
      <c r="A282" s="1648"/>
      <c r="B282" s="1648"/>
      <c r="C282" s="1648"/>
      <c r="D282" s="1648"/>
      <c r="E282" s="1648"/>
      <c r="F282" s="1648"/>
      <c r="G282" s="1648"/>
      <c r="H282" s="1648"/>
      <c r="I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1648"/>
      <c r="AN282" s="1648"/>
      <c r="AO282" s="1648"/>
      <c r="AP282" s="1648"/>
      <c r="AQ282" s="1648"/>
      <c r="AR282" s="1648"/>
      <c r="AS282" s="1648"/>
      <c r="AT282" s="1648"/>
      <c r="AU282" s="1648"/>
      <c r="AV282" s="1648"/>
      <c r="AW282" s="1648"/>
      <c r="AX282" s="1648"/>
      <c r="AY282" s="1648"/>
      <c r="AZ282" s="1648"/>
      <c r="BA282" s="1648"/>
      <c r="BB282" s="1648"/>
      <c r="BC282" s="1648"/>
      <c r="BD282" s="1648"/>
      <c r="BE282" s="1648"/>
      <c r="BF282" s="1648"/>
      <c r="BG282" s="1648"/>
      <c r="BH282" s="1648"/>
      <c r="BI282" s="1648"/>
      <c r="BJ282" s="1648"/>
      <c r="BK282" s="1648"/>
      <c r="BL282" s="1648"/>
    </row>
    <row r="283" spans="1:64">
      <c r="A283" s="1648"/>
      <c r="B283" s="1648"/>
      <c r="C283" s="1648"/>
      <c r="D283" s="1648"/>
      <c r="E283" s="1648"/>
      <c r="F283" s="1648"/>
      <c r="G283" s="1648"/>
      <c r="H283" s="1648"/>
      <c r="I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M283" s="1648"/>
      <c r="AN283" s="1648"/>
      <c r="AO283" s="1648"/>
      <c r="AP283" s="1648"/>
      <c r="AQ283" s="1648"/>
      <c r="AR283" s="1648"/>
      <c r="AS283" s="1648"/>
      <c r="AT283" s="1648"/>
      <c r="AU283" s="1648"/>
      <c r="AV283" s="1648"/>
      <c r="AW283" s="1648"/>
      <c r="AX283" s="1648"/>
      <c r="AY283" s="1648"/>
      <c r="AZ283" s="1648"/>
      <c r="BA283" s="1648"/>
      <c r="BB283" s="1648"/>
      <c r="BC283" s="1648"/>
      <c r="BD283" s="1648"/>
      <c r="BE283" s="1648"/>
      <c r="BF283" s="1648"/>
      <c r="BG283" s="1648"/>
      <c r="BH283" s="1648"/>
      <c r="BI283" s="1648"/>
      <c r="BJ283" s="1648"/>
      <c r="BK283" s="1648"/>
      <c r="BL283" s="1648"/>
    </row>
    <row r="284" spans="1:64">
      <c r="A284" s="1648"/>
      <c r="B284" s="1648"/>
      <c r="C284" s="1648"/>
      <c r="D284" s="1648"/>
      <c r="E284" s="1648"/>
      <c r="F284" s="1648"/>
      <c r="G284" s="1648"/>
      <c r="H284" s="1648"/>
      <c r="I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M284" s="1648"/>
      <c r="AN284" s="1648"/>
      <c r="AO284" s="1648"/>
      <c r="AP284" s="1648"/>
      <c r="AQ284" s="1648"/>
      <c r="AR284" s="1648"/>
      <c r="AS284" s="1648"/>
      <c r="AT284" s="1648"/>
      <c r="AU284" s="1648"/>
      <c r="AV284" s="1648"/>
      <c r="AW284" s="1648"/>
      <c r="AX284" s="1648"/>
      <c r="AY284" s="1648"/>
      <c r="AZ284" s="1648"/>
      <c r="BA284" s="1648"/>
      <c r="BB284" s="1648"/>
      <c r="BC284" s="1648"/>
      <c r="BD284" s="1648"/>
      <c r="BE284" s="1648"/>
      <c r="BF284" s="1648"/>
      <c r="BG284" s="1648"/>
      <c r="BH284" s="1648"/>
      <c r="BI284" s="1648"/>
      <c r="BJ284" s="1648"/>
      <c r="BK284" s="1648"/>
      <c r="BL284" s="1648"/>
    </row>
    <row r="285" spans="1:64">
      <c r="A285" s="1648"/>
      <c r="B285" s="1648"/>
      <c r="C285" s="1648"/>
      <c r="D285" s="1648"/>
      <c r="E285" s="1648"/>
      <c r="F285" s="1648"/>
      <c r="G285" s="1648"/>
      <c r="H285" s="1648"/>
      <c r="I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M285" s="1648"/>
      <c r="AN285" s="1648"/>
      <c r="AO285" s="1648"/>
      <c r="AP285" s="1648"/>
      <c r="AQ285" s="1648"/>
      <c r="AR285" s="1648"/>
      <c r="AS285" s="1648"/>
      <c r="AT285" s="1648"/>
      <c r="AU285" s="1648"/>
      <c r="AV285" s="1648"/>
      <c r="AW285" s="1648"/>
      <c r="AX285" s="1648"/>
      <c r="AY285" s="1648"/>
      <c r="AZ285" s="1648"/>
      <c r="BA285" s="1648"/>
      <c r="BB285" s="1648"/>
      <c r="BC285" s="1648"/>
      <c r="BD285" s="1648"/>
      <c r="BE285" s="1648"/>
      <c r="BF285" s="1648"/>
      <c r="BG285" s="1648"/>
      <c r="BH285" s="1648"/>
      <c r="BI285" s="1648"/>
      <c r="BJ285" s="1648"/>
      <c r="BK285" s="1648"/>
      <c r="BL285" s="1648"/>
    </row>
    <row r="286" spans="1:64">
      <c r="A286" s="1648"/>
      <c r="B286" s="1648"/>
      <c r="C286" s="1648"/>
      <c r="D286" s="1648"/>
      <c r="E286" s="1648"/>
      <c r="F286" s="1648"/>
      <c r="G286" s="1648"/>
      <c r="H286" s="1648"/>
      <c r="I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M286" s="1648"/>
      <c r="AN286" s="1648"/>
      <c r="AO286" s="1648"/>
      <c r="AP286" s="1648"/>
      <c r="AQ286" s="1648"/>
      <c r="AR286" s="1648"/>
      <c r="AS286" s="1648"/>
      <c r="AT286" s="1648"/>
      <c r="AU286" s="1648"/>
      <c r="AV286" s="1648"/>
      <c r="AW286" s="1648"/>
      <c r="AX286" s="1648"/>
      <c r="AY286" s="1648"/>
      <c r="AZ286" s="1648"/>
      <c r="BA286" s="1648"/>
      <c r="BB286" s="1648"/>
      <c r="BC286" s="1648"/>
      <c r="BD286" s="1648"/>
      <c r="BE286" s="1648"/>
      <c r="BF286" s="1648"/>
      <c r="BG286" s="1648"/>
      <c r="BH286" s="1648"/>
      <c r="BI286" s="1648"/>
      <c r="BJ286" s="1648"/>
      <c r="BK286" s="1648"/>
      <c r="BL286" s="1648"/>
    </row>
    <row r="287" spans="1:64">
      <c r="A287" s="1648"/>
      <c r="B287" s="1648"/>
      <c r="C287" s="1648"/>
      <c r="D287" s="1648"/>
      <c r="E287" s="1648"/>
      <c r="F287" s="1648"/>
      <c r="G287" s="1648"/>
      <c r="H287" s="1648"/>
      <c r="I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M287" s="1648"/>
      <c r="AN287" s="1648"/>
      <c r="AO287" s="1648"/>
      <c r="AP287" s="1648"/>
      <c r="AQ287" s="1648"/>
      <c r="AR287" s="1648"/>
      <c r="AS287" s="1648"/>
      <c r="AT287" s="1648"/>
      <c r="AU287" s="1648"/>
      <c r="AV287" s="1648"/>
      <c r="AW287" s="1648"/>
      <c r="AX287" s="1648"/>
      <c r="AY287" s="1648"/>
      <c r="AZ287" s="1648"/>
      <c r="BA287" s="1648"/>
      <c r="BB287" s="1648"/>
      <c r="BC287" s="1648"/>
      <c r="BD287" s="1648"/>
      <c r="BE287" s="1648"/>
      <c r="BF287" s="1648"/>
      <c r="BG287" s="1648"/>
      <c r="BH287" s="1648"/>
      <c r="BI287" s="1648"/>
      <c r="BJ287" s="1648"/>
      <c r="BK287" s="1648"/>
      <c r="BL287" s="1648"/>
    </row>
    <row r="288" spans="1:64">
      <c r="A288" s="1648"/>
      <c r="B288" s="1648"/>
      <c r="C288" s="1648"/>
      <c r="D288" s="1648"/>
      <c r="E288" s="1648"/>
      <c r="F288" s="1648"/>
      <c r="G288" s="1648"/>
      <c r="H288" s="1648"/>
      <c r="I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M288" s="1648"/>
      <c r="AN288" s="1648"/>
      <c r="AO288" s="1648"/>
      <c r="AP288" s="1648"/>
      <c r="AQ288" s="1648"/>
      <c r="AR288" s="1648"/>
      <c r="AS288" s="1648"/>
      <c r="AT288" s="1648"/>
      <c r="AU288" s="1648"/>
      <c r="AV288" s="1648"/>
      <c r="AW288" s="1648"/>
      <c r="AX288" s="1648"/>
      <c r="AY288" s="1648"/>
      <c r="AZ288" s="1648"/>
      <c r="BA288" s="1648"/>
      <c r="BB288" s="1648"/>
      <c r="BC288" s="1648"/>
      <c r="BD288" s="1648"/>
      <c r="BE288" s="1648"/>
      <c r="BF288" s="1648"/>
      <c r="BG288" s="1648"/>
      <c r="BH288" s="1648"/>
      <c r="BI288" s="1648"/>
      <c r="BJ288" s="1648"/>
      <c r="BK288" s="1648"/>
      <c r="BL288" s="1648"/>
    </row>
    <row r="289" spans="1:64">
      <c r="A289" s="1648"/>
      <c r="B289" s="1648"/>
      <c r="C289" s="1648"/>
      <c r="D289" s="1648"/>
      <c r="E289" s="1648"/>
      <c r="F289" s="1648"/>
      <c r="G289" s="1648"/>
      <c r="H289" s="1648"/>
      <c r="I289" s="1648"/>
      <c r="N289" s="1648"/>
      <c r="O289" s="1648"/>
      <c r="P289" s="1648"/>
      <c r="Q289" s="1648"/>
      <c r="R289" s="1648"/>
      <c r="S289" s="1648"/>
      <c r="T289" s="1648"/>
      <c r="U289" s="1648"/>
      <c r="V289" s="1648"/>
      <c r="W289" s="1648"/>
      <c r="X289" s="1648"/>
      <c r="Y289" s="1648"/>
      <c r="Z289" s="1648"/>
      <c r="AA289" s="1648"/>
      <c r="AB289" s="1648"/>
      <c r="AC289" s="1648"/>
      <c r="AD289" s="1648"/>
      <c r="AE289" s="1648"/>
      <c r="AF289" s="1648"/>
      <c r="AG289" s="1648"/>
      <c r="AH289" s="1648"/>
      <c r="AI289" s="1648"/>
      <c r="AJ289" s="1648"/>
      <c r="AK289" s="1648"/>
      <c r="AL289" s="1648"/>
      <c r="AM289" s="1648"/>
      <c r="AN289" s="1648"/>
      <c r="AO289" s="1648"/>
      <c r="AP289" s="1648"/>
      <c r="AQ289" s="1648"/>
      <c r="AR289" s="1648"/>
      <c r="AS289" s="1648"/>
      <c r="AT289" s="1648"/>
      <c r="AU289" s="1648"/>
      <c r="AV289" s="1648"/>
      <c r="AW289" s="1648"/>
      <c r="AX289" s="1648"/>
      <c r="AY289" s="1648"/>
      <c r="AZ289" s="1648"/>
      <c r="BA289" s="1648"/>
      <c r="BB289" s="1648"/>
      <c r="BC289" s="1648"/>
      <c r="BD289" s="1648"/>
      <c r="BE289" s="1648"/>
      <c r="BF289" s="1648"/>
      <c r="BG289" s="1648"/>
      <c r="BH289" s="1648"/>
      <c r="BI289" s="1648"/>
      <c r="BJ289" s="1648"/>
      <c r="BK289" s="1648"/>
      <c r="BL289" s="1648"/>
    </row>
    <row r="290" spans="1:64">
      <c r="A290" s="1648"/>
      <c r="B290" s="1648"/>
      <c r="C290" s="1648"/>
      <c r="D290" s="1648"/>
      <c r="E290" s="1648"/>
      <c r="F290" s="1648"/>
      <c r="G290" s="1648"/>
      <c r="H290" s="1648"/>
      <c r="I290" s="1648"/>
      <c r="N290" s="1648"/>
      <c r="O290" s="1648"/>
      <c r="P290" s="1648"/>
      <c r="Q290" s="1648"/>
      <c r="R290" s="1648"/>
      <c r="S290" s="1648"/>
      <c r="T290" s="1648"/>
      <c r="U290" s="1648"/>
      <c r="V290" s="1648"/>
      <c r="W290" s="1648"/>
      <c r="X290" s="1648"/>
      <c r="Y290" s="1648"/>
      <c r="Z290" s="1648"/>
      <c r="AA290" s="1648"/>
      <c r="AB290" s="1648"/>
      <c r="AC290" s="1648"/>
      <c r="AD290" s="1648"/>
      <c r="AE290" s="1648"/>
      <c r="AF290" s="1648"/>
      <c r="AG290" s="1648"/>
      <c r="AH290" s="1648"/>
      <c r="AI290" s="1648"/>
      <c r="AJ290" s="1648"/>
      <c r="AK290" s="1648"/>
      <c r="AL290" s="1648"/>
      <c r="AM290" s="1648"/>
      <c r="AN290" s="1648"/>
      <c r="AO290" s="1648"/>
      <c r="AP290" s="1648"/>
      <c r="AQ290" s="1648"/>
      <c r="AR290" s="1648"/>
      <c r="AS290" s="1648"/>
      <c r="AT290" s="1648"/>
      <c r="AU290" s="1648"/>
      <c r="AV290" s="1648"/>
      <c r="AW290" s="1648"/>
      <c r="AX290" s="1648"/>
      <c r="AY290" s="1648"/>
      <c r="AZ290" s="1648"/>
      <c r="BA290" s="1648"/>
      <c r="BB290" s="1648"/>
      <c r="BC290" s="1648"/>
      <c r="BD290" s="1648"/>
      <c r="BE290" s="1648"/>
      <c r="BF290" s="1648"/>
      <c r="BG290" s="1648"/>
      <c r="BH290" s="1648"/>
      <c r="BI290" s="1648"/>
      <c r="BJ290" s="1648"/>
      <c r="BK290" s="1648"/>
      <c r="BL290" s="1648"/>
    </row>
    <row r="291" spans="1:64">
      <c r="A291" s="1648"/>
      <c r="B291" s="1648"/>
      <c r="C291" s="1648"/>
      <c r="D291" s="1648"/>
      <c r="E291" s="1648"/>
      <c r="F291" s="1648"/>
      <c r="G291" s="1648"/>
      <c r="H291" s="1648"/>
      <c r="I291" s="1648"/>
      <c r="N291" s="1648"/>
      <c r="O291" s="1648"/>
      <c r="P291" s="1648"/>
      <c r="Q291" s="1648"/>
      <c r="R291" s="1648"/>
      <c r="S291" s="1648"/>
      <c r="T291" s="1648"/>
      <c r="U291" s="1648"/>
      <c r="V291" s="1648"/>
      <c r="W291" s="1648"/>
      <c r="X291" s="1648"/>
      <c r="Y291" s="1648"/>
      <c r="Z291" s="1648"/>
      <c r="AA291" s="1648"/>
      <c r="AB291" s="1648"/>
      <c r="AC291" s="1648"/>
      <c r="AD291" s="1648"/>
      <c r="AE291" s="1648"/>
      <c r="AF291" s="1648"/>
      <c r="AG291" s="1648"/>
      <c r="AH291" s="1648"/>
      <c r="AI291" s="1648"/>
      <c r="AJ291" s="1648"/>
      <c r="AK291" s="1648"/>
      <c r="AL291" s="1648"/>
      <c r="AM291" s="1648"/>
      <c r="AN291" s="1648"/>
      <c r="AO291" s="1648"/>
      <c r="AP291" s="1648"/>
      <c r="AQ291" s="1648"/>
      <c r="AR291" s="1648"/>
      <c r="AS291" s="1648"/>
      <c r="AT291" s="1648"/>
      <c r="AU291" s="1648"/>
      <c r="AV291" s="1648"/>
      <c r="AW291" s="1648"/>
      <c r="AX291" s="1648"/>
      <c r="AY291" s="1648"/>
      <c r="AZ291" s="1648"/>
      <c r="BA291" s="1648"/>
      <c r="BB291" s="1648"/>
      <c r="BC291" s="1648"/>
      <c r="BD291" s="1648"/>
      <c r="BE291" s="1648"/>
      <c r="BF291" s="1648"/>
      <c r="BG291" s="1648"/>
      <c r="BH291" s="1648"/>
      <c r="BI291" s="1648"/>
      <c r="BJ291" s="1648"/>
      <c r="BK291" s="1648"/>
      <c r="BL291" s="1648"/>
    </row>
    <row r="292" spans="1:64">
      <c r="A292" s="1648"/>
      <c r="B292" s="1648"/>
      <c r="C292" s="1648"/>
      <c r="D292" s="1648"/>
      <c r="E292" s="1648"/>
      <c r="F292" s="1648"/>
      <c r="G292" s="1648"/>
      <c r="H292" s="1648"/>
      <c r="I292" s="1648"/>
      <c r="N292" s="1648"/>
      <c r="O292" s="1648"/>
      <c r="P292" s="1648"/>
      <c r="Q292" s="1648"/>
      <c r="R292" s="1648"/>
      <c r="S292" s="1648"/>
      <c r="T292" s="1648"/>
      <c r="U292" s="1648"/>
      <c r="V292" s="1648"/>
      <c r="W292" s="1648"/>
      <c r="X292" s="1648"/>
      <c r="Y292" s="1648"/>
      <c r="Z292" s="1648"/>
      <c r="AA292" s="1648"/>
      <c r="AB292" s="1648"/>
      <c r="AC292" s="1648"/>
      <c r="AD292" s="1648"/>
      <c r="AE292" s="1648"/>
      <c r="AF292" s="1648"/>
      <c r="AG292" s="1648"/>
      <c r="AH292" s="1648"/>
      <c r="AI292" s="1648"/>
      <c r="AJ292" s="1648"/>
      <c r="AK292" s="1648"/>
      <c r="AL292" s="1648"/>
      <c r="AM292" s="1648"/>
      <c r="AN292" s="1648"/>
      <c r="AO292" s="1648"/>
      <c r="AP292" s="1648"/>
      <c r="AQ292" s="1648"/>
      <c r="AR292" s="1648"/>
      <c r="AS292" s="1648"/>
      <c r="AT292" s="1648"/>
      <c r="AU292" s="1648"/>
      <c r="AV292" s="1648"/>
      <c r="AW292" s="1648"/>
      <c r="AX292" s="1648"/>
      <c r="AY292" s="1648"/>
      <c r="AZ292" s="1648"/>
      <c r="BA292" s="1648"/>
      <c r="BB292" s="1648"/>
      <c r="BC292" s="1648"/>
      <c r="BD292" s="1648"/>
      <c r="BE292" s="1648"/>
      <c r="BF292" s="1648"/>
      <c r="BG292" s="1648"/>
      <c r="BH292" s="1648"/>
      <c r="BI292" s="1648"/>
      <c r="BJ292" s="1648"/>
      <c r="BK292" s="1648"/>
      <c r="BL292" s="1648"/>
    </row>
    <row r="293" spans="1:64">
      <c r="A293" s="1648"/>
      <c r="B293" s="1648"/>
      <c r="C293" s="1648"/>
      <c r="D293" s="1648"/>
      <c r="E293" s="1648"/>
      <c r="F293" s="1648"/>
      <c r="G293" s="1648"/>
      <c r="H293" s="1648"/>
      <c r="I293" s="1648"/>
      <c r="N293" s="1648"/>
      <c r="O293" s="1648"/>
      <c r="P293" s="1648"/>
      <c r="Q293" s="1648"/>
      <c r="R293" s="1648"/>
      <c r="S293" s="1648"/>
      <c r="T293" s="1648"/>
      <c r="U293" s="1648"/>
      <c r="V293" s="1648"/>
      <c r="W293" s="1648"/>
      <c r="X293" s="1648"/>
      <c r="Y293" s="1648"/>
      <c r="Z293" s="1648"/>
      <c r="AA293" s="1648"/>
      <c r="AB293" s="1648"/>
      <c r="AC293" s="1648"/>
      <c r="AD293" s="1648"/>
      <c r="AE293" s="1648"/>
      <c r="AF293" s="1648"/>
      <c r="AG293" s="1648"/>
      <c r="AH293" s="1648"/>
      <c r="AI293" s="1648"/>
      <c r="AJ293" s="1648"/>
      <c r="AK293" s="1648"/>
      <c r="AL293" s="1648"/>
      <c r="AM293" s="1648"/>
      <c r="AN293" s="1648"/>
      <c r="AO293" s="1648"/>
      <c r="AP293" s="1648"/>
      <c r="AQ293" s="1648"/>
      <c r="AR293" s="1648"/>
      <c r="AS293" s="1648"/>
      <c r="AT293" s="1648"/>
      <c r="AU293" s="1648"/>
      <c r="AV293" s="1648"/>
      <c r="AW293" s="1648"/>
      <c r="AX293" s="1648"/>
      <c r="AY293" s="1648"/>
      <c r="AZ293" s="1648"/>
      <c r="BA293" s="1648"/>
      <c r="BB293" s="1648"/>
      <c r="BC293" s="1648"/>
      <c r="BD293" s="1648"/>
      <c r="BE293" s="1648"/>
      <c r="BF293" s="1648"/>
      <c r="BG293" s="1648"/>
      <c r="BH293" s="1648"/>
      <c r="BI293" s="1648"/>
      <c r="BJ293" s="1648"/>
      <c r="BK293" s="1648"/>
      <c r="BL293" s="1648"/>
    </row>
    <row r="294" spans="1:64">
      <c r="A294" s="1648"/>
      <c r="B294" s="1648"/>
      <c r="C294" s="1648"/>
      <c r="D294" s="1648"/>
      <c r="E294" s="1648"/>
      <c r="F294" s="1648"/>
      <c r="G294" s="1648"/>
      <c r="H294" s="1648"/>
      <c r="I294" s="1648"/>
      <c r="N294" s="1648"/>
      <c r="O294" s="1648"/>
      <c r="P294" s="1648"/>
      <c r="Q294" s="1648"/>
      <c r="R294" s="1648"/>
      <c r="S294" s="1648"/>
      <c r="T294" s="1648"/>
      <c r="U294" s="1648"/>
      <c r="V294" s="1648"/>
      <c r="W294" s="1648"/>
      <c r="X294" s="1648"/>
      <c r="Y294" s="1648"/>
      <c r="Z294" s="1648"/>
      <c r="AA294" s="1648"/>
      <c r="AB294" s="1648"/>
      <c r="AC294" s="1648"/>
      <c r="AD294" s="1648"/>
      <c r="AE294" s="1648"/>
      <c r="AF294" s="1648"/>
      <c r="AG294" s="1648"/>
      <c r="AH294" s="1648"/>
      <c r="AI294" s="1648"/>
      <c r="AJ294" s="1648"/>
      <c r="AK294" s="1648"/>
      <c r="AL294" s="1648"/>
      <c r="AM294" s="1648"/>
      <c r="AN294" s="1648"/>
      <c r="AO294" s="1648"/>
      <c r="AP294" s="1648"/>
      <c r="AQ294" s="1648"/>
      <c r="AR294" s="1648"/>
      <c r="AS294" s="1648"/>
      <c r="AT294" s="1648"/>
      <c r="AU294" s="1648"/>
      <c r="AV294" s="1648"/>
      <c r="AW294" s="1648"/>
      <c r="AX294" s="1648"/>
      <c r="AY294" s="1648"/>
      <c r="AZ294" s="1648"/>
      <c r="BA294" s="1648"/>
      <c r="BB294" s="1648"/>
      <c r="BC294" s="1648"/>
      <c r="BD294" s="1648"/>
      <c r="BE294" s="1648"/>
      <c r="BF294" s="1648"/>
      <c r="BG294" s="1648"/>
      <c r="BH294" s="1648"/>
      <c r="BI294" s="1648"/>
      <c r="BJ294" s="1648"/>
      <c r="BK294" s="1648"/>
      <c r="BL294" s="1648"/>
    </row>
    <row r="295" spans="1:64">
      <c r="A295" s="1648"/>
      <c r="B295" s="1648"/>
      <c r="C295" s="1648"/>
      <c r="D295" s="1648"/>
      <c r="E295" s="1648"/>
      <c r="F295" s="1648"/>
      <c r="G295" s="1648"/>
      <c r="H295" s="1648"/>
      <c r="I295" s="1648"/>
      <c r="N295" s="1648"/>
      <c r="O295" s="1648"/>
      <c r="P295" s="1648"/>
      <c r="Q295" s="1648"/>
      <c r="R295" s="1648"/>
      <c r="S295" s="1648"/>
      <c r="T295" s="1648"/>
      <c r="U295" s="1648"/>
      <c r="V295" s="1648"/>
      <c r="W295" s="1648"/>
      <c r="X295" s="1648"/>
      <c r="Y295" s="1648"/>
      <c r="Z295" s="1648"/>
      <c r="AA295" s="1648"/>
      <c r="AB295" s="1648"/>
      <c r="AC295" s="1648"/>
      <c r="AD295" s="1648"/>
      <c r="AE295" s="1648"/>
      <c r="AF295" s="1648"/>
      <c r="AG295" s="1648"/>
      <c r="AH295" s="1648"/>
      <c r="AI295" s="1648"/>
      <c r="AJ295" s="1648"/>
      <c r="AK295" s="1648"/>
      <c r="AL295" s="1648"/>
      <c r="AM295" s="1648"/>
      <c r="AN295" s="1648"/>
      <c r="AO295" s="1648"/>
      <c r="AP295" s="1648"/>
      <c r="AQ295" s="1648"/>
      <c r="AR295" s="1648"/>
      <c r="AS295" s="1648"/>
      <c r="AT295" s="1648"/>
      <c r="AU295" s="1648"/>
      <c r="AV295" s="1648"/>
      <c r="AW295" s="1648"/>
      <c r="AX295" s="1648"/>
      <c r="AY295" s="1648"/>
      <c r="AZ295" s="1648"/>
      <c r="BA295" s="1648"/>
      <c r="BB295" s="1648"/>
      <c r="BC295" s="1648"/>
      <c r="BD295" s="1648"/>
      <c r="BE295" s="1648"/>
      <c r="BF295" s="1648"/>
      <c r="BG295" s="1648"/>
      <c r="BH295" s="1648"/>
      <c r="BI295" s="1648"/>
      <c r="BJ295" s="1648"/>
      <c r="BK295" s="1648"/>
      <c r="BL295" s="1648"/>
    </row>
    <row r="296" spans="1:64">
      <c r="A296" s="1648"/>
      <c r="B296" s="1648"/>
      <c r="C296" s="1648"/>
      <c r="D296" s="1648"/>
      <c r="E296" s="1648"/>
      <c r="F296" s="1648"/>
      <c r="G296" s="1648"/>
      <c r="H296" s="1648"/>
      <c r="I296" s="1648"/>
      <c r="N296" s="1648"/>
      <c r="O296" s="1648"/>
      <c r="P296" s="1648"/>
      <c r="Q296" s="1648"/>
      <c r="R296" s="1648"/>
      <c r="S296" s="1648"/>
      <c r="T296" s="1648"/>
      <c r="U296" s="1648"/>
      <c r="V296" s="1648"/>
      <c r="W296" s="1648"/>
      <c r="X296" s="1648"/>
      <c r="Y296" s="1648"/>
      <c r="Z296" s="1648"/>
      <c r="AA296" s="1648"/>
      <c r="AB296" s="1648"/>
      <c r="AC296" s="1648"/>
      <c r="AD296" s="1648"/>
      <c r="AE296" s="1648"/>
      <c r="AF296" s="1648"/>
      <c r="AG296" s="1648"/>
      <c r="AH296" s="1648"/>
      <c r="AI296" s="1648"/>
      <c r="AJ296" s="1648"/>
      <c r="AK296" s="1648"/>
      <c r="AL296" s="1648"/>
      <c r="AM296" s="1648"/>
      <c r="AN296" s="1648"/>
      <c r="AO296" s="1648"/>
      <c r="AP296" s="1648"/>
      <c r="AQ296" s="1648"/>
      <c r="AR296" s="1648"/>
      <c r="AS296" s="1648"/>
      <c r="AT296" s="1648"/>
      <c r="AU296" s="1648"/>
      <c r="AV296" s="1648"/>
      <c r="AW296" s="1648"/>
      <c r="AX296" s="1648"/>
      <c r="AY296" s="1648"/>
      <c r="AZ296" s="1648"/>
      <c r="BA296" s="1648"/>
      <c r="BB296" s="1648"/>
      <c r="BC296" s="1648"/>
      <c r="BD296" s="1648"/>
      <c r="BE296" s="1648"/>
      <c r="BF296" s="1648"/>
      <c r="BG296" s="1648"/>
      <c r="BH296" s="1648"/>
      <c r="BI296" s="1648"/>
      <c r="BJ296" s="1648"/>
      <c r="BK296" s="1648"/>
      <c r="BL296" s="1648"/>
    </row>
    <row r="297" spans="1:64">
      <c r="A297" s="1648"/>
      <c r="B297" s="1648"/>
      <c r="C297" s="1648"/>
      <c r="D297" s="1648"/>
      <c r="E297" s="1648"/>
      <c r="F297" s="1648"/>
      <c r="G297" s="1648"/>
      <c r="H297" s="1648"/>
      <c r="I297" s="1648"/>
      <c r="N297" s="1648"/>
      <c r="O297" s="1648"/>
      <c r="P297" s="1648"/>
      <c r="Q297" s="1648"/>
      <c r="R297" s="1648"/>
      <c r="S297" s="1648"/>
      <c r="T297" s="1648"/>
      <c r="U297" s="1648"/>
      <c r="V297" s="1648"/>
      <c r="W297" s="1648"/>
      <c r="X297" s="1648"/>
      <c r="Y297" s="1648"/>
      <c r="Z297" s="1648"/>
      <c r="AA297" s="1648"/>
      <c r="AB297" s="1648"/>
      <c r="AC297" s="1648"/>
      <c r="AD297" s="1648"/>
      <c r="AE297" s="1648"/>
      <c r="AF297" s="1648"/>
      <c r="AG297" s="1648"/>
      <c r="AH297" s="1648"/>
      <c r="AI297" s="1648"/>
      <c r="AJ297" s="1648"/>
      <c r="AK297" s="1648"/>
      <c r="AL297" s="1648"/>
      <c r="AM297" s="1648"/>
      <c r="AN297" s="1648"/>
      <c r="AO297" s="1648"/>
      <c r="AP297" s="1648"/>
      <c r="AQ297" s="1648"/>
      <c r="AR297" s="1648"/>
      <c r="AS297" s="1648"/>
      <c r="AT297" s="1648"/>
      <c r="AU297" s="1648"/>
      <c r="AV297" s="1648"/>
      <c r="AW297" s="1648"/>
      <c r="AX297" s="1648"/>
      <c r="AY297" s="1648"/>
      <c r="AZ297" s="1648"/>
      <c r="BA297" s="1648"/>
      <c r="BB297" s="1648"/>
      <c r="BC297" s="1648"/>
      <c r="BD297" s="1648"/>
      <c r="BE297" s="1648"/>
      <c r="BF297" s="1648"/>
      <c r="BG297" s="1648"/>
      <c r="BH297" s="1648"/>
      <c r="BI297" s="1648"/>
      <c r="BJ297" s="1648"/>
      <c r="BK297" s="1648"/>
      <c r="BL297" s="1648"/>
    </row>
    <row r="298" spans="1:64">
      <c r="A298" s="1648"/>
      <c r="B298" s="1648"/>
      <c r="C298" s="1648"/>
      <c r="D298" s="1648"/>
      <c r="E298" s="1648"/>
      <c r="F298" s="1648"/>
      <c r="G298" s="1648"/>
      <c r="H298" s="1648"/>
      <c r="I298" s="1648"/>
      <c r="N298" s="1648"/>
      <c r="O298" s="1648"/>
      <c r="P298" s="1648"/>
      <c r="Q298" s="1648"/>
      <c r="R298" s="1648"/>
      <c r="S298" s="1648"/>
      <c r="T298" s="1648"/>
      <c r="U298" s="1648"/>
      <c r="V298" s="1648"/>
      <c r="W298" s="1648"/>
      <c r="X298" s="1648"/>
      <c r="Y298" s="1648"/>
      <c r="Z298" s="1648"/>
      <c r="AA298" s="1648"/>
      <c r="AB298" s="1648"/>
      <c r="AC298" s="1648"/>
      <c r="AD298" s="1648"/>
      <c r="AE298" s="1648"/>
      <c r="AF298" s="1648"/>
      <c r="AG298" s="1648"/>
      <c r="AH298" s="1648"/>
      <c r="AI298" s="1648"/>
      <c r="AJ298" s="1648"/>
      <c r="AK298" s="1648"/>
      <c r="AL298" s="1648"/>
      <c r="AM298" s="1648"/>
      <c r="AN298" s="1648"/>
      <c r="AO298" s="1648"/>
      <c r="AP298" s="1648"/>
      <c r="AQ298" s="1648"/>
      <c r="AR298" s="1648"/>
      <c r="AS298" s="1648"/>
      <c r="AT298" s="1648"/>
      <c r="AU298" s="1648"/>
      <c r="AV298" s="1648"/>
      <c r="AW298" s="1648"/>
      <c r="AX298" s="1648"/>
      <c r="AY298" s="1648"/>
      <c r="AZ298" s="1648"/>
      <c r="BA298" s="1648"/>
      <c r="BB298" s="1648"/>
      <c r="BC298" s="1648"/>
      <c r="BD298" s="1648"/>
      <c r="BE298" s="1648"/>
      <c r="BF298" s="1648"/>
      <c r="BG298" s="1648"/>
      <c r="BH298" s="1648"/>
      <c r="BI298" s="1648"/>
      <c r="BJ298" s="1648"/>
      <c r="BK298" s="1648"/>
      <c r="BL298" s="1648"/>
    </row>
    <row r="299" spans="1:64">
      <c r="A299" s="1648"/>
      <c r="B299" s="1648"/>
      <c r="C299" s="1648"/>
      <c r="D299" s="1648"/>
      <c r="E299" s="1648"/>
      <c r="F299" s="1648"/>
      <c r="G299" s="1648"/>
      <c r="H299" s="1648"/>
      <c r="I299" s="1648"/>
      <c r="N299" s="1648"/>
      <c r="O299" s="1648"/>
      <c r="P299" s="1648"/>
      <c r="Q299" s="1648"/>
      <c r="R299" s="1648"/>
      <c r="S299" s="1648"/>
      <c r="T299" s="1648"/>
      <c r="U299" s="1648"/>
      <c r="V299" s="1648"/>
      <c r="W299" s="1648"/>
      <c r="X299" s="1648"/>
      <c r="Y299" s="1648"/>
      <c r="Z299" s="1648"/>
      <c r="AA299" s="1648"/>
      <c r="AB299" s="1648"/>
      <c r="AC299" s="1648"/>
      <c r="AD299" s="1648"/>
      <c r="AE299" s="1648"/>
      <c r="AF299" s="1648"/>
      <c r="AG299" s="1648"/>
      <c r="AH299" s="1648"/>
      <c r="AI299" s="1648"/>
      <c r="AJ299" s="1648"/>
      <c r="AK299" s="1648"/>
      <c r="AL299" s="1648"/>
      <c r="AM299" s="1648"/>
      <c r="AN299" s="1648"/>
      <c r="AO299" s="1648"/>
      <c r="AP299" s="1648"/>
      <c r="AQ299" s="1648"/>
      <c r="AR299" s="1648"/>
      <c r="AS299" s="1648"/>
      <c r="AT299" s="1648"/>
      <c r="AU299" s="1648"/>
      <c r="AV299" s="1648"/>
      <c r="AW299" s="1648"/>
      <c r="AX299" s="1648"/>
      <c r="AY299" s="1648"/>
      <c r="AZ299" s="1648"/>
      <c r="BA299" s="1648"/>
      <c r="BB299" s="1648"/>
      <c r="BC299" s="1648"/>
      <c r="BD299" s="1648"/>
      <c r="BE299" s="1648"/>
      <c r="BF299" s="1648"/>
      <c r="BG299" s="1648"/>
      <c r="BH299" s="1648"/>
      <c r="BI299" s="1648"/>
      <c r="BJ299" s="1648"/>
      <c r="BK299" s="1648"/>
      <c r="BL299" s="1648"/>
    </row>
    <row r="300" spans="1:64">
      <c r="A300" s="1648"/>
      <c r="B300" s="1648"/>
      <c r="C300" s="1648"/>
      <c r="D300" s="1648"/>
      <c r="E300" s="1648"/>
      <c r="F300" s="1648"/>
      <c r="G300" s="1648"/>
      <c r="H300" s="1648"/>
      <c r="I300" s="1648"/>
      <c r="N300" s="1648"/>
      <c r="O300" s="1648"/>
      <c r="P300" s="1648"/>
      <c r="Q300" s="1648"/>
      <c r="R300" s="1648"/>
      <c r="S300" s="1648"/>
      <c r="T300" s="1648"/>
      <c r="U300" s="1648"/>
      <c r="V300" s="1648"/>
      <c r="W300" s="1648"/>
      <c r="X300" s="1648"/>
      <c r="Y300" s="1648"/>
      <c r="Z300" s="1648"/>
      <c r="AA300" s="1648"/>
      <c r="AB300" s="1648"/>
      <c r="AC300" s="1648"/>
      <c r="AD300" s="1648"/>
      <c r="AE300" s="1648"/>
      <c r="AF300" s="1648"/>
      <c r="AG300" s="1648"/>
      <c r="AH300" s="1648"/>
      <c r="AI300" s="1648"/>
      <c r="AJ300" s="1648"/>
      <c r="AK300" s="1648"/>
      <c r="AL300" s="1648"/>
      <c r="AM300" s="1648"/>
      <c r="AN300" s="1648"/>
      <c r="AO300" s="1648"/>
      <c r="AP300" s="1648"/>
      <c r="AQ300" s="1648"/>
      <c r="AR300" s="1648"/>
      <c r="AS300" s="1648"/>
      <c r="AT300" s="1648"/>
      <c r="AU300" s="1648"/>
      <c r="AV300" s="1648"/>
      <c r="AW300" s="1648"/>
      <c r="AX300" s="1648"/>
      <c r="AY300" s="1648"/>
      <c r="AZ300" s="1648"/>
      <c r="BA300" s="1648"/>
      <c r="BB300" s="1648"/>
      <c r="BC300" s="1648"/>
      <c r="BD300" s="1648"/>
      <c r="BE300" s="1648"/>
      <c r="BF300" s="1648"/>
      <c r="BG300" s="1648"/>
      <c r="BH300" s="1648"/>
      <c r="BI300" s="1648"/>
      <c r="BJ300" s="1648"/>
      <c r="BK300" s="1648"/>
      <c r="BL300" s="1648"/>
    </row>
    <row r="301" spans="1:64">
      <c r="A301" s="1648"/>
      <c r="B301" s="1648"/>
      <c r="C301" s="1648"/>
      <c r="D301" s="1648"/>
      <c r="E301" s="1648"/>
      <c r="F301" s="1648"/>
      <c r="G301" s="1648"/>
      <c r="H301" s="1648"/>
      <c r="I301" s="1648"/>
      <c r="N301" s="1648"/>
      <c r="O301" s="1648"/>
      <c r="P301" s="1648"/>
      <c r="Q301" s="1648"/>
      <c r="R301" s="1648"/>
      <c r="S301" s="1648"/>
      <c r="T301" s="1648"/>
      <c r="U301" s="1648"/>
      <c r="V301" s="1648"/>
      <c r="W301" s="1648"/>
      <c r="X301" s="1648"/>
      <c r="Y301" s="1648"/>
      <c r="Z301" s="1648"/>
      <c r="AA301" s="1648"/>
      <c r="AB301" s="1648"/>
      <c r="AC301" s="1648"/>
      <c r="AD301" s="1648"/>
      <c r="AE301" s="1648"/>
      <c r="AF301" s="1648"/>
      <c r="AG301" s="1648"/>
      <c r="AH301" s="1648"/>
      <c r="AI301" s="1648"/>
      <c r="AJ301" s="1648"/>
      <c r="AK301" s="1648"/>
      <c r="AL301" s="1648"/>
      <c r="AM301" s="1648"/>
      <c r="AN301" s="1648"/>
      <c r="AO301" s="1648"/>
      <c r="AP301" s="1648"/>
      <c r="AQ301" s="1648"/>
      <c r="AR301" s="1648"/>
      <c r="AS301" s="1648"/>
      <c r="AT301" s="1648"/>
      <c r="AU301" s="1648"/>
      <c r="AV301" s="1648"/>
      <c r="AW301" s="1648"/>
      <c r="AX301" s="1648"/>
      <c r="AY301" s="1648"/>
      <c r="AZ301" s="1648"/>
      <c r="BA301" s="1648"/>
      <c r="BB301" s="1648"/>
      <c r="BC301" s="1648"/>
      <c r="BD301" s="1648"/>
      <c r="BE301" s="1648"/>
      <c r="BF301" s="1648"/>
      <c r="BG301" s="1648"/>
      <c r="BH301" s="1648"/>
      <c r="BI301" s="1648"/>
      <c r="BJ301" s="1648"/>
      <c r="BK301" s="1648"/>
      <c r="BL301" s="1648"/>
    </row>
    <row r="302" spans="1:64">
      <c r="A302" s="1648"/>
      <c r="B302" s="1648"/>
      <c r="C302" s="1648"/>
      <c r="D302" s="1648"/>
      <c r="E302" s="1648"/>
      <c r="F302" s="1648"/>
      <c r="G302" s="1648"/>
      <c r="H302" s="1648"/>
      <c r="I302" s="1648"/>
      <c r="N302" s="1648"/>
      <c r="O302" s="1648"/>
      <c r="P302" s="1648"/>
      <c r="Q302" s="1648"/>
      <c r="R302" s="1648"/>
      <c r="S302" s="1648"/>
      <c r="T302" s="1648"/>
      <c r="U302" s="1648"/>
      <c r="V302" s="1648"/>
      <c r="W302" s="1648"/>
      <c r="X302" s="1648"/>
      <c r="Y302" s="1648"/>
      <c r="Z302" s="1648"/>
      <c r="AA302" s="1648"/>
      <c r="AB302" s="1648"/>
      <c r="AC302" s="1648"/>
      <c r="AD302" s="1648"/>
      <c r="AE302" s="1648"/>
      <c r="AF302" s="1648"/>
      <c r="AG302" s="1648"/>
      <c r="AH302" s="1648"/>
      <c r="AI302" s="1648"/>
      <c r="AJ302" s="1648"/>
      <c r="AK302" s="1648"/>
      <c r="AL302" s="1648"/>
      <c r="AM302" s="1648"/>
      <c r="AN302" s="1648"/>
      <c r="AO302" s="1648"/>
      <c r="AP302" s="1648"/>
      <c r="AQ302" s="1648"/>
      <c r="AR302" s="1648"/>
      <c r="AS302" s="1648"/>
      <c r="AT302" s="1648"/>
      <c r="AU302" s="1648"/>
      <c r="AV302" s="1648"/>
      <c r="AW302" s="1648"/>
      <c r="AX302" s="1648"/>
      <c r="AY302" s="1648"/>
      <c r="AZ302" s="1648"/>
      <c r="BA302" s="1648"/>
      <c r="BB302" s="1648"/>
      <c r="BC302" s="1648"/>
      <c r="BD302" s="1648"/>
      <c r="BE302" s="1648"/>
      <c r="BF302" s="1648"/>
      <c r="BG302" s="1648"/>
      <c r="BH302" s="1648"/>
      <c r="BI302" s="1648"/>
      <c r="BJ302" s="1648"/>
      <c r="BK302" s="1648"/>
      <c r="BL302" s="1648"/>
    </row>
    <row r="303" spans="1:64">
      <c r="A303" s="1648"/>
      <c r="B303" s="1648"/>
      <c r="C303" s="1648"/>
      <c r="D303" s="1648"/>
      <c r="E303" s="1648"/>
      <c r="F303" s="1648"/>
      <c r="G303" s="1648"/>
      <c r="H303" s="1648"/>
      <c r="I303" s="1648"/>
      <c r="N303" s="1648"/>
      <c r="O303" s="1648"/>
      <c r="P303" s="1648"/>
      <c r="Q303" s="1648"/>
      <c r="R303" s="1648"/>
      <c r="S303" s="1648"/>
      <c r="T303" s="1648"/>
      <c r="U303" s="1648"/>
      <c r="V303" s="1648"/>
      <c r="W303" s="1648"/>
      <c r="X303" s="1648"/>
      <c r="Y303" s="1648"/>
      <c r="Z303" s="1648"/>
      <c r="AA303" s="1648"/>
      <c r="AB303" s="1648"/>
      <c r="AC303" s="1648"/>
      <c r="AD303" s="1648"/>
      <c r="AE303" s="1648"/>
      <c r="AF303" s="1648"/>
      <c r="AG303" s="1648"/>
      <c r="AH303" s="1648"/>
      <c r="AI303" s="1648"/>
      <c r="AJ303" s="1648"/>
      <c r="AK303" s="1648"/>
      <c r="AL303" s="1648"/>
      <c r="AM303" s="1648"/>
      <c r="AN303" s="1648"/>
      <c r="AO303" s="1648"/>
      <c r="AP303" s="1648"/>
      <c r="AQ303" s="1648"/>
      <c r="AR303" s="1648"/>
      <c r="AS303" s="1648"/>
      <c r="AT303" s="1648"/>
      <c r="AU303" s="1648"/>
      <c r="AV303" s="1648"/>
      <c r="AW303" s="1648"/>
      <c r="AX303" s="1648"/>
      <c r="AY303" s="1648"/>
      <c r="AZ303" s="1648"/>
      <c r="BA303" s="1648"/>
      <c r="BB303" s="1648"/>
      <c r="BC303" s="1648"/>
      <c r="BD303" s="1648"/>
      <c r="BE303" s="1648"/>
      <c r="BF303" s="1648"/>
      <c r="BG303" s="1648"/>
      <c r="BH303" s="1648"/>
      <c r="BI303" s="1648"/>
      <c r="BJ303" s="1648"/>
      <c r="BK303" s="1648"/>
      <c r="BL303" s="1648"/>
    </row>
    <row r="304" spans="1:64">
      <c r="A304" s="1648"/>
      <c r="B304" s="1648"/>
      <c r="C304" s="1648"/>
      <c r="D304" s="1648"/>
      <c r="E304" s="1648"/>
      <c r="F304" s="1648"/>
      <c r="G304" s="1648"/>
      <c r="H304" s="1648"/>
      <c r="I304" s="1648"/>
      <c r="N304" s="1648"/>
      <c r="O304" s="1648"/>
      <c r="P304" s="1648"/>
      <c r="Q304" s="1648"/>
      <c r="R304" s="1648"/>
      <c r="S304" s="1648"/>
      <c r="T304" s="1648"/>
      <c r="U304" s="1648"/>
      <c r="V304" s="1648"/>
      <c r="W304" s="1648"/>
      <c r="X304" s="1648"/>
      <c r="Y304" s="1648"/>
      <c r="Z304" s="1648"/>
      <c r="AA304" s="1648"/>
      <c r="AB304" s="1648"/>
      <c r="AC304" s="1648"/>
      <c r="AD304" s="1648"/>
      <c r="AE304" s="1648"/>
      <c r="AF304" s="1648"/>
      <c r="AG304" s="1648"/>
      <c r="AH304" s="1648"/>
      <c r="AI304" s="1648"/>
      <c r="AJ304" s="1648"/>
      <c r="AK304" s="1648"/>
      <c r="AL304" s="1648"/>
      <c r="AM304" s="1648"/>
      <c r="AN304" s="1648"/>
      <c r="AO304" s="1648"/>
      <c r="AP304" s="1648"/>
      <c r="AQ304" s="1648"/>
      <c r="AR304" s="1648"/>
      <c r="AS304" s="1648"/>
      <c r="AT304" s="1648"/>
      <c r="AU304" s="1648"/>
      <c r="AV304" s="1648"/>
      <c r="AW304" s="1648"/>
      <c r="AX304" s="1648"/>
      <c r="AY304" s="1648"/>
      <c r="AZ304" s="1648"/>
      <c r="BA304" s="1648"/>
      <c r="BB304" s="1648"/>
      <c r="BC304" s="1648"/>
      <c r="BD304" s="1648"/>
      <c r="BE304" s="1648"/>
      <c r="BF304" s="1648"/>
      <c r="BG304" s="1648"/>
      <c r="BH304" s="1648"/>
      <c r="BI304" s="1648"/>
      <c r="BJ304" s="1648"/>
      <c r="BK304" s="1648"/>
      <c r="BL304" s="1648"/>
    </row>
    <row r="305" spans="1:64">
      <c r="A305" s="1648"/>
      <c r="B305" s="1648"/>
      <c r="C305" s="1648"/>
      <c r="D305" s="1648"/>
      <c r="E305" s="1648"/>
      <c r="F305" s="1648"/>
      <c r="G305" s="1648"/>
      <c r="H305" s="1648"/>
      <c r="I305" s="1648"/>
      <c r="N305" s="1648"/>
      <c r="O305" s="1648"/>
      <c r="P305" s="1648"/>
      <c r="Q305" s="1648"/>
      <c r="R305" s="1648"/>
      <c r="S305" s="1648"/>
      <c r="T305" s="1648"/>
      <c r="U305" s="1648"/>
      <c r="V305" s="1648"/>
      <c r="W305" s="1648"/>
      <c r="X305" s="1648"/>
      <c r="Y305" s="1648"/>
      <c r="Z305" s="1648"/>
      <c r="AA305" s="1648"/>
      <c r="AB305" s="1648"/>
      <c r="AC305" s="1648"/>
      <c r="AD305" s="1648"/>
      <c r="AE305" s="1648"/>
      <c r="AF305" s="1648"/>
      <c r="AG305" s="1648"/>
      <c r="AH305" s="1648"/>
      <c r="AI305" s="1648"/>
      <c r="AJ305" s="1648"/>
      <c r="AK305" s="1648"/>
      <c r="AL305" s="1648"/>
      <c r="AM305" s="1648"/>
      <c r="AN305" s="1648"/>
      <c r="AO305" s="1648"/>
      <c r="AP305" s="1648"/>
      <c r="AQ305" s="1648"/>
      <c r="AR305" s="1648"/>
      <c r="AS305" s="1648"/>
      <c r="AT305" s="1648"/>
      <c r="AU305" s="1648"/>
      <c r="AV305" s="1648"/>
      <c r="AW305" s="1648"/>
      <c r="AX305" s="1648"/>
      <c r="AY305" s="1648"/>
      <c r="AZ305" s="1648"/>
      <c r="BA305" s="1648"/>
      <c r="BB305" s="1648"/>
      <c r="BC305" s="1648"/>
      <c r="BD305" s="1648"/>
      <c r="BE305" s="1648"/>
      <c r="BF305" s="1648"/>
      <c r="BG305" s="1648"/>
      <c r="BH305" s="1648"/>
      <c r="BI305" s="1648"/>
      <c r="BJ305" s="1648"/>
      <c r="BK305" s="1648"/>
      <c r="BL305" s="1648"/>
    </row>
    <row r="306" spans="1:64">
      <c r="A306" s="1648"/>
      <c r="B306" s="1648"/>
      <c r="C306" s="1648"/>
      <c r="D306" s="1648"/>
      <c r="E306" s="1648"/>
      <c r="F306" s="1648"/>
      <c r="G306" s="1648"/>
      <c r="H306" s="1648"/>
      <c r="I306" s="1648"/>
      <c r="N306" s="1648"/>
      <c r="O306" s="1648"/>
      <c r="P306" s="1648"/>
      <c r="Q306" s="1648"/>
      <c r="R306" s="1648"/>
      <c r="S306" s="1648"/>
      <c r="T306" s="1648"/>
      <c r="U306" s="1648"/>
      <c r="V306" s="1648"/>
      <c r="W306" s="1648"/>
      <c r="X306" s="1648"/>
      <c r="Y306" s="1648"/>
      <c r="Z306" s="1648"/>
      <c r="AA306" s="1648"/>
      <c r="AB306" s="1648"/>
      <c r="AC306" s="1648"/>
      <c r="AD306" s="1648"/>
      <c r="AE306" s="1648"/>
      <c r="AF306" s="1648"/>
      <c r="AG306" s="1648"/>
      <c r="AH306" s="1648"/>
      <c r="AI306" s="1648"/>
      <c r="AJ306" s="1648"/>
      <c r="AK306" s="1648"/>
      <c r="AL306" s="1648"/>
      <c r="AM306" s="1648"/>
      <c r="AN306" s="1648"/>
      <c r="AO306" s="1648"/>
      <c r="AP306" s="1648"/>
      <c r="AQ306" s="1648"/>
      <c r="AR306" s="1648"/>
      <c r="AS306" s="1648"/>
      <c r="AT306" s="1648"/>
      <c r="AU306" s="1648"/>
      <c r="AV306" s="1648"/>
      <c r="AW306" s="1648"/>
      <c r="AX306" s="1648"/>
      <c r="AY306" s="1648"/>
      <c r="AZ306" s="1648"/>
      <c r="BA306" s="1648"/>
      <c r="BB306" s="1648"/>
      <c r="BC306" s="1648"/>
      <c r="BD306" s="1648"/>
      <c r="BE306" s="1648"/>
      <c r="BF306" s="1648"/>
      <c r="BG306" s="1648"/>
      <c r="BH306" s="1648"/>
      <c r="BI306" s="1648"/>
      <c r="BJ306" s="1648"/>
      <c r="BK306" s="1648"/>
      <c r="BL306" s="1648"/>
    </row>
    <row r="307" spans="1:64">
      <c r="A307" s="1648"/>
      <c r="B307" s="1648"/>
      <c r="C307" s="1648"/>
      <c r="D307" s="1648"/>
      <c r="E307" s="1648"/>
      <c r="F307" s="1648"/>
      <c r="G307" s="1648"/>
      <c r="H307" s="1648"/>
      <c r="I307" s="1648"/>
      <c r="N307" s="1648"/>
      <c r="O307" s="1648"/>
      <c r="P307" s="1648"/>
      <c r="Q307" s="1648"/>
      <c r="R307" s="1648"/>
      <c r="S307" s="1648"/>
      <c r="T307" s="1648"/>
      <c r="U307" s="1648"/>
      <c r="V307" s="1648"/>
      <c r="W307" s="1648"/>
      <c r="X307" s="1648"/>
      <c r="Y307" s="1648"/>
      <c r="Z307" s="1648"/>
      <c r="AA307" s="1648"/>
      <c r="AB307" s="1648"/>
      <c r="AC307" s="1648"/>
      <c r="AD307" s="1648"/>
      <c r="AE307" s="1648"/>
      <c r="AF307" s="1648"/>
      <c r="AG307" s="1648"/>
      <c r="AH307" s="1648"/>
      <c r="AI307" s="1648"/>
      <c r="AJ307" s="1648"/>
      <c r="AK307" s="1648"/>
      <c r="AL307" s="1648"/>
      <c r="AM307" s="1648"/>
      <c r="AN307" s="1648"/>
      <c r="AO307" s="1648"/>
      <c r="AP307" s="1648"/>
      <c r="AQ307" s="1648"/>
      <c r="AR307" s="1648"/>
      <c r="AS307" s="1648"/>
      <c r="AT307" s="1648"/>
      <c r="AU307" s="1648"/>
      <c r="AV307" s="1648"/>
      <c r="AW307" s="1648"/>
      <c r="AX307" s="1648"/>
      <c r="AY307" s="1648"/>
      <c r="AZ307" s="1648"/>
      <c r="BA307" s="1648"/>
      <c r="BB307" s="1648"/>
      <c r="BC307" s="1648"/>
      <c r="BD307" s="1648"/>
      <c r="BE307" s="1648"/>
      <c r="BF307" s="1648"/>
      <c r="BG307" s="1648"/>
      <c r="BH307" s="1648"/>
      <c r="BI307" s="1648"/>
      <c r="BJ307" s="1648"/>
      <c r="BK307" s="1648"/>
      <c r="BL307" s="1648"/>
    </row>
    <row r="308" spans="1:64">
      <c r="A308" s="1648"/>
      <c r="B308" s="1648"/>
      <c r="C308" s="1648"/>
      <c r="D308" s="1648"/>
      <c r="E308" s="1648"/>
      <c r="F308" s="1648"/>
      <c r="G308" s="1648"/>
      <c r="H308" s="1648"/>
      <c r="I308" s="1648"/>
      <c r="N308" s="1648"/>
      <c r="O308" s="1648"/>
      <c r="P308" s="1648"/>
      <c r="Q308" s="1648"/>
      <c r="R308" s="1648"/>
      <c r="S308" s="1648"/>
      <c r="T308" s="1648"/>
      <c r="U308" s="1648"/>
      <c r="V308" s="1648"/>
      <c r="W308" s="1648"/>
      <c r="X308" s="1648"/>
      <c r="Y308" s="1648"/>
      <c r="Z308" s="1648"/>
      <c r="AA308" s="1648"/>
      <c r="AB308" s="1648"/>
      <c r="AC308" s="1648"/>
      <c r="AD308" s="1648"/>
      <c r="AE308" s="1648"/>
      <c r="AF308" s="1648"/>
      <c r="AG308" s="1648"/>
      <c r="AH308" s="1648"/>
      <c r="AI308" s="1648"/>
      <c r="AJ308" s="1648"/>
      <c r="AK308" s="1648"/>
      <c r="AL308" s="1648"/>
      <c r="AM308" s="1648"/>
      <c r="AN308" s="1648"/>
      <c r="AO308" s="1648"/>
      <c r="AP308" s="1648"/>
      <c r="AQ308" s="1648"/>
      <c r="AR308" s="1648"/>
      <c r="AS308" s="1648"/>
      <c r="AT308" s="1648"/>
      <c r="AU308" s="1648"/>
      <c r="AV308" s="1648"/>
      <c r="AW308" s="1648"/>
      <c r="AX308" s="1648"/>
      <c r="AY308" s="1648"/>
      <c r="AZ308" s="1648"/>
      <c r="BA308" s="1648"/>
      <c r="BB308" s="1648"/>
      <c r="BC308" s="1648"/>
      <c r="BD308" s="1648"/>
      <c r="BE308" s="1648"/>
      <c r="BF308" s="1648"/>
      <c r="BG308" s="1648"/>
      <c r="BH308" s="1648"/>
      <c r="BI308" s="1648"/>
      <c r="BJ308" s="1648"/>
      <c r="BK308" s="1648"/>
      <c r="BL308" s="1648"/>
    </row>
    <row r="309" spans="1:64">
      <c r="A309" s="1648"/>
      <c r="B309" s="1648"/>
      <c r="C309" s="1648"/>
      <c r="D309" s="1648"/>
      <c r="E309" s="1648"/>
      <c r="F309" s="1648"/>
      <c r="G309" s="1648"/>
      <c r="H309" s="1648"/>
      <c r="I309" s="1648"/>
      <c r="N309" s="1648"/>
      <c r="O309" s="1648"/>
      <c r="P309" s="1648"/>
      <c r="Q309" s="1648"/>
      <c r="R309" s="1648"/>
      <c r="S309" s="1648"/>
      <c r="T309" s="1648"/>
      <c r="U309" s="1648"/>
      <c r="V309" s="1648"/>
      <c r="W309" s="1648"/>
      <c r="X309" s="1648"/>
      <c r="Y309" s="1648"/>
      <c r="Z309" s="1648"/>
      <c r="AA309" s="1648"/>
      <c r="AB309" s="1648"/>
      <c r="AC309" s="1648"/>
      <c r="AD309" s="1648"/>
      <c r="AE309" s="1648"/>
      <c r="AF309" s="1648"/>
      <c r="AG309" s="1648"/>
      <c r="AH309" s="1648"/>
      <c r="AI309" s="1648"/>
      <c r="AJ309" s="1648"/>
      <c r="AK309" s="1648"/>
      <c r="AL309" s="1648"/>
      <c r="AM309" s="1648"/>
      <c r="AN309" s="1648"/>
      <c r="AO309" s="1648"/>
      <c r="AP309" s="1648"/>
      <c r="AQ309" s="1648"/>
      <c r="AR309" s="1648"/>
      <c r="AS309" s="1648"/>
      <c r="AT309" s="1648"/>
      <c r="AU309" s="1648"/>
      <c r="AV309" s="1648"/>
      <c r="AW309" s="1648"/>
      <c r="AX309" s="1648"/>
      <c r="AY309" s="1648"/>
      <c r="AZ309" s="1648"/>
      <c r="BA309" s="1648"/>
      <c r="BB309" s="1648"/>
      <c r="BC309" s="1648"/>
      <c r="BD309" s="1648"/>
      <c r="BE309" s="1648"/>
      <c r="BF309" s="1648"/>
      <c r="BG309" s="1648"/>
      <c r="BH309" s="1648"/>
      <c r="BI309" s="1648"/>
      <c r="BJ309" s="1648"/>
      <c r="BK309" s="1648"/>
      <c r="BL309" s="1648"/>
    </row>
    <row r="310" spans="1:64">
      <c r="A310" s="1648"/>
      <c r="B310" s="1648"/>
      <c r="C310" s="1648"/>
      <c r="D310" s="1648"/>
      <c r="E310" s="1648"/>
      <c r="F310" s="1648"/>
      <c r="G310" s="1648"/>
      <c r="H310" s="1648"/>
      <c r="I310" s="1648"/>
      <c r="N310" s="1648"/>
      <c r="O310" s="1648"/>
      <c r="P310" s="1648"/>
      <c r="Q310" s="1648"/>
      <c r="R310" s="1648"/>
      <c r="S310" s="1648"/>
      <c r="T310" s="1648"/>
      <c r="U310" s="1648"/>
      <c r="V310" s="1648"/>
      <c r="W310" s="1648"/>
      <c r="X310" s="1648"/>
      <c r="Y310" s="1648"/>
      <c r="Z310" s="1648"/>
      <c r="AA310" s="1648"/>
      <c r="AB310" s="1648"/>
      <c r="AC310" s="1648"/>
      <c r="AD310" s="1648"/>
      <c r="AE310" s="1648"/>
      <c r="AF310" s="1648"/>
      <c r="AG310" s="1648"/>
      <c r="AH310" s="1648"/>
      <c r="AI310" s="1648"/>
      <c r="AJ310" s="1648"/>
      <c r="AK310" s="1648"/>
      <c r="AL310" s="1648"/>
      <c r="AM310" s="1648"/>
      <c r="AN310" s="1648"/>
      <c r="AO310" s="1648"/>
      <c r="AP310" s="1648"/>
      <c r="AQ310" s="1648"/>
      <c r="AR310" s="1648"/>
      <c r="AS310" s="1648"/>
      <c r="AT310" s="1648"/>
      <c r="AU310" s="1648"/>
      <c r="AV310" s="1648"/>
      <c r="AW310" s="1648"/>
      <c r="AX310" s="1648"/>
      <c r="AY310" s="1648"/>
      <c r="AZ310" s="1648"/>
      <c r="BA310" s="1648"/>
      <c r="BB310" s="1648"/>
      <c r="BC310" s="1648"/>
      <c r="BD310" s="1648"/>
      <c r="BE310" s="1648"/>
      <c r="BF310" s="1648"/>
      <c r="BG310" s="1648"/>
      <c r="BH310" s="1648"/>
      <c r="BI310" s="1648"/>
      <c r="BJ310" s="1648"/>
      <c r="BK310" s="1648"/>
      <c r="BL310" s="1648"/>
    </row>
    <row r="311" spans="1:64">
      <c r="A311" s="1648"/>
      <c r="B311" s="1648"/>
      <c r="C311" s="1648"/>
      <c r="D311" s="1648"/>
      <c r="E311" s="1648"/>
      <c r="F311" s="1648"/>
      <c r="G311" s="1648"/>
      <c r="H311" s="1648"/>
      <c r="I311" s="1648"/>
      <c r="N311" s="1648"/>
      <c r="O311" s="1648"/>
      <c r="P311" s="1648"/>
      <c r="Q311" s="1648"/>
      <c r="R311" s="1648"/>
      <c r="S311" s="1648"/>
      <c r="T311" s="1648"/>
      <c r="U311" s="1648"/>
      <c r="V311" s="1648"/>
      <c r="W311" s="1648"/>
      <c r="X311" s="1648"/>
      <c r="Y311" s="1648"/>
      <c r="Z311" s="1648"/>
      <c r="AA311" s="1648"/>
      <c r="AB311" s="1648"/>
      <c r="AC311" s="1648"/>
      <c r="AD311" s="1648"/>
      <c r="AE311" s="1648"/>
      <c r="AF311" s="1648"/>
      <c r="AG311" s="1648"/>
      <c r="AH311" s="1648"/>
      <c r="AI311" s="1648"/>
      <c r="AJ311" s="1648"/>
      <c r="AK311" s="1648"/>
      <c r="AL311" s="1648"/>
      <c r="AM311" s="1648"/>
      <c r="AN311" s="1648"/>
      <c r="AO311" s="1648"/>
      <c r="AP311" s="1648"/>
      <c r="AQ311" s="1648"/>
      <c r="AR311" s="1648"/>
      <c r="AS311" s="1648"/>
      <c r="AT311" s="1648"/>
      <c r="AU311" s="1648"/>
      <c r="AV311" s="1648"/>
      <c r="AW311" s="1648"/>
      <c r="AX311" s="1648"/>
      <c r="AY311" s="1648"/>
      <c r="AZ311" s="1648"/>
      <c r="BA311" s="1648"/>
      <c r="BB311" s="1648"/>
      <c r="BC311" s="1648"/>
      <c r="BD311" s="1648"/>
      <c r="BE311" s="1648"/>
      <c r="BF311" s="1648"/>
      <c r="BG311" s="1648"/>
      <c r="BH311" s="1648"/>
      <c r="BI311" s="1648"/>
      <c r="BJ311" s="1648"/>
      <c r="BK311" s="1648"/>
      <c r="BL311" s="1648"/>
    </row>
    <row r="312" spans="1:64">
      <c r="A312" s="1648"/>
      <c r="B312" s="1648"/>
      <c r="C312" s="1648"/>
      <c r="D312" s="1648"/>
      <c r="E312" s="1648"/>
      <c r="F312" s="1648"/>
      <c r="G312" s="1648"/>
      <c r="H312" s="1648"/>
      <c r="I312" s="1648"/>
      <c r="N312" s="1648"/>
      <c r="O312" s="1648"/>
      <c r="P312" s="1648"/>
      <c r="Q312" s="1648"/>
      <c r="R312" s="1648"/>
      <c r="S312" s="1648"/>
      <c r="T312" s="1648"/>
      <c r="U312" s="1648"/>
      <c r="V312" s="1648"/>
      <c r="W312" s="1648"/>
      <c r="X312" s="1648"/>
      <c r="Y312" s="1648"/>
      <c r="Z312" s="1648"/>
      <c r="AA312" s="1648"/>
      <c r="AB312" s="1648"/>
      <c r="AC312" s="1648"/>
      <c r="AD312" s="1648"/>
      <c r="AE312" s="1648"/>
      <c r="AF312" s="1648"/>
      <c r="AG312" s="1648"/>
      <c r="AH312" s="1648"/>
      <c r="AI312" s="1648"/>
      <c r="AJ312" s="1648"/>
      <c r="AK312" s="1648"/>
      <c r="AL312" s="1648"/>
      <c r="AM312" s="1648"/>
      <c r="AN312" s="1648"/>
      <c r="AO312" s="1648"/>
      <c r="AP312" s="1648"/>
      <c r="AQ312" s="1648"/>
      <c r="AR312" s="1648"/>
      <c r="AS312" s="1648"/>
      <c r="AT312" s="1648"/>
      <c r="AU312" s="1648"/>
      <c r="AV312" s="1648"/>
      <c r="AW312" s="1648"/>
      <c r="AX312" s="1648"/>
      <c r="AY312" s="1648"/>
      <c r="AZ312" s="1648"/>
      <c r="BA312" s="1648"/>
      <c r="BB312" s="1648"/>
      <c r="BC312" s="1648"/>
      <c r="BD312" s="1648"/>
      <c r="BE312" s="1648"/>
      <c r="BF312" s="1648"/>
      <c r="BG312" s="1648"/>
      <c r="BH312" s="1648"/>
      <c r="BI312" s="1648"/>
      <c r="BJ312" s="1648"/>
      <c r="BK312" s="1648"/>
      <c r="BL312" s="1648"/>
    </row>
    <row r="313" spans="1:64">
      <c r="A313" s="1648"/>
      <c r="B313" s="1648"/>
      <c r="C313" s="1648"/>
      <c r="D313" s="1648"/>
      <c r="E313" s="1648"/>
      <c r="F313" s="1648"/>
      <c r="G313" s="1648"/>
      <c r="H313" s="1648"/>
      <c r="I313" s="1648"/>
      <c r="N313" s="1648"/>
      <c r="O313" s="1648"/>
      <c r="P313" s="1648"/>
      <c r="Q313" s="1648"/>
      <c r="R313" s="1648"/>
      <c r="S313" s="1648"/>
      <c r="T313" s="1648"/>
      <c r="U313" s="1648"/>
      <c r="V313" s="1648"/>
      <c r="W313" s="1648"/>
      <c r="X313" s="1648"/>
      <c r="Y313" s="1648"/>
      <c r="Z313" s="1648"/>
      <c r="AA313" s="1648"/>
      <c r="AB313" s="1648"/>
      <c r="AC313" s="1648"/>
      <c r="AD313" s="1648"/>
      <c r="AE313" s="1648"/>
      <c r="AF313" s="1648"/>
      <c r="AG313" s="1648"/>
      <c r="AH313" s="1648"/>
      <c r="AI313" s="1648"/>
      <c r="AJ313" s="1648"/>
      <c r="AK313" s="1648"/>
      <c r="AL313" s="1648"/>
      <c r="AM313" s="1648"/>
      <c r="AN313" s="1648"/>
      <c r="AO313" s="1648"/>
      <c r="AP313" s="1648"/>
      <c r="AQ313" s="1648"/>
      <c r="AR313" s="1648"/>
      <c r="AS313" s="1648"/>
      <c r="AT313" s="1648"/>
      <c r="AU313" s="1648"/>
      <c r="AV313" s="1648"/>
      <c r="AW313" s="1648"/>
      <c r="AX313" s="1648"/>
      <c r="AY313" s="1648"/>
      <c r="AZ313" s="1648"/>
      <c r="BA313" s="1648"/>
      <c r="BB313" s="1648"/>
      <c r="BC313" s="1648"/>
      <c r="BD313" s="1648"/>
      <c r="BE313" s="1648"/>
      <c r="BF313" s="1648"/>
      <c r="BG313" s="1648"/>
      <c r="BH313" s="1648"/>
      <c r="BI313" s="1648"/>
      <c r="BJ313" s="1648"/>
      <c r="BK313" s="1648"/>
      <c r="BL313" s="1648"/>
    </row>
    <row r="314" spans="1:64">
      <c r="A314" s="1648"/>
      <c r="B314" s="1648"/>
      <c r="C314" s="1648"/>
      <c r="D314" s="1648"/>
      <c r="E314" s="1648"/>
      <c r="F314" s="1648"/>
      <c r="G314" s="1648"/>
      <c r="H314" s="1648"/>
      <c r="I314" s="1648"/>
      <c r="N314" s="1648"/>
      <c r="O314" s="1648"/>
      <c r="P314" s="1648"/>
      <c r="Q314" s="1648"/>
      <c r="R314" s="1648"/>
      <c r="S314" s="1648"/>
      <c r="T314" s="1648"/>
      <c r="U314" s="1648"/>
      <c r="V314" s="1648"/>
      <c r="W314" s="1648"/>
      <c r="X314" s="1648"/>
      <c r="Y314" s="1648"/>
      <c r="Z314" s="1648"/>
      <c r="AA314" s="1648"/>
      <c r="AB314" s="1648"/>
      <c r="AC314" s="1648"/>
      <c r="AD314" s="1648"/>
      <c r="AE314" s="1648"/>
      <c r="AF314" s="1648"/>
      <c r="AG314" s="1648"/>
      <c r="AH314" s="1648"/>
      <c r="AI314" s="1648"/>
      <c r="AJ314" s="1648"/>
      <c r="AK314" s="1648"/>
      <c r="AL314" s="1648"/>
      <c r="AM314" s="1648"/>
      <c r="AN314" s="1648"/>
      <c r="AO314" s="1648"/>
      <c r="AP314" s="1648"/>
      <c r="AQ314" s="1648"/>
      <c r="AR314" s="1648"/>
      <c r="AS314" s="1648"/>
      <c r="AT314" s="1648"/>
      <c r="AU314" s="1648"/>
      <c r="AV314" s="1648"/>
      <c r="AW314" s="1648"/>
      <c r="AX314" s="1648"/>
      <c r="AY314" s="1648"/>
      <c r="AZ314" s="1648"/>
      <c r="BA314" s="1648"/>
      <c r="BB314" s="1648"/>
      <c r="BC314" s="1648"/>
      <c r="BD314" s="1648"/>
      <c r="BE314" s="1648"/>
      <c r="BF314" s="1648"/>
      <c r="BG314" s="1648"/>
      <c r="BH314" s="1648"/>
      <c r="BI314" s="1648"/>
      <c r="BJ314" s="1648"/>
      <c r="BK314" s="1648"/>
      <c r="BL314" s="1648"/>
    </row>
    <row r="315" spans="1:64">
      <c r="A315" s="1648"/>
      <c r="B315" s="1648"/>
      <c r="C315" s="1648"/>
      <c r="D315" s="1648"/>
      <c r="E315" s="1648"/>
      <c r="F315" s="1648"/>
      <c r="G315" s="1648"/>
      <c r="H315" s="1648"/>
      <c r="I315" s="1648"/>
      <c r="N315" s="1648"/>
      <c r="O315" s="1648"/>
      <c r="P315" s="1648"/>
      <c r="Q315" s="1648"/>
      <c r="R315" s="1648"/>
      <c r="S315" s="1648"/>
      <c r="T315" s="1648"/>
      <c r="U315" s="1648"/>
      <c r="V315" s="1648"/>
      <c r="W315" s="1648"/>
      <c r="X315" s="1648"/>
      <c r="Y315" s="1648"/>
      <c r="Z315" s="1648"/>
      <c r="AA315" s="1648"/>
      <c r="AB315" s="1648"/>
      <c r="AC315" s="1648"/>
      <c r="AD315" s="1648"/>
      <c r="AE315" s="1648"/>
      <c r="AF315" s="1648"/>
      <c r="AG315" s="1648"/>
      <c r="AH315" s="1648"/>
      <c r="AI315" s="1648"/>
      <c r="AJ315" s="1648"/>
      <c r="AK315" s="1648"/>
      <c r="AL315" s="1648"/>
      <c r="AM315" s="1648"/>
      <c r="AN315" s="1648"/>
      <c r="AO315" s="1648"/>
      <c r="AP315" s="1648"/>
      <c r="AQ315" s="1648"/>
      <c r="AR315" s="1648"/>
      <c r="AS315" s="1648"/>
      <c r="AT315" s="1648"/>
      <c r="AU315" s="1648"/>
      <c r="AV315" s="1648"/>
      <c r="AW315" s="1648"/>
      <c r="AX315" s="1648"/>
      <c r="AY315" s="1648"/>
      <c r="AZ315" s="1648"/>
      <c r="BA315" s="1648"/>
      <c r="BB315" s="1648"/>
      <c r="BC315" s="1648"/>
      <c r="BD315" s="1648"/>
      <c r="BE315" s="1648"/>
      <c r="BF315" s="1648"/>
      <c r="BG315" s="1648"/>
      <c r="BH315" s="1648"/>
      <c r="BI315" s="1648"/>
      <c r="BJ315" s="1648"/>
      <c r="BK315" s="1648"/>
      <c r="BL315" s="1648"/>
    </row>
    <row r="316" spans="1:64">
      <c r="A316" s="1648"/>
      <c r="B316" s="1648"/>
      <c r="C316" s="1648"/>
      <c r="D316" s="1648"/>
      <c r="E316" s="1648"/>
      <c r="F316" s="1648"/>
      <c r="G316" s="1648"/>
      <c r="H316" s="1648"/>
      <c r="I316" s="1648"/>
      <c r="N316" s="1648"/>
      <c r="O316" s="1648"/>
      <c r="P316" s="1648"/>
      <c r="Q316" s="1648"/>
      <c r="R316" s="1648"/>
      <c r="S316" s="1648"/>
      <c r="T316" s="1648"/>
      <c r="U316" s="1648"/>
      <c r="V316" s="1648"/>
      <c r="W316" s="1648"/>
      <c r="X316" s="1648"/>
      <c r="Y316" s="1648"/>
      <c r="Z316" s="1648"/>
      <c r="AA316" s="1648"/>
      <c r="AB316" s="1648"/>
      <c r="AC316" s="1648"/>
      <c r="AD316" s="1648"/>
      <c r="AE316" s="1648"/>
      <c r="AF316" s="1648"/>
      <c r="AG316" s="1648"/>
      <c r="AH316" s="1648"/>
      <c r="AI316" s="1648"/>
      <c r="AJ316" s="1648"/>
      <c r="AK316" s="1648"/>
      <c r="AL316" s="1648"/>
      <c r="AM316" s="1648"/>
      <c r="AN316" s="1648"/>
      <c r="AO316" s="1648"/>
      <c r="AP316" s="1648"/>
      <c r="AQ316" s="1648"/>
      <c r="AR316" s="1648"/>
      <c r="AS316" s="1648"/>
      <c r="AT316" s="1648"/>
      <c r="AU316" s="1648"/>
      <c r="AV316" s="1648"/>
      <c r="AW316" s="1648"/>
      <c r="AX316" s="1648"/>
      <c r="AY316" s="1648"/>
      <c r="AZ316" s="1648"/>
      <c r="BA316" s="1648"/>
      <c r="BB316" s="1648"/>
      <c r="BC316" s="1648"/>
      <c r="BD316" s="1648"/>
      <c r="BE316" s="1648"/>
      <c r="BF316" s="1648"/>
      <c r="BG316" s="1648"/>
      <c r="BH316" s="1648"/>
      <c r="BI316" s="1648"/>
      <c r="BJ316" s="1648"/>
      <c r="BK316" s="1648"/>
      <c r="BL316" s="1648"/>
    </row>
    <row r="317" spans="1:64">
      <c r="A317" s="1648"/>
      <c r="B317" s="1648"/>
      <c r="C317" s="1648"/>
      <c r="D317" s="1648"/>
      <c r="E317" s="1648"/>
      <c r="F317" s="1648"/>
      <c r="G317" s="1648"/>
      <c r="H317" s="1648"/>
      <c r="I317" s="1648"/>
      <c r="N317" s="1648"/>
      <c r="O317" s="1648"/>
      <c r="P317" s="1648"/>
      <c r="Q317" s="1648"/>
      <c r="R317" s="1648"/>
      <c r="S317" s="1648"/>
      <c r="T317" s="1648"/>
      <c r="U317" s="1648"/>
      <c r="V317" s="1648"/>
      <c r="W317" s="1648"/>
      <c r="X317" s="1648"/>
      <c r="Y317" s="1648"/>
      <c r="Z317" s="1648"/>
      <c r="AA317" s="1648"/>
      <c r="AB317" s="1648"/>
      <c r="AC317" s="1648"/>
      <c r="AD317" s="1648"/>
      <c r="AE317" s="1648"/>
      <c r="AF317" s="1648"/>
      <c r="AG317" s="1648"/>
      <c r="AH317" s="1648"/>
      <c r="AI317" s="1648"/>
      <c r="AJ317" s="1648"/>
      <c r="AK317" s="1648"/>
      <c r="AL317" s="1648"/>
      <c r="AM317" s="1648"/>
      <c r="AN317" s="1648"/>
      <c r="AO317" s="1648"/>
      <c r="AP317" s="1648"/>
      <c r="AQ317" s="1648"/>
      <c r="AR317" s="1648"/>
      <c r="AS317" s="1648"/>
      <c r="AT317" s="1648"/>
      <c r="AU317" s="1648"/>
      <c r="AV317" s="1648"/>
      <c r="AW317" s="1648"/>
      <c r="AX317" s="1648"/>
      <c r="AY317" s="1648"/>
      <c r="AZ317" s="1648"/>
      <c r="BA317" s="1648"/>
      <c r="BB317" s="1648"/>
      <c r="BC317" s="1648"/>
      <c r="BD317" s="1648"/>
      <c r="BE317" s="1648"/>
      <c r="BF317" s="1648"/>
      <c r="BG317" s="1648"/>
      <c r="BH317" s="1648"/>
      <c r="BI317" s="1648"/>
      <c r="BJ317" s="1648"/>
      <c r="BK317" s="1648"/>
      <c r="BL317" s="1648"/>
    </row>
    <row r="318" spans="1:64">
      <c r="A318" s="1648"/>
      <c r="B318" s="1648"/>
      <c r="C318" s="1648"/>
      <c r="D318" s="1648"/>
      <c r="E318" s="1648"/>
      <c r="F318" s="1648"/>
      <c r="G318" s="1648"/>
      <c r="H318" s="1648"/>
      <c r="I318" s="1648"/>
      <c r="N318" s="1648"/>
      <c r="O318" s="1648"/>
      <c r="P318" s="1648"/>
      <c r="Q318" s="1648"/>
      <c r="R318" s="1648"/>
      <c r="S318" s="1648"/>
      <c r="T318" s="1648"/>
      <c r="U318" s="1648"/>
      <c r="V318" s="1648"/>
      <c r="W318" s="1648"/>
      <c r="X318" s="1648"/>
      <c r="Y318" s="1648"/>
      <c r="Z318" s="1648"/>
      <c r="AA318" s="1648"/>
      <c r="AB318" s="1648"/>
      <c r="AC318" s="1648"/>
      <c r="AD318" s="1648"/>
      <c r="AE318" s="1648"/>
      <c r="AF318" s="1648"/>
      <c r="AG318" s="1648"/>
      <c r="AH318" s="1648"/>
      <c r="AI318" s="1648"/>
      <c r="AJ318" s="1648"/>
      <c r="AK318" s="1648"/>
      <c r="AL318" s="1648"/>
      <c r="AM318" s="1648"/>
      <c r="AN318" s="1648"/>
      <c r="AO318" s="1648"/>
      <c r="AP318" s="1648"/>
      <c r="AQ318" s="1648"/>
      <c r="AR318" s="1648"/>
      <c r="AS318" s="1648"/>
      <c r="AT318" s="1648"/>
      <c r="AU318" s="1648"/>
      <c r="AV318" s="1648"/>
      <c r="AW318" s="1648"/>
      <c r="AX318" s="1648"/>
      <c r="AY318" s="1648"/>
      <c r="AZ318" s="1648"/>
      <c r="BA318" s="1648"/>
      <c r="BB318" s="1648"/>
      <c r="BC318" s="1648"/>
      <c r="BD318" s="1648"/>
      <c r="BE318" s="1648"/>
      <c r="BF318" s="1648"/>
      <c r="BG318" s="1648"/>
      <c r="BH318" s="1648"/>
      <c r="BI318" s="1648"/>
      <c r="BJ318" s="1648"/>
      <c r="BK318" s="1648"/>
      <c r="BL318" s="1648"/>
    </row>
    <row r="319" spans="1:64">
      <c r="A319" s="1648"/>
      <c r="B319" s="1648"/>
      <c r="C319" s="1648"/>
      <c r="D319" s="1648"/>
      <c r="E319" s="1648"/>
      <c r="F319" s="1648"/>
      <c r="G319" s="1648"/>
      <c r="H319" s="1648"/>
      <c r="I319" s="1648"/>
      <c r="N319" s="1648"/>
      <c r="O319" s="1648"/>
      <c r="P319" s="1648"/>
      <c r="Q319" s="1648"/>
      <c r="R319" s="1648"/>
      <c r="S319" s="1648"/>
      <c r="T319" s="1648"/>
      <c r="U319" s="1648"/>
      <c r="V319" s="1648"/>
      <c r="W319" s="1648"/>
      <c r="X319" s="1648"/>
      <c r="Y319" s="1648"/>
      <c r="Z319" s="1648"/>
      <c r="AA319" s="1648"/>
      <c r="AB319" s="1648"/>
      <c r="AC319" s="1648"/>
      <c r="AD319" s="1648"/>
      <c r="AE319" s="1648"/>
      <c r="AF319" s="1648"/>
      <c r="AG319" s="1648"/>
      <c r="AH319" s="1648"/>
      <c r="AI319" s="1648"/>
      <c r="AJ319" s="1648"/>
      <c r="AK319" s="1648"/>
      <c r="AL319" s="1648"/>
      <c r="AM319" s="1648"/>
      <c r="AN319" s="1648"/>
      <c r="AO319" s="1648"/>
      <c r="AP319" s="1648"/>
      <c r="AQ319" s="1648"/>
      <c r="AR319" s="1648"/>
      <c r="AS319" s="1648"/>
      <c r="AT319" s="1648"/>
      <c r="AU319" s="1648"/>
      <c r="AV319" s="1648"/>
      <c r="AW319" s="1648"/>
      <c r="AX319" s="1648"/>
      <c r="AY319" s="1648"/>
      <c r="AZ319" s="1648"/>
      <c r="BA319" s="1648"/>
      <c r="BB319" s="1648"/>
      <c r="BC319" s="1648"/>
      <c r="BD319" s="1648"/>
      <c r="BE319" s="1648"/>
      <c r="BF319" s="1648"/>
      <c r="BG319" s="1648"/>
      <c r="BH319" s="1648"/>
      <c r="BI319" s="1648"/>
      <c r="BJ319" s="1648"/>
      <c r="BK319" s="1648"/>
      <c r="BL319" s="1648"/>
    </row>
    <row r="320" spans="1:64">
      <c r="A320" s="1648"/>
      <c r="B320" s="1648"/>
      <c r="C320" s="1648"/>
      <c r="D320" s="1648"/>
      <c r="E320" s="1648"/>
      <c r="F320" s="1648"/>
      <c r="G320" s="1648"/>
      <c r="H320" s="1648"/>
      <c r="I320" s="1648"/>
      <c r="N320" s="1648"/>
      <c r="O320" s="1648"/>
      <c r="P320" s="1648"/>
      <c r="Q320" s="1648"/>
      <c r="R320" s="1648"/>
      <c r="S320" s="1648"/>
      <c r="T320" s="1648"/>
      <c r="U320" s="1648"/>
      <c r="V320" s="1648"/>
      <c r="W320" s="1648"/>
      <c r="X320" s="1648"/>
      <c r="Y320" s="1648"/>
      <c r="Z320" s="1648"/>
      <c r="AA320" s="1648"/>
      <c r="AB320" s="1648"/>
      <c r="AC320" s="1648"/>
      <c r="AD320" s="1648"/>
      <c r="AE320" s="1648"/>
      <c r="AF320" s="1648"/>
      <c r="AG320" s="1648"/>
      <c r="AH320" s="1648"/>
      <c r="AI320" s="1648"/>
      <c r="AJ320" s="1648"/>
      <c r="AK320" s="1648"/>
      <c r="AL320" s="1648"/>
      <c r="AM320" s="1648"/>
      <c r="AN320" s="1648"/>
      <c r="AO320" s="1648"/>
      <c r="AP320" s="1648"/>
      <c r="AQ320" s="1648"/>
      <c r="AR320" s="1648"/>
      <c r="AS320" s="1648"/>
      <c r="AT320" s="1648"/>
      <c r="AU320" s="1648"/>
      <c r="AV320" s="1648"/>
      <c r="AW320" s="1648"/>
      <c r="AX320" s="1648"/>
      <c r="AY320" s="1648"/>
      <c r="AZ320" s="1648"/>
      <c r="BA320" s="1648"/>
      <c r="BB320" s="1648"/>
      <c r="BC320" s="1648"/>
      <c r="BD320" s="1648"/>
      <c r="BE320" s="1648"/>
      <c r="BF320" s="1648"/>
      <c r="BG320" s="1648"/>
      <c r="BH320" s="1648"/>
      <c r="BI320" s="1648"/>
      <c r="BJ320" s="1648"/>
      <c r="BK320" s="1648"/>
      <c r="BL320" s="1648"/>
    </row>
    <row r="321" spans="1:64">
      <c r="A321" s="1648"/>
      <c r="B321" s="1648"/>
      <c r="C321" s="1648"/>
      <c r="D321" s="1648"/>
      <c r="E321" s="1648"/>
      <c r="F321" s="1648"/>
      <c r="G321" s="1648"/>
      <c r="H321" s="1648"/>
      <c r="I321" s="1648"/>
      <c r="N321" s="1648"/>
      <c r="O321" s="1648"/>
      <c r="P321" s="1648"/>
      <c r="Q321" s="1648"/>
      <c r="R321" s="1648"/>
      <c r="S321" s="1648"/>
      <c r="T321" s="1648"/>
      <c r="U321" s="1648"/>
      <c r="V321" s="1648"/>
      <c r="W321" s="1648"/>
      <c r="X321" s="1648"/>
      <c r="Y321" s="1648"/>
      <c r="Z321" s="1648"/>
      <c r="AA321" s="1648"/>
      <c r="AB321" s="1648"/>
      <c r="AC321" s="1648"/>
      <c r="AD321" s="1648"/>
      <c r="AE321" s="1648"/>
      <c r="AF321" s="1648"/>
      <c r="AG321" s="1648"/>
      <c r="AH321" s="1648"/>
      <c r="AI321" s="1648"/>
      <c r="AJ321" s="1648"/>
      <c r="AK321" s="1648"/>
      <c r="AL321" s="1648"/>
      <c r="AM321" s="1648"/>
      <c r="AN321" s="1648"/>
      <c r="AO321" s="1648"/>
      <c r="AP321" s="1648"/>
      <c r="AQ321" s="1648"/>
      <c r="AR321" s="1648"/>
      <c r="AS321" s="1648"/>
      <c r="AT321" s="1648"/>
      <c r="AU321" s="1648"/>
      <c r="AV321" s="1648"/>
      <c r="AW321" s="1648"/>
      <c r="AX321" s="1648"/>
      <c r="AY321" s="1648"/>
      <c r="AZ321" s="1648"/>
      <c r="BA321" s="1648"/>
      <c r="BB321" s="1648"/>
      <c r="BC321" s="1648"/>
      <c r="BD321" s="1648"/>
      <c r="BE321" s="1648"/>
      <c r="BF321" s="1648"/>
      <c r="BG321" s="1648"/>
      <c r="BH321" s="1648"/>
      <c r="BI321" s="1648"/>
      <c r="BJ321" s="1648"/>
      <c r="BK321" s="1648"/>
      <c r="BL321" s="1648"/>
    </row>
    <row r="322" spans="1:64">
      <c r="A322" s="1648"/>
      <c r="B322" s="1648"/>
      <c r="C322" s="1648"/>
      <c r="D322" s="1648"/>
      <c r="E322" s="1648"/>
      <c r="F322" s="1648"/>
      <c r="G322" s="1648"/>
      <c r="H322" s="1648"/>
      <c r="I322" s="1648"/>
      <c r="N322" s="1648"/>
      <c r="O322" s="1648"/>
      <c r="P322" s="1648"/>
      <c r="Q322" s="1648"/>
      <c r="R322" s="1648"/>
      <c r="S322" s="1648"/>
      <c r="T322" s="1648"/>
      <c r="U322" s="1648"/>
      <c r="V322" s="1648"/>
      <c r="W322" s="1648"/>
      <c r="X322" s="1648"/>
      <c r="Y322" s="1648"/>
      <c r="Z322" s="1648"/>
      <c r="AA322" s="1648"/>
      <c r="AB322" s="1648"/>
      <c r="AC322" s="1648"/>
      <c r="AD322" s="1648"/>
      <c r="AE322" s="1648"/>
      <c r="AF322" s="1648"/>
      <c r="AG322" s="1648"/>
      <c r="AH322" s="1648"/>
      <c r="AI322" s="1648"/>
      <c r="AJ322" s="1648"/>
      <c r="AK322" s="1648"/>
      <c r="AL322" s="1648"/>
      <c r="AM322" s="1648"/>
      <c r="AN322" s="1648"/>
      <c r="AO322" s="1648"/>
      <c r="AP322" s="1648"/>
      <c r="AQ322" s="1648"/>
      <c r="AR322" s="1648"/>
      <c r="AS322" s="1648"/>
      <c r="AT322" s="1648"/>
      <c r="AU322" s="1648"/>
      <c r="AV322" s="1648"/>
      <c r="AW322" s="1648"/>
      <c r="AX322" s="1648"/>
      <c r="AY322" s="1648"/>
      <c r="AZ322" s="1648"/>
      <c r="BA322" s="1648"/>
      <c r="BB322" s="1648"/>
      <c r="BC322" s="1648"/>
      <c r="BD322" s="1648"/>
      <c r="BE322" s="1648"/>
      <c r="BF322" s="1648"/>
      <c r="BG322" s="1648"/>
      <c r="BH322" s="1648"/>
      <c r="BI322" s="1648"/>
      <c r="BJ322" s="1648"/>
      <c r="BK322" s="1648"/>
      <c r="BL322" s="1648"/>
    </row>
    <row r="323" spans="1:64">
      <c r="A323" s="1648"/>
      <c r="B323" s="1648"/>
      <c r="C323" s="1648"/>
      <c r="D323" s="1648"/>
      <c r="E323" s="1648"/>
      <c r="F323" s="1648"/>
      <c r="G323" s="1648"/>
      <c r="H323" s="1648"/>
      <c r="I323" s="1648"/>
      <c r="N323" s="1648"/>
      <c r="O323" s="1648"/>
      <c r="P323" s="1648"/>
      <c r="Q323" s="1648"/>
      <c r="R323" s="1648"/>
      <c r="S323" s="1648"/>
      <c r="T323" s="1648"/>
      <c r="U323" s="1648"/>
      <c r="V323" s="1648"/>
      <c r="W323" s="1648"/>
      <c r="X323" s="1648"/>
      <c r="Y323" s="1648"/>
      <c r="Z323" s="1648"/>
      <c r="AA323" s="1648"/>
      <c r="AB323" s="1648"/>
      <c r="AC323" s="1648"/>
      <c r="AD323" s="1648"/>
      <c r="AE323" s="1648"/>
      <c r="AF323" s="1648"/>
      <c r="AG323" s="1648"/>
      <c r="AH323" s="1648"/>
      <c r="AI323" s="1648"/>
      <c r="AJ323" s="1648"/>
      <c r="AK323" s="1648"/>
      <c r="AL323" s="1648"/>
      <c r="AM323" s="1648"/>
      <c r="AN323" s="1648"/>
      <c r="AO323" s="1648"/>
      <c r="AP323" s="1648"/>
      <c r="AQ323" s="1648"/>
      <c r="AR323" s="1648"/>
      <c r="AS323" s="1648"/>
      <c r="AT323" s="1648"/>
      <c r="AU323" s="1648"/>
      <c r="AV323" s="1648"/>
      <c r="AW323" s="1648"/>
      <c r="AX323" s="1648"/>
      <c r="AY323" s="1648"/>
      <c r="AZ323" s="1648"/>
      <c r="BA323" s="1648"/>
      <c r="BB323" s="1648"/>
      <c r="BC323" s="1648"/>
      <c r="BD323" s="1648"/>
      <c r="BE323" s="1648"/>
      <c r="BF323" s="1648"/>
      <c r="BG323" s="1648"/>
      <c r="BH323" s="1648"/>
      <c r="BI323" s="1648"/>
      <c r="BJ323" s="1648"/>
      <c r="BK323" s="1648"/>
      <c r="BL323" s="1648"/>
    </row>
    <row r="324" spans="1:64">
      <c r="A324" s="1648"/>
      <c r="B324" s="1648"/>
      <c r="C324" s="1648"/>
      <c r="D324" s="1648"/>
      <c r="E324" s="1648"/>
      <c r="F324" s="1648"/>
      <c r="G324" s="1648"/>
      <c r="H324" s="1648"/>
      <c r="I324" s="1648"/>
      <c r="N324" s="1648"/>
      <c r="O324" s="1648"/>
      <c r="P324" s="1648"/>
      <c r="Q324" s="1648"/>
      <c r="R324" s="1648"/>
      <c r="S324" s="1648"/>
      <c r="T324" s="1648"/>
      <c r="U324" s="1648"/>
      <c r="V324" s="1648"/>
      <c r="W324" s="1648"/>
      <c r="X324" s="1648"/>
      <c r="Y324" s="1648"/>
      <c r="Z324" s="1648"/>
      <c r="AA324" s="1648"/>
      <c r="AB324" s="1648"/>
      <c r="AC324" s="1648"/>
      <c r="AD324" s="1648"/>
      <c r="AE324" s="1648"/>
      <c r="AF324" s="1648"/>
      <c r="AG324" s="1648"/>
      <c r="AH324" s="1648"/>
      <c r="AI324" s="1648"/>
      <c r="AJ324" s="1648"/>
      <c r="AK324" s="1648"/>
      <c r="AL324" s="1648"/>
      <c r="AM324" s="1648"/>
      <c r="AN324" s="1648"/>
      <c r="AO324" s="1648"/>
      <c r="AP324" s="1648"/>
      <c r="AQ324" s="1648"/>
      <c r="AR324" s="1648"/>
      <c r="AS324" s="1648"/>
      <c r="AT324" s="1648"/>
      <c r="AU324" s="1648"/>
      <c r="AV324" s="1648"/>
      <c r="AW324" s="1648"/>
      <c r="AX324" s="1648"/>
      <c r="AY324" s="1648"/>
      <c r="AZ324" s="1648"/>
      <c r="BA324" s="1648"/>
      <c r="BB324" s="1648"/>
      <c r="BC324" s="1648"/>
      <c r="BD324" s="1648"/>
      <c r="BE324" s="1648"/>
      <c r="BF324" s="1648"/>
      <c r="BG324" s="1648"/>
      <c r="BH324" s="1648"/>
      <c r="BI324" s="1648"/>
      <c r="BJ324" s="1648"/>
      <c r="BK324" s="1648"/>
      <c r="BL324" s="1648"/>
    </row>
    <row r="325" spans="1:64">
      <c r="A325" s="1648"/>
      <c r="B325" s="1648"/>
      <c r="C325" s="1648"/>
      <c r="D325" s="1648"/>
      <c r="E325" s="1648"/>
      <c r="F325" s="1648"/>
      <c r="G325" s="1648"/>
      <c r="H325" s="1648"/>
      <c r="I325" s="1648"/>
      <c r="N325" s="1648"/>
      <c r="O325" s="1648"/>
      <c r="P325" s="1648"/>
      <c r="Q325" s="1648"/>
      <c r="R325" s="1648"/>
      <c r="S325" s="1648"/>
      <c r="T325" s="1648"/>
      <c r="U325" s="1648"/>
      <c r="V325" s="1648"/>
      <c r="W325" s="1648"/>
      <c r="X325" s="1648"/>
      <c r="Y325" s="1648"/>
      <c r="Z325" s="1648"/>
      <c r="AA325" s="1648"/>
      <c r="AB325" s="1648"/>
      <c r="AC325" s="1648"/>
      <c r="AD325" s="1648"/>
      <c r="AE325" s="1648"/>
      <c r="AF325" s="1648"/>
      <c r="AG325" s="1648"/>
      <c r="AH325" s="1648"/>
      <c r="AI325" s="1648"/>
      <c r="AJ325" s="1648"/>
      <c r="AK325" s="1648"/>
      <c r="AL325" s="1648"/>
      <c r="AM325" s="1648"/>
      <c r="AN325" s="1648"/>
      <c r="AO325" s="1648"/>
      <c r="AP325" s="1648"/>
      <c r="AQ325" s="1648"/>
      <c r="AR325" s="1648"/>
      <c r="AS325" s="1648"/>
      <c r="AT325" s="1648"/>
      <c r="AU325" s="1648"/>
      <c r="AV325" s="1648"/>
      <c r="AW325" s="1648"/>
      <c r="AX325" s="1648"/>
      <c r="AY325" s="1648"/>
      <c r="AZ325" s="1648"/>
      <c r="BA325" s="1648"/>
      <c r="BB325" s="1648"/>
      <c r="BC325" s="1648"/>
      <c r="BD325" s="1648"/>
      <c r="BE325" s="1648"/>
      <c r="BF325" s="1648"/>
      <c r="BG325" s="1648"/>
      <c r="BH325" s="1648"/>
      <c r="BI325" s="1648"/>
      <c r="BJ325" s="1648"/>
      <c r="BK325" s="1648"/>
      <c r="BL325" s="1648"/>
    </row>
    <row r="326" spans="1:64">
      <c r="A326" s="1648"/>
      <c r="B326" s="1648"/>
      <c r="C326" s="1648"/>
      <c r="D326" s="1648"/>
      <c r="E326" s="1648"/>
      <c r="F326" s="1648"/>
      <c r="G326" s="1648"/>
      <c r="H326" s="1648"/>
      <c r="I326" s="1648"/>
      <c r="N326" s="1648"/>
      <c r="O326" s="1648"/>
      <c r="P326" s="1648"/>
      <c r="Q326" s="1648"/>
      <c r="R326" s="1648"/>
      <c r="S326" s="1648"/>
      <c r="T326" s="1648"/>
      <c r="U326" s="1648"/>
      <c r="V326" s="1648"/>
      <c r="W326" s="1648"/>
      <c r="X326" s="1648"/>
      <c r="Y326" s="1648"/>
      <c r="Z326" s="1648"/>
      <c r="AA326" s="1648"/>
      <c r="AB326" s="1648"/>
      <c r="AC326" s="1648"/>
      <c r="AD326" s="1648"/>
      <c r="AE326" s="1648"/>
      <c r="AF326" s="1648"/>
      <c r="AG326" s="1648"/>
      <c r="AH326" s="1648"/>
      <c r="AI326" s="1648"/>
      <c r="AJ326" s="1648"/>
      <c r="AK326" s="1648"/>
      <c r="AL326" s="1648"/>
      <c r="AM326" s="1648"/>
      <c r="AN326" s="1648"/>
      <c r="AO326" s="1648"/>
      <c r="AP326" s="1648"/>
      <c r="AQ326" s="1648"/>
      <c r="AR326" s="1648"/>
      <c r="AS326" s="1648"/>
      <c r="AT326" s="1648"/>
      <c r="AU326" s="1648"/>
      <c r="AV326" s="1648"/>
      <c r="AW326" s="1648"/>
      <c r="AX326" s="1648"/>
      <c r="AY326" s="1648"/>
      <c r="AZ326" s="1648"/>
      <c r="BA326" s="1648"/>
      <c r="BB326" s="1648"/>
      <c r="BC326" s="1648"/>
      <c r="BD326" s="1648"/>
      <c r="BE326" s="1648"/>
      <c r="BF326" s="1648"/>
      <c r="BG326" s="1648"/>
      <c r="BH326" s="1648"/>
      <c r="BI326" s="1648"/>
      <c r="BJ326" s="1648"/>
      <c r="BK326" s="1648"/>
      <c r="BL326" s="1648"/>
    </row>
    <row r="327" spans="1:64">
      <c r="A327" s="1648"/>
      <c r="B327" s="1648"/>
      <c r="C327" s="1648"/>
      <c r="D327" s="1648"/>
      <c r="E327" s="1648"/>
      <c r="F327" s="1648"/>
      <c r="G327" s="1648"/>
      <c r="H327" s="1648"/>
      <c r="I327" s="1648"/>
      <c r="N327" s="1648"/>
      <c r="O327" s="1648"/>
      <c r="P327" s="1648"/>
      <c r="Q327" s="1648"/>
      <c r="R327" s="1648"/>
      <c r="S327" s="1648"/>
      <c r="T327" s="1648"/>
      <c r="U327" s="1648"/>
      <c r="V327" s="1648"/>
      <c r="W327" s="1648"/>
      <c r="X327" s="1648"/>
      <c r="Y327" s="1648"/>
      <c r="Z327" s="1648"/>
      <c r="AA327" s="1648"/>
      <c r="AB327" s="1648"/>
      <c r="AC327" s="1648"/>
      <c r="AD327" s="1648"/>
      <c r="AE327" s="1648"/>
      <c r="AF327" s="1648"/>
      <c r="AG327" s="1648"/>
      <c r="AH327" s="1648"/>
      <c r="AI327" s="1648"/>
      <c r="AJ327" s="1648"/>
      <c r="AK327" s="1648"/>
      <c r="AL327" s="1648"/>
      <c r="AM327" s="1648"/>
      <c r="AN327" s="1648"/>
      <c r="AO327" s="1648"/>
      <c r="AP327" s="1648"/>
      <c r="AQ327" s="1648"/>
      <c r="AR327" s="1648"/>
      <c r="AS327" s="1648"/>
      <c r="AT327" s="1648"/>
      <c r="AU327" s="1648"/>
      <c r="AV327" s="1648"/>
      <c r="AW327" s="1648"/>
      <c r="AX327" s="1648"/>
      <c r="AY327" s="1648"/>
      <c r="AZ327" s="1648"/>
      <c r="BA327" s="1648"/>
      <c r="BB327" s="1648"/>
      <c r="BC327" s="1648"/>
      <c r="BD327" s="1648"/>
      <c r="BE327" s="1648"/>
      <c r="BF327" s="1648"/>
      <c r="BG327" s="1648"/>
      <c r="BH327" s="1648"/>
      <c r="BI327" s="1648"/>
      <c r="BJ327" s="1648"/>
      <c r="BK327" s="1648"/>
      <c r="BL327" s="1648"/>
    </row>
    <row r="328" spans="1:64">
      <c r="A328" s="1648"/>
      <c r="B328" s="1648"/>
      <c r="C328" s="1648"/>
      <c r="D328" s="1648"/>
      <c r="E328" s="1648"/>
      <c r="F328" s="1648"/>
      <c r="G328" s="1648"/>
      <c r="H328" s="1648"/>
      <c r="I328" s="1648"/>
      <c r="N328" s="1648"/>
      <c r="O328" s="1648"/>
      <c r="P328" s="1648"/>
      <c r="Q328" s="1648"/>
      <c r="R328" s="1648"/>
      <c r="S328" s="1648"/>
      <c r="T328" s="1648"/>
      <c r="U328" s="1648"/>
      <c r="V328" s="1648"/>
      <c r="W328" s="1648"/>
      <c r="X328" s="1648"/>
      <c r="Y328" s="1648"/>
      <c r="Z328" s="1648"/>
      <c r="AA328" s="1648"/>
      <c r="AB328" s="1648"/>
      <c r="AC328" s="1648"/>
      <c r="AD328" s="1648"/>
      <c r="AE328" s="1648"/>
      <c r="AF328" s="1648"/>
      <c r="AG328" s="1648"/>
      <c r="AH328" s="1648"/>
      <c r="AI328" s="1648"/>
      <c r="AJ328" s="1648"/>
      <c r="AK328" s="1648"/>
      <c r="AL328" s="1648"/>
      <c r="AM328" s="1648"/>
      <c r="AN328" s="1648"/>
      <c r="AO328" s="1648"/>
      <c r="AP328" s="1648"/>
      <c r="AQ328" s="1648"/>
      <c r="AR328" s="1648"/>
      <c r="AS328" s="1648"/>
      <c r="AT328" s="1648"/>
      <c r="AU328" s="1648"/>
      <c r="AV328" s="1648"/>
      <c r="AW328" s="1648"/>
      <c r="AX328" s="1648"/>
      <c r="AY328" s="1648"/>
      <c r="AZ328" s="1648"/>
      <c r="BA328" s="1648"/>
      <c r="BB328" s="1648"/>
      <c r="BC328" s="1648"/>
      <c r="BD328" s="1648"/>
      <c r="BE328" s="1648"/>
      <c r="BF328" s="1648"/>
      <c r="BG328" s="1648"/>
      <c r="BH328" s="1648"/>
      <c r="BI328" s="1648"/>
      <c r="BJ328" s="1648"/>
      <c r="BK328" s="1648"/>
      <c r="BL328" s="1648"/>
    </row>
    <row r="329" spans="1:64">
      <c r="A329" s="1648"/>
      <c r="B329" s="1648"/>
      <c r="C329" s="1648"/>
      <c r="D329" s="1648"/>
      <c r="E329" s="1648"/>
      <c r="F329" s="1648"/>
      <c r="G329" s="1648"/>
      <c r="H329" s="1648"/>
      <c r="I329" s="1648"/>
      <c r="N329" s="1648"/>
      <c r="O329" s="1648"/>
      <c r="P329" s="1648"/>
      <c r="Q329" s="1648"/>
      <c r="R329" s="1648"/>
      <c r="S329" s="1648"/>
      <c r="T329" s="1648"/>
      <c r="U329" s="1648"/>
      <c r="V329" s="1648"/>
      <c r="W329" s="1648"/>
      <c r="X329" s="1648"/>
      <c r="Y329" s="1648"/>
      <c r="Z329" s="1648"/>
      <c r="AA329" s="1648"/>
      <c r="AB329" s="1648"/>
      <c r="AC329" s="1648"/>
      <c r="AD329" s="1648"/>
      <c r="AE329" s="1648"/>
      <c r="AF329" s="1648"/>
      <c r="AG329" s="1648"/>
      <c r="AH329" s="1648"/>
      <c r="AI329" s="1648"/>
      <c r="AJ329" s="1648"/>
      <c r="AK329" s="1648"/>
      <c r="AL329" s="1648"/>
      <c r="AM329" s="1648"/>
      <c r="AN329" s="1648"/>
      <c r="AO329" s="1648"/>
      <c r="AP329" s="1648"/>
      <c r="AQ329" s="1648"/>
      <c r="AR329" s="1648"/>
      <c r="AS329" s="1648"/>
      <c r="AT329" s="1648"/>
      <c r="AU329" s="1648"/>
      <c r="AV329" s="1648"/>
      <c r="AW329" s="1648"/>
      <c r="AX329" s="1648"/>
      <c r="AY329" s="1648"/>
      <c r="AZ329" s="1648"/>
      <c r="BA329" s="1648"/>
      <c r="BB329" s="1648"/>
      <c r="BC329" s="1648"/>
      <c r="BD329" s="1648"/>
      <c r="BE329" s="1648"/>
      <c r="BF329" s="1648"/>
      <c r="BG329" s="1648"/>
      <c r="BH329" s="1648"/>
      <c r="BI329" s="1648"/>
      <c r="BJ329" s="1648"/>
      <c r="BK329" s="1648"/>
      <c r="BL329" s="1648"/>
    </row>
  </sheetData>
  <mergeCells count="1">
    <mergeCell ref="A4:A5"/>
  </mergeCells>
  <hyperlinks>
    <hyperlink ref="A21" location="Inhaltsverzeichnis!A1" display="Zurück zum Inhaltsverzeichnis"/>
  </hyperlinks>
  <pageMargins left="0.78740157480314965" right="0.78740157480314965" top="0.19685039370078741" bottom="0.19685039370078741" header="0.19685039370078741" footer="0.19685039370078741"/>
  <pageSetup paperSize="9" scale="97" orientation="portrait" horizontalDpi="4294967292" verticalDpi="300" r:id="rId1"/>
  <headerFooter alignWithMargins="0">
    <oddFooter>&amp;L&amp;F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Normal="100" workbookViewId="0">
      <pane ySplit="5" topLeftCell="A6" activePane="bottomLeft" state="frozen"/>
      <selection pane="bottomLeft"/>
    </sheetView>
  </sheetViews>
  <sheetFormatPr baseColWidth="10" defaultRowHeight="16.5"/>
  <cols>
    <col min="1" max="1" width="14.85546875" style="1701" customWidth="1"/>
    <col min="2" max="7" width="8.7109375" style="1688" customWidth="1"/>
    <col min="8" max="8" width="8.7109375" style="1700" customWidth="1"/>
    <col min="9" max="15" width="8.7109375" style="1688" customWidth="1"/>
    <col min="16" max="16" width="6.7109375" style="1688" customWidth="1"/>
    <col min="17" max="18" width="6.85546875" style="1688" customWidth="1"/>
    <col min="19" max="19" width="8.140625" style="1688" customWidth="1"/>
    <col min="20" max="20" width="7" style="1688" customWidth="1"/>
    <col min="21" max="22" width="6.7109375" style="1688" customWidth="1"/>
    <col min="23" max="23" width="7" style="1688" customWidth="1"/>
    <col min="24" max="25" width="6.7109375" style="1688" customWidth="1"/>
    <col min="26" max="254" width="11.42578125" style="1688"/>
    <col min="255" max="255" width="4.28515625" style="1688" customWidth="1"/>
    <col min="256" max="256" width="0.5703125" style="1688" customWidth="1"/>
    <col min="257" max="257" width="12.140625" style="1688" customWidth="1"/>
    <col min="258" max="258" width="7.7109375" style="1688" bestFit="1" customWidth="1"/>
    <col min="259" max="259" width="7.7109375" style="1688" customWidth="1"/>
    <col min="260" max="261" width="5.7109375" style="1688" customWidth="1"/>
    <col min="262" max="262" width="8" style="1688" customWidth="1"/>
    <col min="263" max="263" width="7.85546875" style="1688" bestFit="1" customWidth="1"/>
    <col min="264" max="264" width="5.5703125" style="1688" customWidth="1"/>
    <col min="265" max="265" width="6.85546875" style="1688" customWidth="1"/>
    <col min="266" max="266" width="7" style="1688" customWidth="1"/>
    <col min="267" max="268" width="6.7109375" style="1688" customWidth="1"/>
    <col min="269" max="270" width="6.85546875" style="1688" customWidth="1"/>
    <col min="271" max="271" width="6" style="1688" customWidth="1"/>
    <col min="272" max="272" width="6.7109375" style="1688" customWidth="1"/>
    <col min="273" max="274" width="6.85546875" style="1688" customWidth="1"/>
    <col min="275" max="275" width="8.140625" style="1688" customWidth="1"/>
    <col min="276" max="276" width="7" style="1688" customWidth="1"/>
    <col min="277" max="278" width="6.7109375" style="1688" customWidth="1"/>
    <col min="279" max="279" width="7" style="1688" customWidth="1"/>
    <col min="280" max="281" width="6.7109375" style="1688" customWidth="1"/>
    <col min="282" max="510" width="11.42578125" style="1688"/>
    <col min="511" max="511" width="4.28515625" style="1688" customWidth="1"/>
    <col min="512" max="512" width="0.5703125" style="1688" customWidth="1"/>
    <col min="513" max="513" width="12.140625" style="1688" customWidth="1"/>
    <col min="514" max="514" width="7.7109375" style="1688" bestFit="1" customWidth="1"/>
    <col min="515" max="515" width="7.7109375" style="1688" customWidth="1"/>
    <col min="516" max="517" width="5.7109375" style="1688" customWidth="1"/>
    <col min="518" max="518" width="8" style="1688" customWidth="1"/>
    <col min="519" max="519" width="7.85546875" style="1688" bestFit="1" customWidth="1"/>
    <col min="520" max="520" width="5.5703125" style="1688" customWidth="1"/>
    <col min="521" max="521" width="6.85546875" style="1688" customWidth="1"/>
    <col min="522" max="522" width="7" style="1688" customWidth="1"/>
    <col min="523" max="524" width="6.7109375" style="1688" customWidth="1"/>
    <col min="525" max="526" width="6.85546875" style="1688" customWidth="1"/>
    <col min="527" max="527" width="6" style="1688" customWidth="1"/>
    <col min="528" max="528" width="6.7109375" style="1688" customWidth="1"/>
    <col min="529" max="530" width="6.85546875" style="1688" customWidth="1"/>
    <col min="531" max="531" width="8.140625" style="1688" customWidth="1"/>
    <col min="532" max="532" width="7" style="1688" customWidth="1"/>
    <col min="533" max="534" width="6.7109375" style="1688" customWidth="1"/>
    <col min="535" max="535" width="7" style="1688" customWidth="1"/>
    <col min="536" max="537" width="6.7109375" style="1688" customWidth="1"/>
    <col min="538" max="766" width="11.42578125" style="1688"/>
    <col min="767" max="767" width="4.28515625" style="1688" customWidth="1"/>
    <col min="768" max="768" width="0.5703125" style="1688" customWidth="1"/>
    <col min="769" max="769" width="12.140625" style="1688" customWidth="1"/>
    <col min="770" max="770" width="7.7109375" style="1688" bestFit="1" customWidth="1"/>
    <col min="771" max="771" width="7.7109375" style="1688" customWidth="1"/>
    <col min="772" max="773" width="5.7109375" style="1688" customWidth="1"/>
    <col min="774" max="774" width="8" style="1688" customWidth="1"/>
    <col min="775" max="775" width="7.85546875" style="1688" bestFit="1" customWidth="1"/>
    <col min="776" max="776" width="5.5703125" style="1688" customWidth="1"/>
    <col min="777" max="777" width="6.85546875" style="1688" customWidth="1"/>
    <col min="778" max="778" width="7" style="1688" customWidth="1"/>
    <col min="779" max="780" width="6.7109375" style="1688" customWidth="1"/>
    <col min="781" max="782" width="6.85546875" style="1688" customWidth="1"/>
    <col min="783" max="783" width="6" style="1688" customWidth="1"/>
    <col min="784" max="784" width="6.7109375" style="1688" customWidth="1"/>
    <col min="785" max="786" width="6.85546875" style="1688" customWidth="1"/>
    <col min="787" max="787" width="8.140625" style="1688" customWidth="1"/>
    <col min="788" max="788" width="7" style="1688" customWidth="1"/>
    <col min="789" max="790" width="6.7109375" style="1688" customWidth="1"/>
    <col min="791" max="791" width="7" style="1688" customWidth="1"/>
    <col min="792" max="793" width="6.7109375" style="1688" customWidth="1"/>
    <col min="794" max="1022" width="11.42578125" style="1688"/>
    <col min="1023" max="1023" width="4.28515625" style="1688" customWidth="1"/>
    <col min="1024" max="1024" width="0.5703125" style="1688" customWidth="1"/>
    <col min="1025" max="1025" width="12.140625" style="1688" customWidth="1"/>
    <col min="1026" max="1026" width="7.7109375" style="1688" bestFit="1" customWidth="1"/>
    <col min="1027" max="1027" width="7.7109375" style="1688" customWidth="1"/>
    <col min="1028" max="1029" width="5.7109375" style="1688" customWidth="1"/>
    <col min="1030" max="1030" width="8" style="1688" customWidth="1"/>
    <col min="1031" max="1031" width="7.85546875" style="1688" bestFit="1" customWidth="1"/>
    <col min="1032" max="1032" width="5.5703125" style="1688" customWidth="1"/>
    <col min="1033" max="1033" width="6.85546875" style="1688" customWidth="1"/>
    <col min="1034" max="1034" width="7" style="1688" customWidth="1"/>
    <col min="1035" max="1036" width="6.7109375" style="1688" customWidth="1"/>
    <col min="1037" max="1038" width="6.85546875" style="1688" customWidth="1"/>
    <col min="1039" max="1039" width="6" style="1688" customWidth="1"/>
    <col min="1040" max="1040" width="6.7109375" style="1688" customWidth="1"/>
    <col min="1041" max="1042" width="6.85546875" style="1688" customWidth="1"/>
    <col min="1043" max="1043" width="8.140625" style="1688" customWidth="1"/>
    <col min="1044" max="1044" width="7" style="1688" customWidth="1"/>
    <col min="1045" max="1046" width="6.7109375" style="1688" customWidth="1"/>
    <col min="1047" max="1047" width="7" style="1688" customWidth="1"/>
    <col min="1048" max="1049" width="6.7109375" style="1688" customWidth="1"/>
    <col min="1050" max="1278" width="11.42578125" style="1688"/>
    <col min="1279" max="1279" width="4.28515625" style="1688" customWidth="1"/>
    <col min="1280" max="1280" width="0.5703125" style="1688" customWidth="1"/>
    <col min="1281" max="1281" width="12.140625" style="1688" customWidth="1"/>
    <col min="1282" max="1282" width="7.7109375" style="1688" bestFit="1" customWidth="1"/>
    <col min="1283" max="1283" width="7.7109375" style="1688" customWidth="1"/>
    <col min="1284" max="1285" width="5.7109375" style="1688" customWidth="1"/>
    <col min="1286" max="1286" width="8" style="1688" customWidth="1"/>
    <col min="1287" max="1287" width="7.85546875" style="1688" bestFit="1" customWidth="1"/>
    <col min="1288" max="1288" width="5.5703125" style="1688" customWidth="1"/>
    <col min="1289" max="1289" width="6.85546875" style="1688" customWidth="1"/>
    <col min="1290" max="1290" width="7" style="1688" customWidth="1"/>
    <col min="1291" max="1292" width="6.7109375" style="1688" customWidth="1"/>
    <col min="1293" max="1294" width="6.85546875" style="1688" customWidth="1"/>
    <col min="1295" max="1295" width="6" style="1688" customWidth="1"/>
    <col min="1296" max="1296" width="6.7109375" style="1688" customWidth="1"/>
    <col min="1297" max="1298" width="6.85546875" style="1688" customWidth="1"/>
    <col min="1299" max="1299" width="8.140625" style="1688" customWidth="1"/>
    <col min="1300" max="1300" width="7" style="1688" customWidth="1"/>
    <col min="1301" max="1302" width="6.7109375" style="1688" customWidth="1"/>
    <col min="1303" max="1303" width="7" style="1688" customWidth="1"/>
    <col min="1304" max="1305" width="6.7109375" style="1688" customWidth="1"/>
    <col min="1306" max="1534" width="11.42578125" style="1688"/>
    <col min="1535" max="1535" width="4.28515625" style="1688" customWidth="1"/>
    <col min="1536" max="1536" width="0.5703125" style="1688" customWidth="1"/>
    <col min="1537" max="1537" width="12.140625" style="1688" customWidth="1"/>
    <col min="1538" max="1538" width="7.7109375" style="1688" bestFit="1" customWidth="1"/>
    <col min="1539" max="1539" width="7.7109375" style="1688" customWidth="1"/>
    <col min="1540" max="1541" width="5.7109375" style="1688" customWidth="1"/>
    <col min="1542" max="1542" width="8" style="1688" customWidth="1"/>
    <col min="1543" max="1543" width="7.85546875" style="1688" bestFit="1" customWidth="1"/>
    <col min="1544" max="1544" width="5.5703125" style="1688" customWidth="1"/>
    <col min="1545" max="1545" width="6.85546875" style="1688" customWidth="1"/>
    <col min="1546" max="1546" width="7" style="1688" customWidth="1"/>
    <col min="1547" max="1548" width="6.7109375" style="1688" customWidth="1"/>
    <col min="1549" max="1550" width="6.85546875" style="1688" customWidth="1"/>
    <col min="1551" max="1551" width="6" style="1688" customWidth="1"/>
    <col min="1552" max="1552" width="6.7109375" style="1688" customWidth="1"/>
    <col min="1553" max="1554" width="6.85546875" style="1688" customWidth="1"/>
    <col min="1555" max="1555" width="8.140625" style="1688" customWidth="1"/>
    <col min="1556" max="1556" width="7" style="1688" customWidth="1"/>
    <col min="1557" max="1558" width="6.7109375" style="1688" customWidth="1"/>
    <col min="1559" max="1559" width="7" style="1688" customWidth="1"/>
    <col min="1560" max="1561" width="6.7109375" style="1688" customWidth="1"/>
    <col min="1562" max="1790" width="11.42578125" style="1688"/>
    <col min="1791" max="1791" width="4.28515625" style="1688" customWidth="1"/>
    <col min="1792" max="1792" width="0.5703125" style="1688" customWidth="1"/>
    <col min="1793" max="1793" width="12.140625" style="1688" customWidth="1"/>
    <col min="1794" max="1794" width="7.7109375" style="1688" bestFit="1" customWidth="1"/>
    <col min="1795" max="1795" width="7.7109375" style="1688" customWidth="1"/>
    <col min="1796" max="1797" width="5.7109375" style="1688" customWidth="1"/>
    <col min="1798" max="1798" width="8" style="1688" customWidth="1"/>
    <col min="1799" max="1799" width="7.85546875" style="1688" bestFit="1" customWidth="1"/>
    <col min="1800" max="1800" width="5.5703125" style="1688" customWidth="1"/>
    <col min="1801" max="1801" width="6.85546875" style="1688" customWidth="1"/>
    <col min="1802" max="1802" width="7" style="1688" customWidth="1"/>
    <col min="1803" max="1804" width="6.7109375" style="1688" customWidth="1"/>
    <col min="1805" max="1806" width="6.85546875" style="1688" customWidth="1"/>
    <col min="1807" max="1807" width="6" style="1688" customWidth="1"/>
    <col min="1808" max="1808" width="6.7109375" style="1688" customWidth="1"/>
    <col min="1809" max="1810" width="6.85546875" style="1688" customWidth="1"/>
    <col min="1811" max="1811" width="8.140625" style="1688" customWidth="1"/>
    <col min="1812" max="1812" width="7" style="1688" customWidth="1"/>
    <col min="1813" max="1814" width="6.7109375" style="1688" customWidth="1"/>
    <col min="1815" max="1815" width="7" style="1688" customWidth="1"/>
    <col min="1816" max="1817" width="6.7109375" style="1688" customWidth="1"/>
    <col min="1818" max="2046" width="11.42578125" style="1688"/>
    <col min="2047" max="2047" width="4.28515625" style="1688" customWidth="1"/>
    <col min="2048" max="2048" width="0.5703125" style="1688" customWidth="1"/>
    <col min="2049" max="2049" width="12.140625" style="1688" customWidth="1"/>
    <col min="2050" max="2050" width="7.7109375" style="1688" bestFit="1" customWidth="1"/>
    <col min="2051" max="2051" width="7.7109375" style="1688" customWidth="1"/>
    <col min="2052" max="2053" width="5.7109375" style="1688" customWidth="1"/>
    <col min="2054" max="2054" width="8" style="1688" customWidth="1"/>
    <col min="2055" max="2055" width="7.85546875" style="1688" bestFit="1" customWidth="1"/>
    <col min="2056" max="2056" width="5.5703125" style="1688" customWidth="1"/>
    <col min="2057" max="2057" width="6.85546875" style="1688" customWidth="1"/>
    <col min="2058" max="2058" width="7" style="1688" customWidth="1"/>
    <col min="2059" max="2060" width="6.7109375" style="1688" customWidth="1"/>
    <col min="2061" max="2062" width="6.85546875" style="1688" customWidth="1"/>
    <col min="2063" max="2063" width="6" style="1688" customWidth="1"/>
    <col min="2064" max="2064" width="6.7109375" style="1688" customWidth="1"/>
    <col min="2065" max="2066" width="6.85546875" style="1688" customWidth="1"/>
    <col min="2067" max="2067" width="8.140625" style="1688" customWidth="1"/>
    <col min="2068" max="2068" width="7" style="1688" customWidth="1"/>
    <col min="2069" max="2070" width="6.7109375" style="1688" customWidth="1"/>
    <col min="2071" max="2071" width="7" style="1688" customWidth="1"/>
    <col min="2072" max="2073" width="6.7109375" style="1688" customWidth="1"/>
    <col min="2074" max="2302" width="11.42578125" style="1688"/>
    <col min="2303" max="2303" width="4.28515625" style="1688" customWidth="1"/>
    <col min="2304" max="2304" width="0.5703125" style="1688" customWidth="1"/>
    <col min="2305" max="2305" width="12.140625" style="1688" customWidth="1"/>
    <col min="2306" max="2306" width="7.7109375" style="1688" bestFit="1" customWidth="1"/>
    <col min="2307" max="2307" width="7.7109375" style="1688" customWidth="1"/>
    <col min="2308" max="2309" width="5.7109375" style="1688" customWidth="1"/>
    <col min="2310" max="2310" width="8" style="1688" customWidth="1"/>
    <col min="2311" max="2311" width="7.85546875" style="1688" bestFit="1" customWidth="1"/>
    <col min="2312" max="2312" width="5.5703125" style="1688" customWidth="1"/>
    <col min="2313" max="2313" width="6.85546875" style="1688" customWidth="1"/>
    <col min="2314" max="2314" width="7" style="1688" customWidth="1"/>
    <col min="2315" max="2316" width="6.7109375" style="1688" customWidth="1"/>
    <col min="2317" max="2318" width="6.85546875" style="1688" customWidth="1"/>
    <col min="2319" max="2319" width="6" style="1688" customWidth="1"/>
    <col min="2320" max="2320" width="6.7109375" style="1688" customWidth="1"/>
    <col min="2321" max="2322" width="6.85546875" style="1688" customWidth="1"/>
    <col min="2323" max="2323" width="8.140625" style="1688" customWidth="1"/>
    <col min="2324" max="2324" width="7" style="1688" customWidth="1"/>
    <col min="2325" max="2326" width="6.7109375" style="1688" customWidth="1"/>
    <col min="2327" max="2327" width="7" style="1688" customWidth="1"/>
    <col min="2328" max="2329" width="6.7109375" style="1688" customWidth="1"/>
    <col min="2330" max="2558" width="11.42578125" style="1688"/>
    <col min="2559" max="2559" width="4.28515625" style="1688" customWidth="1"/>
    <col min="2560" max="2560" width="0.5703125" style="1688" customWidth="1"/>
    <col min="2561" max="2561" width="12.140625" style="1688" customWidth="1"/>
    <col min="2562" max="2562" width="7.7109375" style="1688" bestFit="1" customWidth="1"/>
    <col min="2563" max="2563" width="7.7109375" style="1688" customWidth="1"/>
    <col min="2564" max="2565" width="5.7109375" style="1688" customWidth="1"/>
    <col min="2566" max="2566" width="8" style="1688" customWidth="1"/>
    <col min="2567" max="2567" width="7.85546875" style="1688" bestFit="1" customWidth="1"/>
    <col min="2568" max="2568" width="5.5703125" style="1688" customWidth="1"/>
    <col min="2569" max="2569" width="6.85546875" style="1688" customWidth="1"/>
    <col min="2570" max="2570" width="7" style="1688" customWidth="1"/>
    <col min="2571" max="2572" width="6.7109375" style="1688" customWidth="1"/>
    <col min="2573" max="2574" width="6.85546875" style="1688" customWidth="1"/>
    <col min="2575" max="2575" width="6" style="1688" customWidth="1"/>
    <col min="2576" max="2576" width="6.7109375" style="1688" customWidth="1"/>
    <col min="2577" max="2578" width="6.85546875" style="1688" customWidth="1"/>
    <col min="2579" max="2579" width="8.140625" style="1688" customWidth="1"/>
    <col min="2580" max="2580" width="7" style="1688" customWidth="1"/>
    <col min="2581" max="2582" width="6.7109375" style="1688" customWidth="1"/>
    <col min="2583" max="2583" width="7" style="1688" customWidth="1"/>
    <col min="2584" max="2585" width="6.7109375" style="1688" customWidth="1"/>
    <col min="2586" max="2814" width="11.42578125" style="1688"/>
    <col min="2815" max="2815" width="4.28515625" style="1688" customWidth="1"/>
    <col min="2816" max="2816" width="0.5703125" style="1688" customWidth="1"/>
    <col min="2817" max="2817" width="12.140625" style="1688" customWidth="1"/>
    <col min="2818" max="2818" width="7.7109375" style="1688" bestFit="1" customWidth="1"/>
    <col min="2819" max="2819" width="7.7109375" style="1688" customWidth="1"/>
    <col min="2820" max="2821" width="5.7109375" style="1688" customWidth="1"/>
    <col min="2822" max="2822" width="8" style="1688" customWidth="1"/>
    <col min="2823" max="2823" width="7.85546875" style="1688" bestFit="1" customWidth="1"/>
    <col min="2824" max="2824" width="5.5703125" style="1688" customWidth="1"/>
    <col min="2825" max="2825" width="6.85546875" style="1688" customWidth="1"/>
    <col min="2826" max="2826" width="7" style="1688" customWidth="1"/>
    <col min="2827" max="2828" width="6.7109375" style="1688" customWidth="1"/>
    <col min="2829" max="2830" width="6.85546875" style="1688" customWidth="1"/>
    <col min="2831" max="2831" width="6" style="1688" customWidth="1"/>
    <col min="2832" max="2832" width="6.7109375" style="1688" customWidth="1"/>
    <col min="2833" max="2834" width="6.85546875" style="1688" customWidth="1"/>
    <col min="2835" max="2835" width="8.140625" style="1688" customWidth="1"/>
    <col min="2836" max="2836" width="7" style="1688" customWidth="1"/>
    <col min="2837" max="2838" width="6.7109375" style="1688" customWidth="1"/>
    <col min="2839" max="2839" width="7" style="1688" customWidth="1"/>
    <col min="2840" max="2841" width="6.7109375" style="1688" customWidth="1"/>
    <col min="2842" max="3070" width="11.42578125" style="1688"/>
    <col min="3071" max="3071" width="4.28515625" style="1688" customWidth="1"/>
    <col min="3072" max="3072" width="0.5703125" style="1688" customWidth="1"/>
    <col min="3073" max="3073" width="12.140625" style="1688" customWidth="1"/>
    <col min="3074" max="3074" width="7.7109375" style="1688" bestFit="1" customWidth="1"/>
    <col min="3075" max="3075" width="7.7109375" style="1688" customWidth="1"/>
    <col min="3076" max="3077" width="5.7109375" style="1688" customWidth="1"/>
    <col min="3078" max="3078" width="8" style="1688" customWidth="1"/>
    <col min="3079" max="3079" width="7.85546875" style="1688" bestFit="1" customWidth="1"/>
    <col min="3080" max="3080" width="5.5703125" style="1688" customWidth="1"/>
    <col min="3081" max="3081" width="6.85546875" style="1688" customWidth="1"/>
    <col min="3082" max="3082" width="7" style="1688" customWidth="1"/>
    <col min="3083" max="3084" width="6.7109375" style="1688" customWidth="1"/>
    <col min="3085" max="3086" width="6.85546875" style="1688" customWidth="1"/>
    <col min="3087" max="3087" width="6" style="1688" customWidth="1"/>
    <col min="3088" max="3088" width="6.7109375" style="1688" customWidth="1"/>
    <col min="3089" max="3090" width="6.85546875" style="1688" customWidth="1"/>
    <col min="3091" max="3091" width="8.140625" style="1688" customWidth="1"/>
    <col min="3092" max="3092" width="7" style="1688" customWidth="1"/>
    <col min="3093" max="3094" width="6.7109375" style="1688" customWidth="1"/>
    <col min="3095" max="3095" width="7" style="1688" customWidth="1"/>
    <col min="3096" max="3097" width="6.7109375" style="1688" customWidth="1"/>
    <col min="3098" max="3326" width="11.42578125" style="1688"/>
    <col min="3327" max="3327" width="4.28515625" style="1688" customWidth="1"/>
    <col min="3328" max="3328" width="0.5703125" style="1688" customWidth="1"/>
    <col min="3329" max="3329" width="12.140625" style="1688" customWidth="1"/>
    <col min="3330" max="3330" width="7.7109375" style="1688" bestFit="1" customWidth="1"/>
    <col min="3331" max="3331" width="7.7109375" style="1688" customWidth="1"/>
    <col min="3332" max="3333" width="5.7109375" style="1688" customWidth="1"/>
    <col min="3334" max="3334" width="8" style="1688" customWidth="1"/>
    <col min="3335" max="3335" width="7.85546875" style="1688" bestFit="1" customWidth="1"/>
    <col min="3336" max="3336" width="5.5703125" style="1688" customWidth="1"/>
    <col min="3337" max="3337" width="6.85546875" style="1688" customWidth="1"/>
    <col min="3338" max="3338" width="7" style="1688" customWidth="1"/>
    <col min="3339" max="3340" width="6.7109375" style="1688" customWidth="1"/>
    <col min="3341" max="3342" width="6.85546875" style="1688" customWidth="1"/>
    <col min="3343" max="3343" width="6" style="1688" customWidth="1"/>
    <col min="3344" max="3344" width="6.7109375" style="1688" customWidth="1"/>
    <col min="3345" max="3346" width="6.85546875" style="1688" customWidth="1"/>
    <col min="3347" max="3347" width="8.140625" style="1688" customWidth="1"/>
    <col min="3348" max="3348" width="7" style="1688" customWidth="1"/>
    <col min="3349" max="3350" width="6.7109375" style="1688" customWidth="1"/>
    <col min="3351" max="3351" width="7" style="1688" customWidth="1"/>
    <col min="3352" max="3353" width="6.7109375" style="1688" customWidth="1"/>
    <col min="3354" max="3582" width="11.42578125" style="1688"/>
    <col min="3583" max="3583" width="4.28515625" style="1688" customWidth="1"/>
    <col min="3584" max="3584" width="0.5703125" style="1688" customWidth="1"/>
    <col min="3585" max="3585" width="12.140625" style="1688" customWidth="1"/>
    <col min="3586" max="3586" width="7.7109375" style="1688" bestFit="1" customWidth="1"/>
    <col min="3587" max="3587" width="7.7109375" style="1688" customWidth="1"/>
    <col min="3588" max="3589" width="5.7109375" style="1688" customWidth="1"/>
    <col min="3590" max="3590" width="8" style="1688" customWidth="1"/>
    <col min="3591" max="3591" width="7.85546875" style="1688" bestFit="1" customWidth="1"/>
    <col min="3592" max="3592" width="5.5703125" style="1688" customWidth="1"/>
    <col min="3593" max="3593" width="6.85546875" style="1688" customWidth="1"/>
    <col min="3594" max="3594" width="7" style="1688" customWidth="1"/>
    <col min="3595" max="3596" width="6.7109375" style="1688" customWidth="1"/>
    <col min="3597" max="3598" width="6.85546875" style="1688" customWidth="1"/>
    <col min="3599" max="3599" width="6" style="1688" customWidth="1"/>
    <col min="3600" max="3600" width="6.7109375" style="1688" customWidth="1"/>
    <col min="3601" max="3602" width="6.85546875" style="1688" customWidth="1"/>
    <col min="3603" max="3603" width="8.140625" style="1688" customWidth="1"/>
    <col min="3604" max="3604" width="7" style="1688" customWidth="1"/>
    <col min="3605" max="3606" width="6.7109375" style="1688" customWidth="1"/>
    <col min="3607" max="3607" width="7" style="1688" customWidth="1"/>
    <col min="3608" max="3609" width="6.7109375" style="1688" customWidth="1"/>
    <col min="3610" max="3838" width="11.42578125" style="1688"/>
    <col min="3839" max="3839" width="4.28515625" style="1688" customWidth="1"/>
    <col min="3840" max="3840" width="0.5703125" style="1688" customWidth="1"/>
    <col min="3841" max="3841" width="12.140625" style="1688" customWidth="1"/>
    <col min="3842" max="3842" width="7.7109375" style="1688" bestFit="1" customWidth="1"/>
    <col min="3843" max="3843" width="7.7109375" style="1688" customWidth="1"/>
    <col min="3844" max="3845" width="5.7109375" style="1688" customWidth="1"/>
    <col min="3846" max="3846" width="8" style="1688" customWidth="1"/>
    <col min="3847" max="3847" width="7.85546875" style="1688" bestFit="1" customWidth="1"/>
    <col min="3848" max="3848" width="5.5703125" style="1688" customWidth="1"/>
    <col min="3849" max="3849" width="6.85546875" style="1688" customWidth="1"/>
    <col min="3850" max="3850" width="7" style="1688" customWidth="1"/>
    <col min="3851" max="3852" width="6.7109375" style="1688" customWidth="1"/>
    <col min="3853" max="3854" width="6.85546875" style="1688" customWidth="1"/>
    <col min="3855" max="3855" width="6" style="1688" customWidth="1"/>
    <col min="3856" max="3856" width="6.7109375" style="1688" customWidth="1"/>
    <col min="3857" max="3858" width="6.85546875" style="1688" customWidth="1"/>
    <col min="3859" max="3859" width="8.140625" style="1688" customWidth="1"/>
    <col min="3860" max="3860" width="7" style="1688" customWidth="1"/>
    <col min="3861" max="3862" width="6.7109375" style="1688" customWidth="1"/>
    <col min="3863" max="3863" width="7" style="1688" customWidth="1"/>
    <col min="3864" max="3865" width="6.7109375" style="1688" customWidth="1"/>
    <col min="3866" max="4094" width="11.42578125" style="1688"/>
    <col min="4095" max="4095" width="4.28515625" style="1688" customWidth="1"/>
    <col min="4096" max="4096" width="0.5703125" style="1688" customWidth="1"/>
    <col min="4097" max="4097" width="12.140625" style="1688" customWidth="1"/>
    <col min="4098" max="4098" width="7.7109375" style="1688" bestFit="1" customWidth="1"/>
    <col min="4099" max="4099" width="7.7109375" style="1688" customWidth="1"/>
    <col min="4100" max="4101" width="5.7109375" style="1688" customWidth="1"/>
    <col min="4102" max="4102" width="8" style="1688" customWidth="1"/>
    <col min="4103" max="4103" width="7.85546875" style="1688" bestFit="1" customWidth="1"/>
    <col min="4104" max="4104" width="5.5703125" style="1688" customWidth="1"/>
    <col min="4105" max="4105" width="6.85546875" style="1688" customWidth="1"/>
    <col min="4106" max="4106" width="7" style="1688" customWidth="1"/>
    <col min="4107" max="4108" width="6.7109375" style="1688" customWidth="1"/>
    <col min="4109" max="4110" width="6.85546875" style="1688" customWidth="1"/>
    <col min="4111" max="4111" width="6" style="1688" customWidth="1"/>
    <col min="4112" max="4112" width="6.7109375" style="1688" customWidth="1"/>
    <col min="4113" max="4114" width="6.85546875" style="1688" customWidth="1"/>
    <col min="4115" max="4115" width="8.140625" style="1688" customWidth="1"/>
    <col min="4116" max="4116" width="7" style="1688" customWidth="1"/>
    <col min="4117" max="4118" width="6.7109375" style="1688" customWidth="1"/>
    <col min="4119" max="4119" width="7" style="1688" customWidth="1"/>
    <col min="4120" max="4121" width="6.7109375" style="1688" customWidth="1"/>
    <col min="4122" max="4350" width="11.42578125" style="1688"/>
    <col min="4351" max="4351" width="4.28515625" style="1688" customWidth="1"/>
    <col min="4352" max="4352" width="0.5703125" style="1688" customWidth="1"/>
    <col min="4353" max="4353" width="12.140625" style="1688" customWidth="1"/>
    <col min="4354" max="4354" width="7.7109375" style="1688" bestFit="1" customWidth="1"/>
    <col min="4355" max="4355" width="7.7109375" style="1688" customWidth="1"/>
    <col min="4356" max="4357" width="5.7109375" style="1688" customWidth="1"/>
    <col min="4358" max="4358" width="8" style="1688" customWidth="1"/>
    <col min="4359" max="4359" width="7.85546875" style="1688" bestFit="1" customWidth="1"/>
    <col min="4360" max="4360" width="5.5703125" style="1688" customWidth="1"/>
    <col min="4361" max="4361" width="6.85546875" style="1688" customWidth="1"/>
    <col min="4362" max="4362" width="7" style="1688" customWidth="1"/>
    <col min="4363" max="4364" width="6.7109375" style="1688" customWidth="1"/>
    <col min="4365" max="4366" width="6.85546875" style="1688" customWidth="1"/>
    <col min="4367" max="4367" width="6" style="1688" customWidth="1"/>
    <col min="4368" max="4368" width="6.7109375" style="1688" customWidth="1"/>
    <col min="4369" max="4370" width="6.85546875" style="1688" customWidth="1"/>
    <col min="4371" max="4371" width="8.140625" style="1688" customWidth="1"/>
    <col min="4372" max="4372" width="7" style="1688" customWidth="1"/>
    <col min="4373" max="4374" width="6.7109375" style="1688" customWidth="1"/>
    <col min="4375" max="4375" width="7" style="1688" customWidth="1"/>
    <col min="4376" max="4377" width="6.7109375" style="1688" customWidth="1"/>
    <col min="4378" max="4606" width="11.42578125" style="1688"/>
    <col min="4607" max="4607" width="4.28515625" style="1688" customWidth="1"/>
    <col min="4608" max="4608" width="0.5703125" style="1688" customWidth="1"/>
    <col min="4609" max="4609" width="12.140625" style="1688" customWidth="1"/>
    <col min="4610" max="4610" width="7.7109375" style="1688" bestFit="1" customWidth="1"/>
    <col min="4611" max="4611" width="7.7109375" style="1688" customWidth="1"/>
    <col min="4612" max="4613" width="5.7109375" style="1688" customWidth="1"/>
    <col min="4614" max="4614" width="8" style="1688" customWidth="1"/>
    <col min="4615" max="4615" width="7.85546875" style="1688" bestFit="1" customWidth="1"/>
    <col min="4616" max="4616" width="5.5703125" style="1688" customWidth="1"/>
    <col min="4617" max="4617" width="6.85546875" style="1688" customWidth="1"/>
    <col min="4618" max="4618" width="7" style="1688" customWidth="1"/>
    <col min="4619" max="4620" width="6.7109375" style="1688" customWidth="1"/>
    <col min="4621" max="4622" width="6.85546875" style="1688" customWidth="1"/>
    <col min="4623" max="4623" width="6" style="1688" customWidth="1"/>
    <col min="4624" max="4624" width="6.7109375" style="1688" customWidth="1"/>
    <col min="4625" max="4626" width="6.85546875" style="1688" customWidth="1"/>
    <col min="4627" max="4627" width="8.140625" style="1688" customWidth="1"/>
    <col min="4628" max="4628" width="7" style="1688" customWidth="1"/>
    <col min="4629" max="4630" width="6.7109375" style="1688" customWidth="1"/>
    <col min="4631" max="4631" width="7" style="1688" customWidth="1"/>
    <col min="4632" max="4633" width="6.7109375" style="1688" customWidth="1"/>
    <col min="4634" max="4862" width="11.42578125" style="1688"/>
    <col min="4863" max="4863" width="4.28515625" style="1688" customWidth="1"/>
    <col min="4864" max="4864" width="0.5703125" style="1688" customWidth="1"/>
    <col min="4865" max="4865" width="12.140625" style="1688" customWidth="1"/>
    <col min="4866" max="4866" width="7.7109375" style="1688" bestFit="1" customWidth="1"/>
    <col min="4867" max="4867" width="7.7109375" style="1688" customWidth="1"/>
    <col min="4868" max="4869" width="5.7109375" style="1688" customWidth="1"/>
    <col min="4870" max="4870" width="8" style="1688" customWidth="1"/>
    <col min="4871" max="4871" width="7.85546875" style="1688" bestFit="1" customWidth="1"/>
    <col min="4872" max="4872" width="5.5703125" style="1688" customWidth="1"/>
    <col min="4873" max="4873" width="6.85546875" style="1688" customWidth="1"/>
    <col min="4874" max="4874" width="7" style="1688" customWidth="1"/>
    <col min="4875" max="4876" width="6.7109375" style="1688" customWidth="1"/>
    <col min="4877" max="4878" width="6.85546875" style="1688" customWidth="1"/>
    <col min="4879" max="4879" width="6" style="1688" customWidth="1"/>
    <col min="4880" max="4880" width="6.7109375" style="1688" customWidth="1"/>
    <col min="4881" max="4882" width="6.85546875" style="1688" customWidth="1"/>
    <col min="4883" max="4883" width="8.140625" style="1688" customWidth="1"/>
    <col min="4884" max="4884" width="7" style="1688" customWidth="1"/>
    <col min="4885" max="4886" width="6.7109375" style="1688" customWidth="1"/>
    <col min="4887" max="4887" width="7" style="1688" customWidth="1"/>
    <col min="4888" max="4889" width="6.7109375" style="1688" customWidth="1"/>
    <col min="4890" max="5118" width="11.42578125" style="1688"/>
    <col min="5119" max="5119" width="4.28515625" style="1688" customWidth="1"/>
    <col min="5120" max="5120" width="0.5703125" style="1688" customWidth="1"/>
    <col min="5121" max="5121" width="12.140625" style="1688" customWidth="1"/>
    <col min="5122" max="5122" width="7.7109375" style="1688" bestFit="1" customWidth="1"/>
    <col min="5123" max="5123" width="7.7109375" style="1688" customWidth="1"/>
    <col min="5124" max="5125" width="5.7109375" style="1688" customWidth="1"/>
    <col min="5126" max="5126" width="8" style="1688" customWidth="1"/>
    <col min="5127" max="5127" width="7.85546875" style="1688" bestFit="1" customWidth="1"/>
    <col min="5128" max="5128" width="5.5703125" style="1688" customWidth="1"/>
    <col min="5129" max="5129" width="6.85546875" style="1688" customWidth="1"/>
    <col min="5130" max="5130" width="7" style="1688" customWidth="1"/>
    <col min="5131" max="5132" width="6.7109375" style="1688" customWidth="1"/>
    <col min="5133" max="5134" width="6.85546875" style="1688" customWidth="1"/>
    <col min="5135" max="5135" width="6" style="1688" customWidth="1"/>
    <col min="5136" max="5136" width="6.7109375" style="1688" customWidth="1"/>
    <col min="5137" max="5138" width="6.85546875" style="1688" customWidth="1"/>
    <col min="5139" max="5139" width="8.140625" style="1688" customWidth="1"/>
    <col min="5140" max="5140" width="7" style="1688" customWidth="1"/>
    <col min="5141" max="5142" width="6.7109375" style="1688" customWidth="1"/>
    <col min="5143" max="5143" width="7" style="1688" customWidth="1"/>
    <col min="5144" max="5145" width="6.7109375" style="1688" customWidth="1"/>
    <col min="5146" max="5374" width="11.42578125" style="1688"/>
    <col min="5375" max="5375" width="4.28515625" style="1688" customWidth="1"/>
    <col min="5376" max="5376" width="0.5703125" style="1688" customWidth="1"/>
    <col min="5377" max="5377" width="12.140625" style="1688" customWidth="1"/>
    <col min="5378" max="5378" width="7.7109375" style="1688" bestFit="1" customWidth="1"/>
    <col min="5379" max="5379" width="7.7109375" style="1688" customWidth="1"/>
    <col min="5380" max="5381" width="5.7109375" style="1688" customWidth="1"/>
    <col min="5382" max="5382" width="8" style="1688" customWidth="1"/>
    <col min="5383" max="5383" width="7.85546875" style="1688" bestFit="1" customWidth="1"/>
    <col min="5384" max="5384" width="5.5703125" style="1688" customWidth="1"/>
    <col min="5385" max="5385" width="6.85546875" style="1688" customWidth="1"/>
    <col min="5386" max="5386" width="7" style="1688" customWidth="1"/>
    <col min="5387" max="5388" width="6.7109375" style="1688" customWidth="1"/>
    <col min="5389" max="5390" width="6.85546875" style="1688" customWidth="1"/>
    <col min="5391" max="5391" width="6" style="1688" customWidth="1"/>
    <col min="5392" max="5392" width="6.7109375" style="1688" customWidth="1"/>
    <col min="5393" max="5394" width="6.85546875" style="1688" customWidth="1"/>
    <col min="5395" max="5395" width="8.140625" style="1688" customWidth="1"/>
    <col min="5396" max="5396" width="7" style="1688" customWidth="1"/>
    <col min="5397" max="5398" width="6.7109375" style="1688" customWidth="1"/>
    <col min="5399" max="5399" width="7" style="1688" customWidth="1"/>
    <col min="5400" max="5401" width="6.7109375" style="1688" customWidth="1"/>
    <col min="5402" max="5630" width="11.42578125" style="1688"/>
    <col min="5631" max="5631" width="4.28515625" style="1688" customWidth="1"/>
    <col min="5632" max="5632" width="0.5703125" style="1688" customWidth="1"/>
    <col min="5633" max="5633" width="12.140625" style="1688" customWidth="1"/>
    <col min="5634" max="5634" width="7.7109375" style="1688" bestFit="1" customWidth="1"/>
    <col min="5635" max="5635" width="7.7109375" style="1688" customWidth="1"/>
    <col min="5636" max="5637" width="5.7109375" style="1688" customWidth="1"/>
    <col min="5638" max="5638" width="8" style="1688" customWidth="1"/>
    <col min="5639" max="5639" width="7.85546875" style="1688" bestFit="1" customWidth="1"/>
    <col min="5640" max="5640" width="5.5703125" style="1688" customWidth="1"/>
    <col min="5641" max="5641" width="6.85546875" style="1688" customWidth="1"/>
    <col min="5642" max="5642" width="7" style="1688" customWidth="1"/>
    <col min="5643" max="5644" width="6.7109375" style="1688" customWidth="1"/>
    <col min="5645" max="5646" width="6.85546875" style="1688" customWidth="1"/>
    <col min="5647" max="5647" width="6" style="1688" customWidth="1"/>
    <col min="5648" max="5648" width="6.7109375" style="1688" customWidth="1"/>
    <col min="5649" max="5650" width="6.85546875" style="1688" customWidth="1"/>
    <col min="5651" max="5651" width="8.140625" style="1688" customWidth="1"/>
    <col min="5652" max="5652" width="7" style="1688" customWidth="1"/>
    <col min="5653" max="5654" width="6.7109375" style="1688" customWidth="1"/>
    <col min="5655" max="5655" width="7" style="1688" customWidth="1"/>
    <col min="5656" max="5657" width="6.7109375" style="1688" customWidth="1"/>
    <col min="5658" max="5886" width="11.42578125" style="1688"/>
    <col min="5887" max="5887" width="4.28515625" style="1688" customWidth="1"/>
    <col min="5888" max="5888" width="0.5703125" style="1688" customWidth="1"/>
    <col min="5889" max="5889" width="12.140625" style="1688" customWidth="1"/>
    <col min="5890" max="5890" width="7.7109375" style="1688" bestFit="1" customWidth="1"/>
    <col min="5891" max="5891" width="7.7109375" style="1688" customWidth="1"/>
    <col min="5892" max="5893" width="5.7109375" style="1688" customWidth="1"/>
    <col min="5894" max="5894" width="8" style="1688" customWidth="1"/>
    <col min="5895" max="5895" width="7.85546875" style="1688" bestFit="1" customWidth="1"/>
    <col min="5896" max="5896" width="5.5703125" style="1688" customWidth="1"/>
    <col min="5897" max="5897" width="6.85546875" style="1688" customWidth="1"/>
    <col min="5898" max="5898" width="7" style="1688" customWidth="1"/>
    <col min="5899" max="5900" width="6.7109375" style="1688" customWidth="1"/>
    <col min="5901" max="5902" width="6.85546875" style="1688" customWidth="1"/>
    <col min="5903" max="5903" width="6" style="1688" customWidth="1"/>
    <col min="5904" max="5904" width="6.7109375" style="1688" customWidth="1"/>
    <col min="5905" max="5906" width="6.85546875" style="1688" customWidth="1"/>
    <col min="5907" max="5907" width="8.140625" style="1688" customWidth="1"/>
    <col min="5908" max="5908" width="7" style="1688" customWidth="1"/>
    <col min="5909" max="5910" width="6.7109375" style="1688" customWidth="1"/>
    <col min="5911" max="5911" width="7" style="1688" customWidth="1"/>
    <col min="5912" max="5913" width="6.7109375" style="1688" customWidth="1"/>
    <col min="5914" max="6142" width="11.42578125" style="1688"/>
    <col min="6143" max="6143" width="4.28515625" style="1688" customWidth="1"/>
    <col min="6144" max="6144" width="0.5703125" style="1688" customWidth="1"/>
    <col min="6145" max="6145" width="12.140625" style="1688" customWidth="1"/>
    <col min="6146" max="6146" width="7.7109375" style="1688" bestFit="1" customWidth="1"/>
    <col min="6147" max="6147" width="7.7109375" style="1688" customWidth="1"/>
    <col min="6148" max="6149" width="5.7109375" style="1688" customWidth="1"/>
    <col min="6150" max="6150" width="8" style="1688" customWidth="1"/>
    <col min="6151" max="6151" width="7.85546875" style="1688" bestFit="1" customWidth="1"/>
    <col min="6152" max="6152" width="5.5703125" style="1688" customWidth="1"/>
    <col min="6153" max="6153" width="6.85546875" style="1688" customWidth="1"/>
    <col min="6154" max="6154" width="7" style="1688" customWidth="1"/>
    <col min="6155" max="6156" width="6.7109375" style="1688" customWidth="1"/>
    <col min="6157" max="6158" width="6.85546875" style="1688" customWidth="1"/>
    <col min="6159" max="6159" width="6" style="1688" customWidth="1"/>
    <col min="6160" max="6160" width="6.7109375" style="1688" customWidth="1"/>
    <col min="6161" max="6162" width="6.85546875" style="1688" customWidth="1"/>
    <col min="6163" max="6163" width="8.140625" style="1688" customWidth="1"/>
    <col min="6164" max="6164" width="7" style="1688" customWidth="1"/>
    <col min="6165" max="6166" width="6.7109375" style="1688" customWidth="1"/>
    <col min="6167" max="6167" width="7" style="1688" customWidth="1"/>
    <col min="6168" max="6169" width="6.7109375" style="1688" customWidth="1"/>
    <col min="6170" max="6398" width="11.42578125" style="1688"/>
    <col min="6399" max="6399" width="4.28515625" style="1688" customWidth="1"/>
    <col min="6400" max="6400" width="0.5703125" style="1688" customWidth="1"/>
    <col min="6401" max="6401" width="12.140625" style="1688" customWidth="1"/>
    <col min="6402" max="6402" width="7.7109375" style="1688" bestFit="1" customWidth="1"/>
    <col min="6403" max="6403" width="7.7109375" style="1688" customWidth="1"/>
    <col min="6404" max="6405" width="5.7109375" style="1688" customWidth="1"/>
    <col min="6406" max="6406" width="8" style="1688" customWidth="1"/>
    <col min="6407" max="6407" width="7.85546875" style="1688" bestFit="1" customWidth="1"/>
    <col min="6408" max="6408" width="5.5703125" style="1688" customWidth="1"/>
    <col min="6409" max="6409" width="6.85546875" style="1688" customWidth="1"/>
    <col min="6410" max="6410" width="7" style="1688" customWidth="1"/>
    <col min="6411" max="6412" width="6.7109375" style="1688" customWidth="1"/>
    <col min="6413" max="6414" width="6.85546875" style="1688" customWidth="1"/>
    <col min="6415" max="6415" width="6" style="1688" customWidth="1"/>
    <col min="6416" max="6416" width="6.7109375" style="1688" customWidth="1"/>
    <col min="6417" max="6418" width="6.85546875" style="1688" customWidth="1"/>
    <col min="6419" max="6419" width="8.140625" style="1688" customWidth="1"/>
    <col min="6420" max="6420" width="7" style="1688" customWidth="1"/>
    <col min="6421" max="6422" width="6.7109375" style="1688" customWidth="1"/>
    <col min="6423" max="6423" width="7" style="1688" customWidth="1"/>
    <col min="6424" max="6425" width="6.7109375" style="1688" customWidth="1"/>
    <col min="6426" max="6654" width="11.42578125" style="1688"/>
    <col min="6655" max="6655" width="4.28515625" style="1688" customWidth="1"/>
    <col min="6656" max="6656" width="0.5703125" style="1688" customWidth="1"/>
    <col min="6657" max="6657" width="12.140625" style="1688" customWidth="1"/>
    <col min="6658" max="6658" width="7.7109375" style="1688" bestFit="1" customWidth="1"/>
    <col min="6659" max="6659" width="7.7109375" style="1688" customWidth="1"/>
    <col min="6660" max="6661" width="5.7109375" style="1688" customWidth="1"/>
    <col min="6662" max="6662" width="8" style="1688" customWidth="1"/>
    <col min="6663" max="6663" width="7.85546875" style="1688" bestFit="1" customWidth="1"/>
    <col min="6664" max="6664" width="5.5703125" style="1688" customWidth="1"/>
    <col min="6665" max="6665" width="6.85546875" style="1688" customWidth="1"/>
    <col min="6666" max="6666" width="7" style="1688" customWidth="1"/>
    <col min="6667" max="6668" width="6.7109375" style="1688" customWidth="1"/>
    <col min="6669" max="6670" width="6.85546875" style="1688" customWidth="1"/>
    <col min="6671" max="6671" width="6" style="1688" customWidth="1"/>
    <col min="6672" max="6672" width="6.7109375" style="1688" customWidth="1"/>
    <col min="6673" max="6674" width="6.85546875" style="1688" customWidth="1"/>
    <col min="6675" max="6675" width="8.140625" style="1688" customWidth="1"/>
    <col min="6676" max="6676" width="7" style="1688" customWidth="1"/>
    <col min="6677" max="6678" width="6.7109375" style="1688" customWidth="1"/>
    <col min="6679" max="6679" width="7" style="1688" customWidth="1"/>
    <col min="6680" max="6681" width="6.7109375" style="1688" customWidth="1"/>
    <col min="6682" max="6910" width="11.42578125" style="1688"/>
    <col min="6911" max="6911" width="4.28515625" style="1688" customWidth="1"/>
    <col min="6912" max="6912" width="0.5703125" style="1688" customWidth="1"/>
    <col min="6913" max="6913" width="12.140625" style="1688" customWidth="1"/>
    <col min="6914" max="6914" width="7.7109375" style="1688" bestFit="1" customWidth="1"/>
    <col min="6915" max="6915" width="7.7109375" style="1688" customWidth="1"/>
    <col min="6916" max="6917" width="5.7109375" style="1688" customWidth="1"/>
    <col min="6918" max="6918" width="8" style="1688" customWidth="1"/>
    <col min="6919" max="6919" width="7.85546875" style="1688" bestFit="1" customWidth="1"/>
    <col min="6920" max="6920" width="5.5703125" style="1688" customWidth="1"/>
    <col min="6921" max="6921" width="6.85546875" style="1688" customWidth="1"/>
    <col min="6922" max="6922" width="7" style="1688" customWidth="1"/>
    <col min="6923" max="6924" width="6.7109375" style="1688" customWidth="1"/>
    <col min="6925" max="6926" width="6.85546875" style="1688" customWidth="1"/>
    <col min="6927" max="6927" width="6" style="1688" customWidth="1"/>
    <col min="6928" max="6928" width="6.7109375" style="1688" customWidth="1"/>
    <col min="6929" max="6930" width="6.85546875" style="1688" customWidth="1"/>
    <col min="6931" max="6931" width="8.140625" style="1688" customWidth="1"/>
    <col min="6932" max="6932" width="7" style="1688" customWidth="1"/>
    <col min="6933" max="6934" width="6.7109375" style="1688" customWidth="1"/>
    <col min="6935" max="6935" width="7" style="1688" customWidth="1"/>
    <col min="6936" max="6937" width="6.7109375" style="1688" customWidth="1"/>
    <col min="6938" max="7166" width="11.42578125" style="1688"/>
    <col min="7167" max="7167" width="4.28515625" style="1688" customWidth="1"/>
    <col min="7168" max="7168" width="0.5703125" style="1688" customWidth="1"/>
    <col min="7169" max="7169" width="12.140625" style="1688" customWidth="1"/>
    <col min="7170" max="7170" width="7.7109375" style="1688" bestFit="1" customWidth="1"/>
    <col min="7171" max="7171" width="7.7109375" style="1688" customWidth="1"/>
    <col min="7172" max="7173" width="5.7109375" style="1688" customWidth="1"/>
    <col min="7174" max="7174" width="8" style="1688" customWidth="1"/>
    <col min="7175" max="7175" width="7.85546875" style="1688" bestFit="1" customWidth="1"/>
    <col min="7176" max="7176" width="5.5703125" style="1688" customWidth="1"/>
    <col min="7177" max="7177" width="6.85546875" style="1688" customWidth="1"/>
    <col min="7178" max="7178" width="7" style="1688" customWidth="1"/>
    <col min="7179" max="7180" width="6.7109375" style="1688" customWidth="1"/>
    <col min="7181" max="7182" width="6.85546875" style="1688" customWidth="1"/>
    <col min="7183" max="7183" width="6" style="1688" customWidth="1"/>
    <col min="7184" max="7184" width="6.7109375" style="1688" customWidth="1"/>
    <col min="7185" max="7186" width="6.85546875" style="1688" customWidth="1"/>
    <col min="7187" max="7187" width="8.140625" style="1688" customWidth="1"/>
    <col min="7188" max="7188" width="7" style="1688" customWidth="1"/>
    <col min="7189" max="7190" width="6.7109375" style="1688" customWidth="1"/>
    <col min="7191" max="7191" width="7" style="1688" customWidth="1"/>
    <col min="7192" max="7193" width="6.7109375" style="1688" customWidth="1"/>
    <col min="7194" max="7422" width="11.42578125" style="1688"/>
    <col min="7423" max="7423" width="4.28515625" style="1688" customWidth="1"/>
    <col min="7424" max="7424" width="0.5703125" style="1688" customWidth="1"/>
    <col min="7425" max="7425" width="12.140625" style="1688" customWidth="1"/>
    <col min="7426" max="7426" width="7.7109375" style="1688" bestFit="1" customWidth="1"/>
    <col min="7427" max="7427" width="7.7109375" style="1688" customWidth="1"/>
    <col min="7428" max="7429" width="5.7109375" style="1688" customWidth="1"/>
    <col min="7430" max="7430" width="8" style="1688" customWidth="1"/>
    <col min="7431" max="7431" width="7.85546875" style="1688" bestFit="1" customWidth="1"/>
    <col min="7432" max="7432" width="5.5703125" style="1688" customWidth="1"/>
    <col min="7433" max="7433" width="6.85546875" style="1688" customWidth="1"/>
    <col min="7434" max="7434" width="7" style="1688" customWidth="1"/>
    <col min="7435" max="7436" width="6.7109375" style="1688" customWidth="1"/>
    <col min="7437" max="7438" width="6.85546875" style="1688" customWidth="1"/>
    <col min="7439" max="7439" width="6" style="1688" customWidth="1"/>
    <col min="7440" max="7440" width="6.7109375" style="1688" customWidth="1"/>
    <col min="7441" max="7442" width="6.85546875" style="1688" customWidth="1"/>
    <col min="7443" max="7443" width="8.140625" style="1688" customWidth="1"/>
    <col min="7444" max="7444" width="7" style="1688" customWidth="1"/>
    <col min="7445" max="7446" width="6.7109375" style="1688" customWidth="1"/>
    <col min="7447" max="7447" width="7" style="1688" customWidth="1"/>
    <col min="7448" max="7449" width="6.7109375" style="1688" customWidth="1"/>
    <col min="7450" max="7678" width="11.42578125" style="1688"/>
    <col min="7679" max="7679" width="4.28515625" style="1688" customWidth="1"/>
    <col min="7680" max="7680" width="0.5703125" style="1688" customWidth="1"/>
    <col min="7681" max="7681" width="12.140625" style="1688" customWidth="1"/>
    <col min="7682" max="7682" width="7.7109375" style="1688" bestFit="1" customWidth="1"/>
    <col min="7683" max="7683" width="7.7109375" style="1688" customWidth="1"/>
    <col min="7684" max="7685" width="5.7109375" style="1688" customWidth="1"/>
    <col min="7686" max="7686" width="8" style="1688" customWidth="1"/>
    <col min="7687" max="7687" width="7.85546875" style="1688" bestFit="1" customWidth="1"/>
    <col min="7688" max="7688" width="5.5703125" style="1688" customWidth="1"/>
    <col min="7689" max="7689" width="6.85546875" style="1688" customWidth="1"/>
    <col min="7690" max="7690" width="7" style="1688" customWidth="1"/>
    <col min="7691" max="7692" width="6.7109375" style="1688" customWidth="1"/>
    <col min="7693" max="7694" width="6.85546875" style="1688" customWidth="1"/>
    <col min="7695" max="7695" width="6" style="1688" customWidth="1"/>
    <col min="7696" max="7696" width="6.7109375" style="1688" customWidth="1"/>
    <col min="7697" max="7698" width="6.85546875" style="1688" customWidth="1"/>
    <col min="7699" max="7699" width="8.140625" style="1688" customWidth="1"/>
    <col min="7700" max="7700" width="7" style="1688" customWidth="1"/>
    <col min="7701" max="7702" width="6.7109375" style="1688" customWidth="1"/>
    <col min="7703" max="7703" width="7" style="1688" customWidth="1"/>
    <col min="7704" max="7705" width="6.7109375" style="1688" customWidth="1"/>
    <col min="7706" max="7934" width="11.42578125" style="1688"/>
    <col min="7935" max="7935" width="4.28515625" style="1688" customWidth="1"/>
    <col min="7936" max="7936" width="0.5703125" style="1688" customWidth="1"/>
    <col min="7937" max="7937" width="12.140625" style="1688" customWidth="1"/>
    <col min="7938" max="7938" width="7.7109375" style="1688" bestFit="1" customWidth="1"/>
    <col min="7939" max="7939" width="7.7109375" style="1688" customWidth="1"/>
    <col min="7940" max="7941" width="5.7109375" style="1688" customWidth="1"/>
    <col min="7942" max="7942" width="8" style="1688" customWidth="1"/>
    <col min="7943" max="7943" width="7.85546875" style="1688" bestFit="1" customWidth="1"/>
    <col min="7944" max="7944" width="5.5703125" style="1688" customWidth="1"/>
    <col min="7945" max="7945" width="6.85546875" style="1688" customWidth="1"/>
    <col min="7946" max="7946" width="7" style="1688" customWidth="1"/>
    <col min="7947" max="7948" width="6.7109375" style="1688" customWidth="1"/>
    <col min="7949" max="7950" width="6.85546875" style="1688" customWidth="1"/>
    <col min="7951" max="7951" width="6" style="1688" customWidth="1"/>
    <col min="7952" max="7952" width="6.7109375" style="1688" customWidth="1"/>
    <col min="7953" max="7954" width="6.85546875" style="1688" customWidth="1"/>
    <col min="7955" max="7955" width="8.140625" style="1688" customWidth="1"/>
    <col min="7956" max="7956" width="7" style="1688" customWidth="1"/>
    <col min="7957" max="7958" width="6.7109375" style="1688" customWidth="1"/>
    <col min="7959" max="7959" width="7" style="1688" customWidth="1"/>
    <col min="7960" max="7961" width="6.7109375" style="1688" customWidth="1"/>
    <col min="7962" max="8190" width="11.42578125" style="1688"/>
    <col min="8191" max="8191" width="4.28515625" style="1688" customWidth="1"/>
    <col min="8192" max="8192" width="0.5703125" style="1688" customWidth="1"/>
    <col min="8193" max="8193" width="12.140625" style="1688" customWidth="1"/>
    <col min="8194" max="8194" width="7.7109375" style="1688" bestFit="1" customWidth="1"/>
    <col min="8195" max="8195" width="7.7109375" style="1688" customWidth="1"/>
    <col min="8196" max="8197" width="5.7109375" style="1688" customWidth="1"/>
    <col min="8198" max="8198" width="8" style="1688" customWidth="1"/>
    <col min="8199" max="8199" width="7.85546875" style="1688" bestFit="1" customWidth="1"/>
    <col min="8200" max="8200" width="5.5703125" style="1688" customWidth="1"/>
    <col min="8201" max="8201" width="6.85546875" style="1688" customWidth="1"/>
    <col min="8202" max="8202" width="7" style="1688" customWidth="1"/>
    <col min="8203" max="8204" width="6.7109375" style="1688" customWidth="1"/>
    <col min="8205" max="8206" width="6.85546875" style="1688" customWidth="1"/>
    <col min="8207" max="8207" width="6" style="1688" customWidth="1"/>
    <col min="8208" max="8208" width="6.7109375" style="1688" customWidth="1"/>
    <col min="8209" max="8210" width="6.85546875" style="1688" customWidth="1"/>
    <col min="8211" max="8211" width="8.140625" style="1688" customWidth="1"/>
    <col min="8212" max="8212" width="7" style="1688" customWidth="1"/>
    <col min="8213" max="8214" width="6.7109375" style="1688" customWidth="1"/>
    <col min="8215" max="8215" width="7" style="1688" customWidth="1"/>
    <col min="8216" max="8217" width="6.7109375" style="1688" customWidth="1"/>
    <col min="8218" max="8446" width="11.42578125" style="1688"/>
    <col min="8447" max="8447" width="4.28515625" style="1688" customWidth="1"/>
    <col min="8448" max="8448" width="0.5703125" style="1688" customWidth="1"/>
    <col min="8449" max="8449" width="12.140625" style="1688" customWidth="1"/>
    <col min="8450" max="8450" width="7.7109375" style="1688" bestFit="1" customWidth="1"/>
    <col min="8451" max="8451" width="7.7109375" style="1688" customWidth="1"/>
    <col min="8452" max="8453" width="5.7109375" style="1688" customWidth="1"/>
    <col min="8454" max="8454" width="8" style="1688" customWidth="1"/>
    <col min="8455" max="8455" width="7.85546875" style="1688" bestFit="1" customWidth="1"/>
    <col min="8456" max="8456" width="5.5703125" style="1688" customWidth="1"/>
    <col min="8457" max="8457" width="6.85546875" style="1688" customWidth="1"/>
    <col min="8458" max="8458" width="7" style="1688" customWidth="1"/>
    <col min="8459" max="8460" width="6.7109375" style="1688" customWidth="1"/>
    <col min="8461" max="8462" width="6.85546875" style="1688" customWidth="1"/>
    <col min="8463" max="8463" width="6" style="1688" customWidth="1"/>
    <col min="8464" max="8464" width="6.7109375" style="1688" customWidth="1"/>
    <col min="8465" max="8466" width="6.85546875" style="1688" customWidth="1"/>
    <col min="8467" max="8467" width="8.140625" style="1688" customWidth="1"/>
    <col min="8468" max="8468" width="7" style="1688" customWidth="1"/>
    <col min="8469" max="8470" width="6.7109375" style="1688" customWidth="1"/>
    <col min="8471" max="8471" width="7" style="1688" customWidth="1"/>
    <col min="8472" max="8473" width="6.7109375" style="1688" customWidth="1"/>
    <col min="8474" max="8702" width="11.42578125" style="1688"/>
    <col min="8703" max="8703" width="4.28515625" style="1688" customWidth="1"/>
    <col min="8704" max="8704" width="0.5703125" style="1688" customWidth="1"/>
    <col min="8705" max="8705" width="12.140625" style="1688" customWidth="1"/>
    <col min="8706" max="8706" width="7.7109375" style="1688" bestFit="1" customWidth="1"/>
    <col min="8707" max="8707" width="7.7109375" style="1688" customWidth="1"/>
    <col min="8708" max="8709" width="5.7109375" style="1688" customWidth="1"/>
    <col min="8710" max="8710" width="8" style="1688" customWidth="1"/>
    <col min="8711" max="8711" width="7.85546875" style="1688" bestFit="1" customWidth="1"/>
    <col min="8712" max="8712" width="5.5703125" style="1688" customWidth="1"/>
    <col min="8713" max="8713" width="6.85546875" style="1688" customWidth="1"/>
    <col min="8714" max="8714" width="7" style="1688" customWidth="1"/>
    <col min="8715" max="8716" width="6.7109375" style="1688" customWidth="1"/>
    <col min="8717" max="8718" width="6.85546875" style="1688" customWidth="1"/>
    <col min="8719" max="8719" width="6" style="1688" customWidth="1"/>
    <col min="8720" max="8720" width="6.7109375" style="1688" customWidth="1"/>
    <col min="8721" max="8722" width="6.85546875" style="1688" customWidth="1"/>
    <col min="8723" max="8723" width="8.140625" style="1688" customWidth="1"/>
    <col min="8724" max="8724" width="7" style="1688" customWidth="1"/>
    <col min="8725" max="8726" width="6.7109375" style="1688" customWidth="1"/>
    <col min="8727" max="8727" width="7" style="1688" customWidth="1"/>
    <col min="8728" max="8729" width="6.7109375" style="1688" customWidth="1"/>
    <col min="8730" max="8958" width="11.42578125" style="1688"/>
    <col min="8959" max="8959" width="4.28515625" style="1688" customWidth="1"/>
    <col min="8960" max="8960" width="0.5703125" style="1688" customWidth="1"/>
    <col min="8961" max="8961" width="12.140625" style="1688" customWidth="1"/>
    <col min="8962" max="8962" width="7.7109375" style="1688" bestFit="1" customWidth="1"/>
    <col min="8963" max="8963" width="7.7109375" style="1688" customWidth="1"/>
    <col min="8964" max="8965" width="5.7109375" style="1688" customWidth="1"/>
    <col min="8966" max="8966" width="8" style="1688" customWidth="1"/>
    <col min="8967" max="8967" width="7.85546875" style="1688" bestFit="1" customWidth="1"/>
    <col min="8968" max="8968" width="5.5703125" style="1688" customWidth="1"/>
    <col min="8969" max="8969" width="6.85546875" style="1688" customWidth="1"/>
    <col min="8970" max="8970" width="7" style="1688" customWidth="1"/>
    <col min="8971" max="8972" width="6.7109375" style="1688" customWidth="1"/>
    <col min="8973" max="8974" width="6.85546875" style="1688" customWidth="1"/>
    <col min="8975" max="8975" width="6" style="1688" customWidth="1"/>
    <col min="8976" max="8976" width="6.7109375" style="1688" customWidth="1"/>
    <col min="8977" max="8978" width="6.85546875" style="1688" customWidth="1"/>
    <col min="8979" max="8979" width="8.140625" style="1688" customWidth="1"/>
    <col min="8980" max="8980" width="7" style="1688" customWidth="1"/>
    <col min="8981" max="8982" width="6.7109375" style="1688" customWidth="1"/>
    <col min="8983" max="8983" width="7" style="1688" customWidth="1"/>
    <col min="8984" max="8985" width="6.7109375" style="1688" customWidth="1"/>
    <col min="8986" max="9214" width="11.42578125" style="1688"/>
    <col min="9215" max="9215" width="4.28515625" style="1688" customWidth="1"/>
    <col min="9216" max="9216" width="0.5703125" style="1688" customWidth="1"/>
    <col min="9217" max="9217" width="12.140625" style="1688" customWidth="1"/>
    <col min="9218" max="9218" width="7.7109375" style="1688" bestFit="1" customWidth="1"/>
    <col min="9219" max="9219" width="7.7109375" style="1688" customWidth="1"/>
    <col min="9220" max="9221" width="5.7109375" style="1688" customWidth="1"/>
    <col min="9222" max="9222" width="8" style="1688" customWidth="1"/>
    <col min="9223" max="9223" width="7.85546875" style="1688" bestFit="1" customWidth="1"/>
    <col min="9224" max="9224" width="5.5703125" style="1688" customWidth="1"/>
    <col min="9225" max="9225" width="6.85546875" style="1688" customWidth="1"/>
    <col min="9226" max="9226" width="7" style="1688" customWidth="1"/>
    <col min="9227" max="9228" width="6.7109375" style="1688" customWidth="1"/>
    <col min="9229" max="9230" width="6.85546875" style="1688" customWidth="1"/>
    <col min="9231" max="9231" width="6" style="1688" customWidth="1"/>
    <col min="9232" max="9232" width="6.7109375" style="1688" customWidth="1"/>
    <col min="9233" max="9234" width="6.85546875" style="1688" customWidth="1"/>
    <col min="9235" max="9235" width="8.140625" style="1688" customWidth="1"/>
    <col min="9236" max="9236" width="7" style="1688" customWidth="1"/>
    <col min="9237" max="9238" width="6.7109375" style="1688" customWidth="1"/>
    <col min="9239" max="9239" width="7" style="1688" customWidth="1"/>
    <col min="9240" max="9241" width="6.7109375" style="1688" customWidth="1"/>
    <col min="9242" max="9470" width="11.42578125" style="1688"/>
    <col min="9471" max="9471" width="4.28515625" style="1688" customWidth="1"/>
    <col min="9472" max="9472" width="0.5703125" style="1688" customWidth="1"/>
    <col min="9473" max="9473" width="12.140625" style="1688" customWidth="1"/>
    <col min="9474" max="9474" width="7.7109375" style="1688" bestFit="1" customWidth="1"/>
    <col min="9475" max="9475" width="7.7109375" style="1688" customWidth="1"/>
    <col min="9476" max="9477" width="5.7109375" style="1688" customWidth="1"/>
    <col min="9478" max="9478" width="8" style="1688" customWidth="1"/>
    <col min="9479" max="9479" width="7.85546875" style="1688" bestFit="1" customWidth="1"/>
    <col min="9480" max="9480" width="5.5703125" style="1688" customWidth="1"/>
    <col min="9481" max="9481" width="6.85546875" style="1688" customWidth="1"/>
    <col min="9482" max="9482" width="7" style="1688" customWidth="1"/>
    <col min="9483" max="9484" width="6.7109375" style="1688" customWidth="1"/>
    <col min="9485" max="9486" width="6.85546875" style="1688" customWidth="1"/>
    <col min="9487" max="9487" width="6" style="1688" customWidth="1"/>
    <col min="9488" max="9488" width="6.7109375" style="1688" customWidth="1"/>
    <col min="9489" max="9490" width="6.85546875" style="1688" customWidth="1"/>
    <col min="9491" max="9491" width="8.140625" style="1688" customWidth="1"/>
    <col min="9492" max="9492" width="7" style="1688" customWidth="1"/>
    <col min="9493" max="9494" width="6.7109375" style="1688" customWidth="1"/>
    <col min="9495" max="9495" width="7" style="1688" customWidth="1"/>
    <col min="9496" max="9497" width="6.7109375" style="1688" customWidth="1"/>
    <col min="9498" max="9726" width="11.42578125" style="1688"/>
    <col min="9727" max="9727" width="4.28515625" style="1688" customWidth="1"/>
    <col min="9728" max="9728" width="0.5703125" style="1688" customWidth="1"/>
    <col min="9729" max="9729" width="12.140625" style="1688" customWidth="1"/>
    <col min="9730" max="9730" width="7.7109375" style="1688" bestFit="1" customWidth="1"/>
    <col min="9731" max="9731" width="7.7109375" style="1688" customWidth="1"/>
    <col min="9732" max="9733" width="5.7109375" style="1688" customWidth="1"/>
    <col min="9734" max="9734" width="8" style="1688" customWidth="1"/>
    <col min="9735" max="9735" width="7.85546875" style="1688" bestFit="1" customWidth="1"/>
    <col min="9736" max="9736" width="5.5703125" style="1688" customWidth="1"/>
    <col min="9737" max="9737" width="6.85546875" style="1688" customWidth="1"/>
    <col min="9738" max="9738" width="7" style="1688" customWidth="1"/>
    <col min="9739" max="9740" width="6.7109375" style="1688" customWidth="1"/>
    <col min="9741" max="9742" width="6.85546875" style="1688" customWidth="1"/>
    <col min="9743" max="9743" width="6" style="1688" customWidth="1"/>
    <col min="9744" max="9744" width="6.7109375" style="1688" customWidth="1"/>
    <col min="9745" max="9746" width="6.85546875" style="1688" customWidth="1"/>
    <col min="9747" max="9747" width="8.140625" style="1688" customWidth="1"/>
    <col min="9748" max="9748" width="7" style="1688" customWidth="1"/>
    <col min="9749" max="9750" width="6.7109375" style="1688" customWidth="1"/>
    <col min="9751" max="9751" width="7" style="1688" customWidth="1"/>
    <col min="9752" max="9753" width="6.7109375" style="1688" customWidth="1"/>
    <col min="9754" max="9982" width="11.42578125" style="1688"/>
    <col min="9983" max="9983" width="4.28515625" style="1688" customWidth="1"/>
    <col min="9984" max="9984" width="0.5703125" style="1688" customWidth="1"/>
    <col min="9985" max="9985" width="12.140625" style="1688" customWidth="1"/>
    <col min="9986" max="9986" width="7.7109375" style="1688" bestFit="1" customWidth="1"/>
    <col min="9987" max="9987" width="7.7109375" style="1688" customWidth="1"/>
    <col min="9988" max="9989" width="5.7109375" style="1688" customWidth="1"/>
    <col min="9990" max="9990" width="8" style="1688" customWidth="1"/>
    <col min="9991" max="9991" width="7.85546875" style="1688" bestFit="1" customWidth="1"/>
    <col min="9992" max="9992" width="5.5703125" style="1688" customWidth="1"/>
    <col min="9993" max="9993" width="6.85546875" style="1688" customWidth="1"/>
    <col min="9994" max="9994" width="7" style="1688" customWidth="1"/>
    <col min="9995" max="9996" width="6.7109375" style="1688" customWidth="1"/>
    <col min="9997" max="9998" width="6.85546875" style="1688" customWidth="1"/>
    <col min="9999" max="9999" width="6" style="1688" customWidth="1"/>
    <col min="10000" max="10000" width="6.7109375" style="1688" customWidth="1"/>
    <col min="10001" max="10002" width="6.85546875" style="1688" customWidth="1"/>
    <col min="10003" max="10003" width="8.140625" style="1688" customWidth="1"/>
    <col min="10004" max="10004" width="7" style="1688" customWidth="1"/>
    <col min="10005" max="10006" width="6.7109375" style="1688" customWidth="1"/>
    <col min="10007" max="10007" width="7" style="1688" customWidth="1"/>
    <col min="10008" max="10009" width="6.7109375" style="1688" customWidth="1"/>
    <col min="10010" max="10238" width="11.42578125" style="1688"/>
    <col min="10239" max="10239" width="4.28515625" style="1688" customWidth="1"/>
    <col min="10240" max="10240" width="0.5703125" style="1688" customWidth="1"/>
    <col min="10241" max="10241" width="12.140625" style="1688" customWidth="1"/>
    <col min="10242" max="10242" width="7.7109375" style="1688" bestFit="1" customWidth="1"/>
    <col min="10243" max="10243" width="7.7109375" style="1688" customWidth="1"/>
    <col min="10244" max="10245" width="5.7109375" style="1688" customWidth="1"/>
    <col min="10246" max="10246" width="8" style="1688" customWidth="1"/>
    <col min="10247" max="10247" width="7.85546875" style="1688" bestFit="1" customWidth="1"/>
    <col min="10248" max="10248" width="5.5703125" style="1688" customWidth="1"/>
    <col min="10249" max="10249" width="6.85546875" style="1688" customWidth="1"/>
    <col min="10250" max="10250" width="7" style="1688" customWidth="1"/>
    <col min="10251" max="10252" width="6.7109375" style="1688" customWidth="1"/>
    <col min="10253" max="10254" width="6.85546875" style="1688" customWidth="1"/>
    <col min="10255" max="10255" width="6" style="1688" customWidth="1"/>
    <col min="10256" max="10256" width="6.7109375" style="1688" customWidth="1"/>
    <col min="10257" max="10258" width="6.85546875" style="1688" customWidth="1"/>
    <col min="10259" max="10259" width="8.140625" style="1688" customWidth="1"/>
    <col min="10260" max="10260" width="7" style="1688" customWidth="1"/>
    <col min="10261" max="10262" width="6.7109375" style="1688" customWidth="1"/>
    <col min="10263" max="10263" width="7" style="1688" customWidth="1"/>
    <col min="10264" max="10265" width="6.7109375" style="1688" customWidth="1"/>
    <col min="10266" max="10494" width="11.42578125" style="1688"/>
    <col min="10495" max="10495" width="4.28515625" style="1688" customWidth="1"/>
    <col min="10496" max="10496" width="0.5703125" style="1688" customWidth="1"/>
    <col min="10497" max="10497" width="12.140625" style="1688" customWidth="1"/>
    <col min="10498" max="10498" width="7.7109375" style="1688" bestFit="1" customWidth="1"/>
    <col min="10499" max="10499" width="7.7109375" style="1688" customWidth="1"/>
    <col min="10500" max="10501" width="5.7109375" style="1688" customWidth="1"/>
    <col min="10502" max="10502" width="8" style="1688" customWidth="1"/>
    <col min="10503" max="10503" width="7.85546875" style="1688" bestFit="1" customWidth="1"/>
    <col min="10504" max="10504" width="5.5703125" style="1688" customWidth="1"/>
    <col min="10505" max="10505" width="6.85546875" style="1688" customWidth="1"/>
    <col min="10506" max="10506" width="7" style="1688" customWidth="1"/>
    <col min="10507" max="10508" width="6.7109375" style="1688" customWidth="1"/>
    <col min="10509" max="10510" width="6.85546875" style="1688" customWidth="1"/>
    <col min="10511" max="10511" width="6" style="1688" customWidth="1"/>
    <col min="10512" max="10512" width="6.7109375" style="1688" customWidth="1"/>
    <col min="10513" max="10514" width="6.85546875" style="1688" customWidth="1"/>
    <col min="10515" max="10515" width="8.140625" style="1688" customWidth="1"/>
    <col min="10516" max="10516" width="7" style="1688" customWidth="1"/>
    <col min="10517" max="10518" width="6.7109375" style="1688" customWidth="1"/>
    <col min="10519" max="10519" width="7" style="1688" customWidth="1"/>
    <col min="10520" max="10521" width="6.7109375" style="1688" customWidth="1"/>
    <col min="10522" max="10750" width="11.42578125" style="1688"/>
    <col min="10751" max="10751" width="4.28515625" style="1688" customWidth="1"/>
    <col min="10752" max="10752" width="0.5703125" style="1688" customWidth="1"/>
    <col min="10753" max="10753" width="12.140625" style="1688" customWidth="1"/>
    <col min="10754" max="10754" width="7.7109375" style="1688" bestFit="1" customWidth="1"/>
    <col min="10755" max="10755" width="7.7109375" style="1688" customWidth="1"/>
    <col min="10756" max="10757" width="5.7109375" style="1688" customWidth="1"/>
    <col min="10758" max="10758" width="8" style="1688" customWidth="1"/>
    <col min="10759" max="10759" width="7.85546875" style="1688" bestFit="1" customWidth="1"/>
    <col min="10760" max="10760" width="5.5703125" style="1688" customWidth="1"/>
    <col min="10761" max="10761" width="6.85546875" style="1688" customWidth="1"/>
    <col min="10762" max="10762" width="7" style="1688" customWidth="1"/>
    <col min="10763" max="10764" width="6.7109375" style="1688" customWidth="1"/>
    <col min="10765" max="10766" width="6.85546875" style="1688" customWidth="1"/>
    <col min="10767" max="10767" width="6" style="1688" customWidth="1"/>
    <col min="10768" max="10768" width="6.7109375" style="1688" customWidth="1"/>
    <col min="10769" max="10770" width="6.85546875" style="1688" customWidth="1"/>
    <col min="10771" max="10771" width="8.140625" style="1688" customWidth="1"/>
    <col min="10772" max="10772" width="7" style="1688" customWidth="1"/>
    <col min="10773" max="10774" width="6.7109375" style="1688" customWidth="1"/>
    <col min="10775" max="10775" width="7" style="1688" customWidth="1"/>
    <col min="10776" max="10777" width="6.7109375" style="1688" customWidth="1"/>
    <col min="10778" max="11006" width="11.42578125" style="1688"/>
    <col min="11007" max="11007" width="4.28515625" style="1688" customWidth="1"/>
    <col min="11008" max="11008" width="0.5703125" style="1688" customWidth="1"/>
    <col min="11009" max="11009" width="12.140625" style="1688" customWidth="1"/>
    <col min="11010" max="11010" width="7.7109375" style="1688" bestFit="1" customWidth="1"/>
    <col min="11011" max="11011" width="7.7109375" style="1688" customWidth="1"/>
    <col min="11012" max="11013" width="5.7109375" style="1688" customWidth="1"/>
    <col min="11014" max="11014" width="8" style="1688" customWidth="1"/>
    <col min="11015" max="11015" width="7.85546875" style="1688" bestFit="1" customWidth="1"/>
    <col min="11016" max="11016" width="5.5703125" style="1688" customWidth="1"/>
    <col min="11017" max="11017" width="6.85546875" style="1688" customWidth="1"/>
    <col min="11018" max="11018" width="7" style="1688" customWidth="1"/>
    <col min="11019" max="11020" width="6.7109375" style="1688" customWidth="1"/>
    <col min="11021" max="11022" width="6.85546875" style="1688" customWidth="1"/>
    <col min="11023" max="11023" width="6" style="1688" customWidth="1"/>
    <col min="11024" max="11024" width="6.7109375" style="1688" customWidth="1"/>
    <col min="11025" max="11026" width="6.85546875" style="1688" customWidth="1"/>
    <col min="11027" max="11027" width="8.140625" style="1688" customWidth="1"/>
    <col min="11028" max="11028" width="7" style="1688" customWidth="1"/>
    <col min="11029" max="11030" width="6.7109375" style="1688" customWidth="1"/>
    <col min="11031" max="11031" width="7" style="1688" customWidth="1"/>
    <col min="11032" max="11033" width="6.7109375" style="1688" customWidth="1"/>
    <col min="11034" max="11262" width="11.42578125" style="1688"/>
    <col min="11263" max="11263" width="4.28515625" style="1688" customWidth="1"/>
    <col min="11264" max="11264" width="0.5703125" style="1688" customWidth="1"/>
    <col min="11265" max="11265" width="12.140625" style="1688" customWidth="1"/>
    <col min="11266" max="11266" width="7.7109375" style="1688" bestFit="1" customWidth="1"/>
    <col min="11267" max="11267" width="7.7109375" style="1688" customWidth="1"/>
    <col min="11268" max="11269" width="5.7109375" style="1688" customWidth="1"/>
    <col min="11270" max="11270" width="8" style="1688" customWidth="1"/>
    <col min="11271" max="11271" width="7.85546875" style="1688" bestFit="1" customWidth="1"/>
    <col min="11272" max="11272" width="5.5703125" style="1688" customWidth="1"/>
    <col min="11273" max="11273" width="6.85546875" style="1688" customWidth="1"/>
    <col min="11274" max="11274" width="7" style="1688" customWidth="1"/>
    <col min="11275" max="11276" width="6.7109375" style="1688" customWidth="1"/>
    <col min="11277" max="11278" width="6.85546875" style="1688" customWidth="1"/>
    <col min="11279" max="11279" width="6" style="1688" customWidth="1"/>
    <col min="11280" max="11280" width="6.7109375" style="1688" customWidth="1"/>
    <col min="11281" max="11282" width="6.85546875" style="1688" customWidth="1"/>
    <col min="11283" max="11283" width="8.140625" style="1688" customWidth="1"/>
    <col min="11284" max="11284" width="7" style="1688" customWidth="1"/>
    <col min="11285" max="11286" width="6.7109375" style="1688" customWidth="1"/>
    <col min="11287" max="11287" width="7" style="1688" customWidth="1"/>
    <col min="11288" max="11289" width="6.7109375" style="1688" customWidth="1"/>
    <col min="11290" max="11518" width="11.42578125" style="1688"/>
    <col min="11519" max="11519" width="4.28515625" style="1688" customWidth="1"/>
    <col min="11520" max="11520" width="0.5703125" style="1688" customWidth="1"/>
    <col min="11521" max="11521" width="12.140625" style="1688" customWidth="1"/>
    <col min="11522" max="11522" width="7.7109375" style="1688" bestFit="1" customWidth="1"/>
    <col min="11523" max="11523" width="7.7109375" style="1688" customWidth="1"/>
    <col min="11524" max="11525" width="5.7109375" style="1688" customWidth="1"/>
    <col min="11526" max="11526" width="8" style="1688" customWidth="1"/>
    <col min="11527" max="11527" width="7.85546875" style="1688" bestFit="1" customWidth="1"/>
    <col min="11528" max="11528" width="5.5703125" style="1688" customWidth="1"/>
    <col min="11529" max="11529" width="6.85546875" style="1688" customWidth="1"/>
    <col min="11530" max="11530" width="7" style="1688" customWidth="1"/>
    <col min="11531" max="11532" width="6.7109375" style="1688" customWidth="1"/>
    <col min="11533" max="11534" width="6.85546875" style="1688" customWidth="1"/>
    <col min="11535" max="11535" width="6" style="1688" customWidth="1"/>
    <col min="11536" max="11536" width="6.7109375" style="1688" customWidth="1"/>
    <col min="11537" max="11538" width="6.85546875" style="1688" customWidth="1"/>
    <col min="11539" max="11539" width="8.140625" style="1688" customWidth="1"/>
    <col min="11540" max="11540" width="7" style="1688" customWidth="1"/>
    <col min="11541" max="11542" width="6.7109375" style="1688" customWidth="1"/>
    <col min="11543" max="11543" width="7" style="1688" customWidth="1"/>
    <col min="11544" max="11545" width="6.7109375" style="1688" customWidth="1"/>
    <col min="11546" max="11774" width="11.42578125" style="1688"/>
    <col min="11775" max="11775" width="4.28515625" style="1688" customWidth="1"/>
    <col min="11776" max="11776" width="0.5703125" style="1688" customWidth="1"/>
    <col min="11777" max="11777" width="12.140625" style="1688" customWidth="1"/>
    <col min="11778" max="11778" width="7.7109375" style="1688" bestFit="1" customWidth="1"/>
    <col min="11779" max="11779" width="7.7109375" style="1688" customWidth="1"/>
    <col min="11780" max="11781" width="5.7109375" style="1688" customWidth="1"/>
    <col min="11782" max="11782" width="8" style="1688" customWidth="1"/>
    <col min="11783" max="11783" width="7.85546875" style="1688" bestFit="1" customWidth="1"/>
    <col min="11784" max="11784" width="5.5703125" style="1688" customWidth="1"/>
    <col min="11785" max="11785" width="6.85546875" style="1688" customWidth="1"/>
    <col min="11786" max="11786" width="7" style="1688" customWidth="1"/>
    <col min="11787" max="11788" width="6.7109375" style="1688" customWidth="1"/>
    <col min="11789" max="11790" width="6.85546875" style="1688" customWidth="1"/>
    <col min="11791" max="11791" width="6" style="1688" customWidth="1"/>
    <col min="11792" max="11792" width="6.7109375" style="1688" customWidth="1"/>
    <col min="11793" max="11794" width="6.85546875" style="1688" customWidth="1"/>
    <col min="11795" max="11795" width="8.140625" style="1688" customWidth="1"/>
    <col min="11796" max="11796" width="7" style="1688" customWidth="1"/>
    <col min="11797" max="11798" width="6.7109375" style="1688" customWidth="1"/>
    <col min="11799" max="11799" width="7" style="1688" customWidth="1"/>
    <col min="11800" max="11801" width="6.7109375" style="1688" customWidth="1"/>
    <col min="11802" max="12030" width="11.42578125" style="1688"/>
    <col min="12031" max="12031" width="4.28515625" style="1688" customWidth="1"/>
    <col min="12032" max="12032" width="0.5703125" style="1688" customWidth="1"/>
    <col min="12033" max="12033" width="12.140625" style="1688" customWidth="1"/>
    <col min="12034" max="12034" width="7.7109375" style="1688" bestFit="1" customWidth="1"/>
    <col min="12035" max="12035" width="7.7109375" style="1688" customWidth="1"/>
    <col min="12036" max="12037" width="5.7109375" style="1688" customWidth="1"/>
    <col min="12038" max="12038" width="8" style="1688" customWidth="1"/>
    <col min="12039" max="12039" width="7.85546875" style="1688" bestFit="1" customWidth="1"/>
    <col min="12040" max="12040" width="5.5703125" style="1688" customWidth="1"/>
    <col min="12041" max="12041" width="6.85546875" style="1688" customWidth="1"/>
    <col min="12042" max="12042" width="7" style="1688" customWidth="1"/>
    <col min="12043" max="12044" width="6.7109375" style="1688" customWidth="1"/>
    <col min="12045" max="12046" width="6.85546875" style="1688" customWidth="1"/>
    <col min="12047" max="12047" width="6" style="1688" customWidth="1"/>
    <col min="12048" max="12048" width="6.7109375" style="1688" customWidth="1"/>
    <col min="12049" max="12050" width="6.85546875" style="1688" customWidth="1"/>
    <col min="12051" max="12051" width="8.140625" style="1688" customWidth="1"/>
    <col min="12052" max="12052" width="7" style="1688" customWidth="1"/>
    <col min="12053" max="12054" width="6.7109375" style="1688" customWidth="1"/>
    <col min="12055" max="12055" width="7" style="1688" customWidth="1"/>
    <col min="12056" max="12057" width="6.7109375" style="1688" customWidth="1"/>
    <col min="12058" max="12286" width="11.42578125" style="1688"/>
    <col min="12287" max="12287" width="4.28515625" style="1688" customWidth="1"/>
    <col min="12288" max="12288" width="0.5703125" style="1688" customWidth="1"/>
    <col min="12289" max="12289" width="12.140625" style="1688" customWidth="1"/>
    <col min="12290" max="12290" width="7.7109375" style="1688" bestFit="1" customWidth="1"/>
    <col min="12291" max="12291" width="7.7109375" style="1688" customWidth="1"/>
    <col min="12292" max="12293" width="5.7109375" style="1688" customWidth="1"/>
    <col min="12294" max="12294" width="8" style="1688" customWidth="1"/>
    <col min="12295" max="12295" width="7.85546875" style="1688" bestFit="1" customWidth="1"/>
    <col min="12296" max="12296" width="5.5703125" style="1688" customWidth="1"/>
    <col min="12297" max="12297" width="6.85546875" style="1688" customWidth="1"/>
    <col min="12298" max="12298" width="7" style="1688" customWidth="1"/>
    <col min="12299" max="12300" width="6.7109375" style="1688" customWidth="1"/>
    <col min="12301" max="12302" width="6.85546875" style="1688" customWidth="1"/>
    <col min="12303" max="12303" width="6" style="1688" customWidth="1"/>
    <col min="12304" max="12304" width="6.7109375" style="1688" customWidth="1"/>
    <col min="12305" max="12306" width="6.85546875" style="1688" customWidth="1"/>
    <col min="12307" max="12307" width="8.140625" style="1688" customWidth="1"/>
    <col min="12308" max="12308" width="7" style="1688" customWidth="1"/>
    <col min="12309" max="12310" width="6.7109375" style="1688" customWidth="1"/>
    <col min="12311" max="12311" width="7" style="1688" customWidth="1"/>
    <col min="12312" max="12313" width="6.7109375" style="1688" customWidth="1"/>
    <col min="12314" max="12542" width="11.42578125" style="1688"/>
    <col min="12543" max="12543" width="4.28515625" style="1688" customWidth="1"/>
    <col min="12544" max="12544" width="0.5703125" style="1688" customWidth="1"/>
    <col min="12545" max="12545" width="12.140625" style="1688" customWidth="1"/>
    <col min="12546" max="12546" width="7.7109375" style="1688" bestFit="1" customWidth="1"/>
    <col min="12547" max="12547" width="7.7109375" style="1688" customWidth="1"/>
    <col min="12548" max="12549" width="5.7109375" style="1688" customWidth="1"/>
    <col min="12550" max="12550" width="8" style="1688" customWidth="1"/>
    <col min="12551" max="12551" width="7.85546875" style="1688" bestFit="1" customWidth="1"/>
    <col min="12552" max="12552" width="5.5703125" style="1688" customWidth="1"/>
    <col min="12553" max="12553" width="6.85546875" style="1688" customWidth="1"/>
    <col min="12554" max="12554" width="7" style="1688" customWidth="1"/>
    <col min="12555" max="12556" width="6.7109375" style="1688" customWidth="1"/>
    <col min="12557" max="12558" width="6.85546875" style="1688" customWidth="1"/>
    <col min="12559" max="12559" width="6" style="1688" customWidth="1"/>
    <col min="12560" max="12560" width="6.7109375" style="1688" customWidth="1"/>
    <col min="12561" max="12562" width="6.85546875" style="1688" customWidth="1"/>
    <col min="12563" max="12563" width="8.140625" style="1688" customWidth="1"/>
    <col min="12564" max="12564" width="7" style="1688" customWidth="1"/>
    <col min="12565" max="12566" width="6.7109375" style="1688" customWidth="1"/>
    <col min="12567" max="12567" width="7" style="1688" customWidth="1"/>
    <col min="12568" max="12569" width="6.7109375" style="1688" customWidth="1"/>
    <col min="12570" max="12798" width="11.42578125" style="1688"/>
    <col min="12799" max="12799" width="4.28515625" style="1688" customWidth="1"/>
    <col min="12800" max="12800" width="0.5703125" style="1688" customWidth="1"/>
    <col min="12801" max="12801" width="12.140625" style="1688" customWidth="1"/>
    <col min="12802" max="12802" width="7.7109375" style="1688" bestFit="1" customWidth="1"/>
    <col min="12803" max="12803" width="7.7109375" style="1688" customWidth="1"/>
    <col min="12804" max="12805" width="5.7109375" style="1688" customWidth="1"/>
    <col min="12806" max="12806" width="8" style="1688" customWidth="1"/>
    <col min="12807" max="12807" width="7.85546875" style="1688" bestFit="1" customWidth="1"/>
    <col min="12808" max="12808" width="5.5703125" style="1688" customWidth="1"/>
    <col min="12809" max="12809" width="6.85546875" style="1688" customWidth="1"/>
    <col min="12810" max="12810" width="7" style="1688" customWidth="1"/>
    <col min="12811" max="12812" width="6.7109375" style="1688" customWidth="1"/>
    <col min="12813" max="12814" width="6.85546875" style="1688" customWidth="1"/>
    <col min="12815" max="12815" width="6" style="1688" customWidth="1"/>
    <col min="12816" max="12816" width="6.7109375" style="1688" customWidth="1"/>
    <col min="12817" max="12818" width="6.85546875" style="1688" customWidth="1"/>
    <col min="12819" max="12819" width="8.140625" style="1688" customWidth="1"/>
    <col min="12820" max="12820" width="7" style="1688" customWidth="1"/>
    <col min="12821" max="12822" width="6.7109375" style="1688" customWidth="1"/>
    <col min="12823" max="12823" width="7" style="1688" customWidth="1"/>
    <col min="12824" max="12825" width="6.7109375" style="1688" customWidth="1"/>
    <col min="12826" max="13054" width="11.42578125" style="1688"/>
    <col min="13055" max="13055" width="4.28515625" style="1688" customWidth="1"/>
    <col min="13056" max="13056" width="0.5703125" style="1688" customWidth="1"/>
    <col min="13057" max="13057" width="12.140625" style="1688" customWidth="1"/>
    <col min="13058" max="13058" width="7.7109375" style="1688" bestFit="1" customWidth="1"/>
    <col min="13059" max="13059" width="7.7109375" style="1688" customWidth="1"/>
    <col min="13060" max="13061" width="5.7109375" style="1688" customWidth="1"/>
    <col min="13062" max="13062" width="8" style="1688" customWidth="1"/>
    <col min="13063" max="13063" width="7.85546875" style="1688" bestFit="1" customWidth="1"/>
    <col min="13064" max="13064" width="5.5703125" style="1688" customWidth="1"/>
    <col min="13065" max="13065" width="6.85546875" style="1688" customWidth="1"/>
    <col min="13066" max="13066" width="7" style="1688" customWidth="1"/>
    <col min="13067" max="13068" width="6.7109375" style="1688" customWidth="1"/>
    <col min="13069" max="13070" width="6.85546875" style="1688" customWidth="1"/>
    <col min="13071" max="13071" width="6" style="1688" customWidth="1"/>
    <col min="13072" max="13072" width="6.7109375" style="1688" customWidth="1"/>
    <col min="13073" max="13074" width="6.85546875" style="1688" customWidth="1"/>
    <col min="13075" max="13075" width="8.140625" style="1688" customWidth="1"/>
    <col min="13076" max="13076" width="7" style="1688" customWidth="1"/>
    <col min="13077" max="13078" width="6.7109375" style="1688" customWidth="1"/>
    <col min="13079" max="13079" width="7" style="1688" customWidth="1"/>
    <col min="13080" max="13081" width="6.7109375" style="1688" customWidth="1"/>
    <col min="13082" max="13310" width="11.42578125" style="1688"/>
    <col min="13311" max="13311" width="4.28515625" style="1688" customWidth="1"/>
    <col min="13312" max="13312" width="0.5703125" style="1688" customWidth="1"/>
    <col min="13313" max="13313" width="12.140625" style="1688" customWidth="1"/>
    <col min="13314" max="13314" width="7.7109375" style="1688" bestFit="1" customWidth="1"/>
    <col min="13315" max="13315" width="7.7109375" style="1688" customWidth="1"/>
    <col min="13316" max="13317" width="5.7109375" style="1688" customWidth="1"/>
    <col min="13318" max="13318" width="8" style="1688" customWidth="1"/>
    <col min="13319" max="13319" width="7.85546875" style="1688" bestFit="1" customWidth="1"/>
    <col min="13320" max="13320" width="5.5703125" style="1688" customWidth="1"/>
    <col min="13321" max="13321" width="6.85546875" style="1688" customWidth="1"/>
    <col min="13322" max="13322" width="7" style="1688" customWidth="1"/>
    <col min="13323" max="13324" width="6.7109375" style="1688" customWidth="1"/>
    <col min="13325" max="13326" width="6.85546875" style="1688" customWidth="1"/>
    <col min="13327" max="13327" width="6" style="1688" customWidth="1"/>
    <col min="13328" max="13328" width="6.7109375" style="1688" customWidth="1"/>
    <col min="13329" max="13330" width="6.85546875" style="1688" customWidth="1"/>
    <col min="13331" max="13331" width="8.140625" style="1688" customWidth="1"/>
    <col min="13332" max="13332" width="7" style="1688" customWidth="1"/>
    <col min="13333" max="13334" width="6.7109375" style="1688" customWidth="1"/>
    <col min="13335" max="13335" width="7" style="1688" customWidth="1"/>
    <col min="13336" max="13337" width="6.7109375" style="1688" customWidth="1"/>
    <col min="13338" max="13566" width="11.42578125" style="1688"/>
    <col min="13567" max="13567" width="4.28515625" style="1688" customWidth="1"/>
    <col min="13568" max="13568" width="0.5703125" style="1688" customWidth="1"/>
    <col min="13569" max="13569" width="12.140625" style="1688" customWidth="1"/>
    <col min="13570" max="13570" width="7.7109375" style="1688" bestFit="1" customWidth="1"/>
    <col min="13571" max="13571" width="7.7109375" style="1688" customWidth="1"/>
    <col min="13572" max="13573" width="5.7109375" style="1688" customWidth="1"/>
    <col min="13574" max="13574" width="8" style="1688" customWidth="1"/>
    <col min="13575" max="13575" width="7.85546875" style="1688" bestFit="1" customWidth="1"/>
    <col min="13576" max="13576" width="5.5703125" style="1688" customWidth="1"/>
    <col min="13577" max="13577" width="6.85546875" style="1688" customWidth="1"/>
    <col min="13578" max="13578" width="7" style="1688" customWidth="1"/>
    <col min="13579" max="13580" width="6.7109375" style="1688" customWidth="1"/>
    <col min="13581" max="13582" width="6.85546875" style="1688" customWidth="1"/>
    <col min="13583" max="13583" width="6" style="1688" customWidth="1"/>
    <col min="13584" max="13584" width="6.7109375" style="1688" customWidth="1"/>
    <col min="13585" max="13586" width="6.85546875" style="1688" customWidth="1"/>
    <col min="13587" max="13587" width="8.140625" style="1688" customWidth="1"/>
    <col min="13588" max="13588" width="7" style="1688" customWidth="1"/>
    <col min="13589" max="13590" width="6.7109375" style="1688" customWidth="1"/>
    <col min="13591" max="13591" width="7" style="1688" customWidth="1"/>
    <col min="13592" max="13593" width="6.7109375" style="1688" customWidth="1"/>
    <col min="13594" max="13822" width="11.42578125" style="1688"/>
    <col min="13823" max="13823" width="4.28515625" style="1688" customWidth="1"/>
    <col min="13824" max="13824" width="0.5703125" style="1688" customWidth="1"/>
    <col min="13825" max="13825" width="12.140625" style="1688" customWidth="1"/>
    <col min="13826" max="13826" width="7.7109375" style="1688" bestFit="1" customWidth="1"/>
    <col min="13827" max="13827" width="7.7109375" style="1688" customWidth="1"/>
    <col min="13828" max="13829" width="5.7109375" style="1688" customWidth="1"/>
    <col min="13830" max="13830" width="8" style="1688" customWidth="1"/>
    <col min="13831" max="13831" width="7.85546875" style="1688" bestFit="1" customWidth="1"/>
    <col min="13832" max="13832" width="5.5703125" style="1688" customWidth="1"/>
    <col min="13833" max="13833" width="6.85546875" style="1688" customWidth="1"/>
    <col min="13834" max="13834" width="7" style="1688" customWidth="1"/>
    <col min="13835" max="13836" width="6.7109375" style="1688" customWidth="1"/>
    <col min="13837" max="13838" width="6.85546875" style="1688" customWidth="1"/>
    <col min="13839" max="13839" width="6" style="1688" customWidth="1"/>
    <col min="13840" max="13840" width="6.7109375" style="1688" customWidth="1"/>
    <col min="13841" max="13842" width="6.85546875" style="1688" customWidth="1"/>
    <col min="13843" max="13843" width="8.140625" style="1688" customWidth="1"/>
    <col min="13844" max="13844" width="7" style="1688" customWidth="1"/>
    <col min="13845" max="13846" width="6.7109375" style="1688" customWidth="1"/>
    <col min="13847" max="13847" width="7" style="1688" customWidth="1"/>
    <col min="13848" max="13849" width="6.7109375" style="1688" customWidth="1"/>
    <col min="13850" max="14078" width="11.42578125" style="1688"/>
    <col min="14079" max="14079" width="4.28515625" style="1688" customWidth="1"/>
    <col min="14080" max="14080" width="0.5703125" style="1688" customWidth="1"/>
    <col min="14081" max="14081" width="12.140625" style="1688" customWidth="1"/>
    <col min="14082" max="14082" width="7.7109375" style="1688" bestFit="1" customWidth="1"/>
    <col min="14083" max="14083" width="7.7109375" style="1688" customWidth="1"/>
    <col min="14084" max="14085" width="5.7109375" style="1688" customWidth="1"/>
    <col min="14086" max="14086" width="8" style="1688" customWidth="1"/>
    <col min="14087" max="14087" width="7.85546875" style="1688" bestFit="1" customWidth="1"/>
    <col min="14088" max="14088" width="5.5703125" style="1688" customWidth="1"/>
    <col min="14089" max="14089" width="6.85546875" style="1688" customWidth="1"/>
    <col min="14090" max="14090" width="7" style="1688" customWidth="1"/>
    <col min="14091" max="14092" width="6.7109375" style="1688" customWidth="1"/>
    <col min="14093" max="14094" width="6.85546875" style="1688" customWidth="1"/>
    <col min="14095" max="14095" width="6" style="1688" customWidth="1"/>
    <col min="14096" max="14096" width="6.7109375" style="1688" customWidth="1"/>
    <col min="14097" max="14098" width="6.85546875" style="1688" customWidth="1"/>
    <col min="14099" max="14099" width="8.140625" style="1688" customWidth="1"/>
    <col min="14100" max="14100" width="7" style="1688" customWidth="1"/>
    <col min="14101" max="14102" width="6.7109375" style="1688" customWidth="1"/>
    <col min="14103" max="14103" width="7" style="1688" customWidth="1"/>
    <col min="14104" max="14105" width="6.7109375" style="1688" customWidth="1"/>
    <col min="14106" max="14334" width="11.42578125" style="1688"/>
    <col min="14335" max="14335" width="4.28515625" style="1688" customWidth="1"/>
    <col min="14336" max="14336" width="0.5703125" style="1688" customWidth="1"/>
    <col min="14337" max="14337" width="12.140625" style="1688" customWidth="1"/>
    <col min="14338" max="14338" width="7.7109375" style="1688" bestFit="1" customWidth="1"/>
    <col min="14339" max="14339" width="7.7109375" style="1688" customWidth="1"/>
    <col min="14340" max="14341" width="5.7109375" style="1688" customWidth="1"/>
    <col min="14342" max="14342" width="8" style="1688" customWidth="1"/>
    <col min="14343" max="14343" width="7.85546875" style="1688" bestFit="1" customWidth="1"/>
    <col min="14344" max="14344" width="5.5703125" style="1688" customWidth="1"/>
    <col min="14345" max="14345" width="6.85546875" style="1688" customWidth="1"/>
    <col min="14346" max="14346" width="7" style="1688" customWidth="1"/>
    <col min="14347" max="14348" width="6.7109375" style="1688" customWidth="1"/>
    <col min="14349" max="14350" width="6.85546875" style="1688" customWidth="1"/>
    <col min="14351" max="14351" width="6" style="1688" customWidth="1"/>
    <col min="14352" max="14352" width="6.7109375" style="1688" customWidth="1"/>
    <col min="14353" max="14354" width="6.85546875" style="1688" customWidth="1"/>
    <col min="14355" max="14355" width="8.140625" style="1688" customWidth="1"/>
    <col min="14356" max="14356" width="7" style="1688" customWidth="1"/>
    <col min="14357" max="14358" width="6.7109375" style="1688" customWidth="1"/>
    <col min="14359" max="14359" width="7" style="1688" customWidth="1"/>
    <col min="14360" max="14361" width="6.7109375" style="1688" customWidth="1"/>
    <col min="14362" max="14590" width="11.42578125" style="1688"/>
    <col min="14591" max="14591" width="4.28515625" style="1688" customWidth="1"/>
    <col min="14592" max="14592" width="0.5703125" style="1688" customWidth="1"/>
    <col min="14593" max="14593" width="12.140625" style="1688" customWidth="1"/>
    <col min="14594" max="14594" width="7.7109375" style="1688" bestFit="1" customWidth="1"/>
    <col min="14595" max="14595" width="7.7109375" style="1688" customWidth="1"/>
    <col min="14596" max="14597" width="5.7109375" style="1688" customWidth="1"/>
    <col min="14598" max="14598" width="8" style="1688" customWidth="1"/>
    <col min="14599" max="14599" width="7.85546875" style="1688" bestFit="1" customWidth="1"/>
    <col min="14600" max="14600" width="5.5703125" style="1688" customWidth="1"/>
    <col min="14601" max="14601" width="6.85546875" style="1688" customWidth="1"/>
    <col min="14602" max="14602" width="7" style="1688" customWidth="1"/>
    <col min="14603" max="14604" width="6.7109375" style="1688" customWidth="1"/>
    <col min="14605" max="14606" width="6.85546875" style="1688" customWidth="1"/>
    <col min="14607" max="14607" width="6" style="1688" customWidth="1"/>
    <col min="14608" max="14608" width="6.7109375" style="1688" customWidth="1"/>
    <col min="14609" max="14610" width="6.85546875" style="1688" customWidth="1"/>
    <col min="14611" max="14611" width="8.140625" style="1688" customWidth="1"/>
    <col min="14612" max="14612" width="7" style="1688" customWidth="1"/>
    <col min="14613" max="14614" width="6.7109375" style="1688" customWidth="1"/>
    <col min="14615" max="14615" width="7" style="1688" customWidth="1"/>
    <col min="14616" max="14617" width="6.7109375" style="1688" customWidth="1"/>
    <col min="14618" max="14846" width="11.42578125" style="1688"/>
    <col min="14847" max="14847" width="4.28515625" style="1688" customWidth="1"/>
    <col min="14848" max="14848" width="0.5703125" style="1688" customWidth="1"/>
    <col min="14849" max="14849" width="12.140625" style="1688" customWidth="1"/>
    <col min="14850" max="14850" width="7.7109375" style="1688" bestFit="1" customWidth="1"/>
    <col min="14851" max="14851" width="7.7109375" style="1688" customWidth="1"/>
    <col min="14852" max="14853" width="5.7109375" style="1688" customWidth="1"/>
    <col min="14854" max="14854" width="8" style="1688" customWidth="1"/>
    <col min="14855" max="14855" width="7.85546875" style="1688" bestFit="1" customWidth="1"/>
    <col min="14856" max="14856" width="5.5703125" style="1688" customWidth="1"/>
    <col min="14857" max="14857" width="6.85546875" style="1688" customWidth="1"/>
    <col min="14858" max="14858" width="7" style="1688" customWidth="1"/>
    <col min="14859" max="14860" width="6.7109375" style="1688" customWidth="1"/>
    <col min="14861" max="14862" width="6.85546875" style="1688" customWidth="1"/>
    <col min="14863" max="14863" width="6" style="1688" customWidth="1"/>
    <col min="14864" max="14864" width="6.7109375" style="1688" customWidth="1"/>
    <col min="14865" max="14866" width="6.85546875" style="1688" customWidth="1"/>
    <col min="14867" max="14867" width="8.140625" style="1688" customWidth="1"/>
    <col min="14868" max="14868" width="7" style="1688" customWidth="1"/>
    <col min="14869" max="14870" width="6.7109375" style="1688" customWidth="1"/>
    <col min="14871" max="14871" width="7" style="1688" customWidth="1"/>
    <col min="14872" max="14873" width="6.7109375" style="1688" customWidth="1"/>
    <col min="14874" max="15102" width="11.42578125" style="1688"/>
    <col min="15103" max="15103" width="4.28515625" style="1688" customWidth="1"/>
    <col min="15104" max="15104" width="0.5703125" style="1688" customWidth="1"/>
    <col min="15105" max="15105" width="12.140625" style="1688" customWidth="1"/>
    <col min="15106" max="15106" width="7.7109375" style="1688" bestFit="1" customWidth="1"/>
    <col min="15107" max="15107" width="7.7109375" style="1688" customWidth="1"/>
    <col min="15108" max="15109" width="5.7109375" style="1688" customWidth="1"/>
    <col min="15110" max="15110" width="8" style="1688" customWidth="1"/>
    <col min="15111" max="15111" width="7.85546875" style="1688" bestFit="1" customWidth="1"/>
    <col min="15112" max="15112" width="5.5703125" style="1688" customWidth="1"/>
    <col min="15113" max="15113" width="6.85546875" style="1688" customWidth="1"/>
    <col min="15114" max="15114" width="7" style="1688" customWidth="1"/>
    <col min="15115" max="15116" width="6.7109375" style="1688" customWidth="1"/>
    <col min="15117" max="15118" width="6.85546875" style="1688" customWidth="1"/>
    <col min="15119" max="15119" width="6" style="1688" customWidth="1"/>
    <col min="15120" max="15120" width="6.7109375" style="1688" customWidth="1"/>
    <col min="15121" max="15122" width="6.85546875" style="1688" customWidth="1"/>
    <col min="15123" max="15123" width="8.140625" style="1688" customWidth="1"/>
    <col min="15124" max="15124" width="7" style="1688" customWidth="1"/>
    <col min="15125" max="15126" width="6.7109375" style="1688" customWidth="1"/>
    <col min="15127" max="15127" width="7" style="1688" customWidth="1"/>
    <col min="15128" max="15129" width="6.7109375" style="1688" customWidth="1"/>
    <col min="15130" max="15358" width="11.42578125" style="1688"/>
    <col min="15359" max="15359" width="4.28515625" style="1688" customWidth="1"/>
    <col min="15360" max="15360" width="0.5703125" style="1688" customWidth="1"/>
    <col min="15361" max="15361" width="12.140625" style="1688" customWidth="1"/>
    <col min="15362" max="15362" width="7.7109375" style="1688" bestFit="1" customWidth="1"/>
    <col min="15363" max="15363" width="7.7109375" style="1688" customWidth="1"/>
    <col min="15364" max="15365" width="5.7109375" style="1688" customWidth="1"/>
    <col min="15366" max="15366" width="8" style="1688" customWidth="1"/>
    <col min="15367" max="15367" width="7.85546875" style="1688" bestFit="1" customWidth="1"/>
    <col min="15368" max="15368" width="5.5703125" style="1688" customWidth="1"/>
    <col min="15369" max="15369" width="6.85546875" style="1688" customWidth="1"/>
    <col min="15370" max="15370" width="7" style="1688" customWidth="1"/>
    <col min="15371" max="15372" width="6.7109375" style="1688" customWidth="1"/>
    <col min="15373" max="15374" width="6.85546875" style="1688" customWidth="1"/>
    <col min="15375" max="15375" width="6" style="1688" customWidth="1"/>
    <col min="15376" max="15376" width="6.7109375" style="1688" customWidth="1"/>
    <col min="15377" max="15378" width="6.85546875" style="1688" customWidth="1"/>
    <col min="15379" max="15379" width="8.140625" style="1688" customWidth="1"/>
    <col min="15380" max="15380" width="7" style="1688" customWidth="1"/>
    <col min="15381" max="15382" width="6.7109375" style="1688" customWidth="1"/>
    <col min="15383" max="15383" width="7" style="1688" customWidth="1"/>
    <col min="15384" max="15385" width="6.7109375" style="1688" customWidth="1"/>
    <col min="15386" max="15614" width="11.42578125" style="1688"/>
    <col min="15615" max="15615" width="4.28515625" style="1688" customWidth="1"/>
    <col min="15616" max="15616" width="0.5703125" style="1688" customWidth="1"/>
    <col min="15617" max="15617" width="12.140625" style="1688" customWidth="1"/>
    <col min="15618" max="15618" width="7.7109375" style="1688" bestFit="1" customWidth="1"/>
    <col min="15619" max="15619" width="7.7109375" style="1688" customWidth="1"/>
    <col min="15620" max="15621" width="5.7109375" style="1688" customWidth="1"/>
    <col min="15622" max="15622" width="8" style="1688" customWidth="1"/>
    <col min="15623" max="15623" width="7.85546875" style="1688" bestFit="1" customWidth="1"/>
    <col min="15624" max="15624" width="5.5703125" style="1688" customWidth="1"/>
    <col min="15625" max="15625" width="6.85546875" style="1688" customWidth="1"/>
    <col min="15626" max="15626" width="7" style="1688" customWidth="1"/>
    <col min="15627" max="15628" width="6.7109375" style="1688" customWidth="1"/>
    <col min="15629" max="15630" width="6.85546875" style="1688" customWidth="1"/>
    <col min="15631" max="15631" width="6" style="1688" customWidth="1"/>
    <col min="15632" max="15632" width="6.7109375" style="1688" customWidth="1"/>
    <col min="15633" max="15634" width="6.85546875" style="1688" customWidth="1"/>
    <col min="15635" max="15635" width="8.140625" style="1688" customWidth="1"/>
    <col min="15636" max="15636" width="7" style="1688" customWidth="1"/>
    <col min="15637" max="15638" width="6.7109375" style="1688" customWidth="1"/>
    <col min="15639" max="15639" width="7" style="1688" customWidth="1"/>
    <col min="15640" max="15641" width="6.7109375" style="1688" customWidth="1"/>
    <col min="15642" max="15870" width="11.42578125" style="1688"/>
    <col min="15871" max="15871" width="4.28515625" style="1688" customWidth="1"/>
    <col min="15872" max="15872" width="0.5703125" style="1688" customWidth="1"/>
    <col min="15873" max="15873" width="12.140625" style="1688" customWidth="1"/>
    <col min="15874" max="15874" width="7.7109375" style="1688" bestFit="1" customWidth="1"/>
    <col min="15875" max="15875" width="7.7109375" style="1688" customWidth="1"/>
    <col min="15876" max="15877" width="5.7109375" style="1688" customWidth="1"/>
    <col min="15878" max="15878" width="8" style="1688" customWidth="1"/>
    <col min="15879" max="15879" width="7.85546875" style="1688" bestFit="1" customWidth="1"/>
    <col min="15880" max="15880" width="5.5703125" style="1688" customWidth="1"/>
    <col min="15881" max="15881" width="6.85546875" style="1688" customWidth="1"/>
    <col min="15882" max="15882" width="7" style="1688" customWidth="1"/>
    <col min="15883" max="15884" width="6.7109375" style="1688" customWidth="1"/>
    <col min="15885" max="15886" width="6.85546875" style="1688" customWidth="1"/>
    <col min="15887" max="15887" width="6" style="1688" customWidth="1"/>
    <col min="15888" max="15888" width="6.7109375" style="1688" customWidth="1"/>
    <col min="15889" max="15890" width="6.85546875" style="1688" customWidth="1"/>
    <col min="15891" max="15891" width="8.140625" style="1688" customWidth="1"/>
    <col min="15892" max="15892" width="7" style="1688" customWidth="1"/>
    <col min="15893" max="15894" width="6.7109375" style="1688" customWidth="1"/>
    <col min="15895" max="15895" width="7" style="1688" customWidth="1"/>
    <col min="15896" max="15897" width="6.7109375" style="1688" customWidth="1"/>
    <col min="15898" max="16126" width="11.42578125" style="1688"/>
    <col min="16127" max="16127" width="4.28515625" style="1688" customWidth="1"/>
    <col min="16128" max="16128" width="0.5703125" style="1688" customWidth="1"/>
    <col min="16129" max="16129" width="12.140625" style="1688" customWidth="1"/>
    <col min="16130" max="16130" width="7.7109375" style="1688" bestFit="1" customWidth="1"/>
    <col min="16131" max="16131" width="7.7109375" style="1688" customWidth="1"/>
    <col min="16132" max="16133" width="5.7109375" style="1688" customWidth="1"/>
    <col min="16134" max="16134" width="8" style="1688" customWidth="1"/>
    <col min="16135" max="16135" width="7.85546875" style="1688" bestFit="1" customWidth="1"/>
    <col min="16136" max="16136" width="5.5703125" style="1688" customWidth="1"/>
    <col min="16137" max="16137" width="6.85546875" style="1688" customWidth="1"/>
    <col min="16138" max="16138" width="7" style="1688" customWidth="1"/>
    <col min="16139" max="16140" width="6.7109375" style="1688" customWidth="1"/>
    <col min="16141" max="16142" width="6.85546875" style="1688" customWidth="1"/>
    <col min="16143" max="16143" width="6" style="1688" customWidth="1"/>
    <col min="16144" max="16144" width="6.7109375" style="1688" customWidth="1"/>
    <col min="16145" max="16146" width="6.85546875" style="1688" customWidth="1"/>
    <col min="16147" max="16147" width="8.140625" style="1688" customWidth="1"/>
    <col min="16148" max="16148" width="7" style="1688" customWidth="1"/>
    <col min="16149" max="16150" width="6.7109375" style="1688" customWidth="1"/>
    <col min="16151" max="16151" width="7" style="1688" customWidth="1"/>
    <col min="16152" max="16153" width="6.7109375" style="1688" customWidth="1"/>
    <col min="16154" max="16384" width="11.42578125" style="1688"/>
  </cols>
  <sheetData>
    <row r="1" spans="1:57" s="1753" customFormat="1" ht="27.75" customHeight="1">
      <c r="A1" s="1748" t="s">
        <v>1636</v>
      </c>
      <c r="B1" s="1749"/>
      <c r="C1" s="1750"/>
      <c r="D1" s="1750"/>
      <c r="E1" s="1750"/>
      <c r="F1" s="1751"/>
      <c r="G1" s="1750"/>
      <c r="H1" s="1752"/>
      <c r="I1" s="1750"/>
      <c r="J1" s="1750"/>
      <c r="K1" s="1750"/>
      <c r="L1" s="1750"/>
      <c r="M1" s="1750"/>
      <c r="N1" s="1750"/>
      <c r="O1" s="1750"/>
      <c r="AJ1" s="1754"/>
      <c r="AV1" s="1754"/>
    </row>
    <row r="2" spans="1:57" s="1743" customFormat="1" ht="17.25" customHeight="1">
      <c r="A2" s="1739" t="s">
        <v>2381</v>
      </c>
      <c r="B2" s="1740"/>
      <c r="C2" s="1740"/>
      <c r="D2" s="1740"/>
      <c r="E2" s="1740"/>
      <c r="F2" s="1740"/>
      <c r="G2" s="1740"/>
      <c r="H2" s="1741"/>
      <c r="I2" s="1740"/>
      <c r="J2" s="1740"/>
      <c r="K2" s="1740"/>
      <c r="L2" s="1740"/>
      <c r="M2" s="1740"/>
      <c r="N2" s="1740"/>
      <c r="O2" s="1742"/>
    </row>
    <row r="3" spans="1:57" s="1743" customFormat="1" ht="17.25" customHeight="1">
      <c r="A3" s="1744" t="s">
        <v>1635</v>
      </c>
      <c r="B3" s="1745"/>
      <c r="C3" s="1745"/>
      <c r="D3" s="1745"/>
      <c r="E3" s="1745"/>
      <c r="F3" s="1745"/>
      <c r="G3" s="1745"/>
      <c r="H3" s="1746"/>
      <c r="I3" s="1745"/>
      <c r="J3" s="1745"/>
      <c r="K3" s="1745"/>
      <c r="L3" s="1745"/>
      <c r="M3" s="1745"/>
      <c r="N3" s="1745"/>
      <c r="O3" s="1747"/>
    </row>
    <row r="4" spans="1:57" ht="32.25" customHeight="1">
      <c r="A4" s="2721"/>
      <c r="B4" s="1702" t="s">
        <v>1623</v>
      </c>
      <c r="C4" s="1703"/>
      <c r="D4" s="1704" t="s">
        <v>1622</v>
      </c>
      <c r="E4" s="1703"/>
      <c r="F4" s="1704" t="s">
        <v>1621</v>
      </c>
      <c r="G4" s="1704"/>
      <c r="H4" s="1705"/>
      <c r="I4" s="1704" t="s">
        <v>1623</v>
      </c>
      <c r="J4" s="1703"/>
      <c r="K4" s="1704" t="s">
        <v>1622</v>
      </c>
      <c r="L4" s="1703"/>
      <c r="M4" s="1704" t="s">
        <v>1621</v>
      </c>
      <c r="N4" s="1704"/>
      <c r="O4" s="1706"/>
      <c r="Q4" s="1687"/>
      <c r="R4" s="1687"/>
      <c r="S4" s="1687"/>
      <c r="T4" s="1687"/>
      <c r="U4" s="1687"/>
      <c r="V4" s="1687"/>
      <c r="W4" s="1687"/>
      <c r="X4" s="1687"/>
      <c r="Y4" s="1687"/>
      <c r="Z4" s="1687"/>
      <c r="AA4" s="1687"/>
      <c r="AB4" s="1687"/>
      <c r="AC4" s="1687"/>
      <c r="AD4" s="1687"/>
      <c r="AE4" s="1687"/>
      <c r="AF4" s="1687"/>
      <c r="AG4" s="1687"/>
      <c r="AH4" s="1687"/>
      <c r="AI4" s="1687"/>
      <c r="AJ4" s="1687"/>
      <c r="AK4" s="1687"/>
      <c r="AL4" s="1687"/>
      <c r="AM4" s="1687"/>
      <c r="AN4" s="1687"/>
      <c r="AO4" s="1687"/>
      <c r="AP4" s="1687"/>
      <c r="AQ4" s="1687"/>
      <c r="AR4" s="1687"/>
      <c r="AS4" s="1687"/>
      <c r="AT4" s="1687"/>
      <c r="AU4" s="1687"/>
      <c r="AV4" s="1687"/>
      <c r="AW4" s="1687"/>
      <c r="AX4" s="1687"/>
      <c r="AY4" s="1687"/>
      <c r="AZ4" s="1687"/>
      <c r="BA4" s="1687"/>
      <c r="BB4" s="1687"/>
      <c r="BC4" s="1687"/>
      <c r="BD4" s="1687"/>
      <c r="BE4" s="1687"/>
    </row>
    <row r="5" spans="1:57" s="1689" customFormat="1" ht="28.5" customHeight="1">
      <c r="A5" s="2722"/>
      <c r="B5" s="1707">
        <v>2023</v>
      </c>
      <c r="C5" s="1707">
        <v>2024</v>
      </c>
      <c r="D5" s="1707">
        <v>2022</v>
      </c>
      <c r="E5" s="1707">
        <v>2023</v>
      </c>
      <c r="F5" s="1707">
        <v>2022</v>
      </c>
      <c r="G5" s="1707">
        <v>2023</v>
      </c>
      <c r="H5" s="1708" t="s">
        <v>1634</v>
      </c>
      <c r="I5" s="1707">
        <v>2023</v>
      </c>
      <c r="J5" s="1707">
        <v>2024</v>
      </c>
      <c r="K5" s="1707">
        <v>2022</v>
      </c>
      <c r="L5" s="1707">
        <v>2023</v>
      </c>
      <c r="M5" s="1707">
        <v>2022</v>
      </c>
      <c r="N5" s="1707">
        <v>2023</v>
      </c>
      <c r="O5" s="1709" t="s">
        <v>1634</v>
      </c>
      <c r="Q5" s="1687"/>
      <c r="R5" s="1687"/>
      <c r="S5" s="1687"/>
      <c r="T5" s="1687"/>
      <c r="U5" s="1687"/>
      <c r="V5" s="1687"/>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row>
    <row r="6" spans="1:57" s="1690" customFormat="1" ht="15.95" customHeight="1">
      <c r="A6" s="1710"/>
      <c r="B6" s="1711" t="s">
        <v>1633</v>
      </c>
      <c r="C6" s="1711"/>
      <c r="D6" s="1711"/>
      <c r="E6" s="1711"/>
      <c r="F6" s="1711"/>
      <c r="G6" s="1711"/>
      <c r="H6" s="1712"/>
      <c r="I6" s="1711" t="s">
        <v>328</v>
      </c>
      <c r="J6" s="1713"/>
      <c r="K6" s="1713"/>
      <c r="L6" s="1713"/>
      <c r="M6" s="1714"/>
      <c r="N6" s="1714"/>
      <c r="O6" s="1715"/>
      <c r="Q6" s="1687"/>
      <c r="R6" s="1687"/>
      <c r="S6" s="1687"/>
      <c r="T6" s="1687"/>
      <c r="U6" s="1687"/>
      <c r="V6" s="1687"/>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row>
    <row r="7" spans="1:57" ht="15.95" customHeight="1">
      <c r="A7" s="1716">
        <v>35065</v>
      </c>
      <c r="B7" s="1717">
        <v>81460</v>
      </c>
      <c r="C7" s="1717">
        <v>85165</v>
      </c>
      <c r="D7" s="1717">
        <v>763</v>
      </c>
      <c r="E7" s="1717">
        <v>669</v>
      </c>
      <c r="F7" s="1717">
        <v>82223</v>
      </c>
      <c r="G7" s="1717">
        <v>85834</v>
      </c>
      <c r="H7" s="1718">
        <v>-4.2069576158631827</v>
      </c>
      <c r="I7" s="1717">
        <v>3440</v>
      </c>
      <c r="J7" s="1717">
        <v>3629</v>
      </c>
      <c r="K7" s="1717">
        <v>21</v>
      </c>
      <c r="L7" s="1717">
        <v>22</v>
      </c>
      <c r="M7" s="1717">
        <v>3461</v>
      </c>
      <c r="N7" s="1717">
        <v>3651</v>
      </c>
      <c r="O7" s="1718">
        <v>-5.2040536839222167</v>
      </c>
      <c r="Q7" s="1687"/>
      <c r="R7" s="1687"/>
      <c r="S7" s="1687"/>
      <c r="T7" s="1687"/>
      <c r="U7" s="1687"/>
      <c r="V7" s="1687"/>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row>
    <row r="8" spans="1:57" ht="15.95" customHeight="1">
      <c r="A8" s="1716">
        <v>35096</v>
      </c>
      <c r="B8" s="1717">
        <v>71929</v>
      </c>
      <c r="C8" s="1717"/>
      <c r="D8" s="1717">
        <v>746</v>
      </c>
      <c r="E8" s="1717"/>
      <c r="F8" s="1717">
        <v>72675</v>
      </c>
      <c r="G8" s="1717"/>
      <c r="H8" s="1718"/>
      <c r="I8" s="1717">
        <v>3402</v>
      </c>
      <c r="J8" s="1717"/>
      <c r="K8" s="1717">
        <v>17</v>
      </c>
      <c r="L8" s="1717"/>
      <c r="M8" s="1717">
        <v>3419</v>
      </c>
      <c r="N8" s="1717"/>
      <c r="O8" s="1718"/>
      <c r="Q8" s="1687"/>
      <c r="R8" s="1687"/>
      <c r="S8" s="1687"/>
      <c r="T8" s="1687"/>
      <c r="U8" s="1687"/>
      <c r="V8" s="1687"/>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row>
    <row r="9" spans="1:57" ht="15.95" customHeight="1">
      <c r="A9" s="1716">
        <v>35125</v>
      </c>
      <c r="B9" s="1717">
        <v>95744</v>
      </c>
      <c r="C9" s="1717"/>
      <c r="D9" s="1717">
        <v>833</v>
      </c>
      <c r="E9" s="1717"/>
      <c r="F9" s="1717">
        <v>96577</v>
      </c>
      <c r="G9" s="1717"/>
      <c r="H9" s="1718"/>
      <c r="I9" s="1717">
        <v>4075</v>
      </c>
      <c r="J9" s="1717"/>
      <c r="K9" s="1717">
        <v>19</v>
      </c>
      <c r="L9" s="1717"/>
      <c r="M9" s="1717">
        <v>4094</v>
      </c>
      <c r="N9" s="1717"/>
      <c r="O9" s="1718"/>
      <c r="Q9" s="1687"/>
      <c r="R9" s="1687"/>
      <c r="S9" s="1687"/>
      <c r="T9" s="1687"/>
      <c r="U9" s="1687"/>
      <c r="V9" s="1687"/>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row>
    <row r="10" spans="1:57" ht="15.95" customHeight="1">
      <c r="A10" s="1716">
        <v>35156</v>
      </c>
      <c r="B10" s="1717">
        <v>71868</v>
      </c>
      <c r="C10" s="1717"/>
      <c r="D10" s="1717">
        <v>546</v>
      </c>
      <c r="E10" s="1717"/>
      <c r="F10" s="1717">
        <v>72414</v>
      </c>
      <c r="G10" s="1717"/>
      <c r="H10" s="1718"/>
      <c r="I10" s="1717">
        <v>3293</v>
      </c>
      <c r="J10" s="1717"/>
      <c r="K10" s="1717">
        <v>20</v>
      </c>
      <c r="L10" s="1717"/>
      <c r="M10" s="1717">
        <v>3313</v>
      </c>
      <c r="N10" s="1717"/>
      <c r="O10" s="1718"/>
      <c r="Q10" s="1687"/>
      <c r="R10" s="1687"/>
      <c r="S10" s="1687"/>
      <c r="T10" s="1687"/>
      <c r="U10" s="1687"/>
      <c r="V10" s="1687"/>
      <c r="W10" s="1687"/>
      <c r="X10" s="1687"/>
      <c r="Y10" s="1687"/>
      <c r="Z10" s="1687"/>
      <c r="AA10" s="1687"/>
      <c r="AB10" s="1687"/>
      <c r="AC10" s="1687"/>
      <c r="AD10" s="1687"/>
      <c r="AE10" s="1687"/>
      <c r="AF10" s="1687"/>
      <c r="AG10" s="1687"/>
      <c r="AH10" s="1687"/>
      <c r="AI10" s="1687"/>
      <c r="AJ10" s="1687"/>
      <c r="AK10" s="1687"/>
      <c r="AL10" s="1687"/>
      <c r="AM10" s="1687"/>
      <c r="AN10" s="1687"/>
      <c r="AO10" s="1687"/>
      <c r="AP10" s="1687"/>
      <c r="AQ10" s="1687"/>
      <c r="AR10" s="1687"/>
      <c r="AS10" s="1687"/>
      <c r="AT10" s="1687"/>
      <c r="AU10" s="1687"/>
      <c r="AV10" s="1687"/>
      <c r="AW10" s="1687"/>
      <c r="AX10" s="1687"/>
      <c r="AY10" s="1687"/>
      <c r="AZ10" s="1687"/>
      <c r="BA10" s="1687"/>
      <c r="BB10" s="1687"/>
      <c r="BC10" s="1687"/>
      <c r="BD10" s="1687"/>
      <c r="BE10" s="1687"/>
    </row>
    <row r="11" spans="1:57" ht="15.95" customHeight="1">
      <c r="A11" s="1716">
        <v>35186</v>
      </c>
      <c r="B11" s="1717">
        <v>81267</v>
      </c>
      <c r="C11" s="1717"/>
      <c r="D11" s="1717">
        <v>377</v>
      </c>
      <c r="E11" s="1717"/>
      <c r="F11" s="1717">
        <v>81644</v>
      </c>
      <c r="G11" s="1717"/>
      <c r="H11" s="1718"/>
      <c r="I11" s="1717">
        <v>3936</v>
      </c>
      <c r="J11" s="1717"/>
      <c r="K11" s="1717">
        <v>13</v>
      </c>
      <c r="L11" s="1717"/>
      <c r="M11" s="1717">
        <v>3949</v>
      </c>
      <c r="N11" s="1717"/>
      <c r="O11" s="1718"/>
      <c r="Q11" s="1687"/>
      <c r="R11" s="1687"/>
      <c r="S11" s="1687"/>
      <c r="T11" s="1687"/>
      <c r="U11" s="1687"/>
      <c r="V11" s="1687"/>
      <c r="W11" s="1687"/>
      <c r="X11" s="1687"/>
      <c r="Y11" s="1687"/>
      <c r="Z11" s="1687"/>
      <c r="AA11" s="1687"/>
      <c r="AB11" s="1687"/>
      <c r="AC11" s="1687"/>
      <c r="AD11" s="1687"/>
      <c r="AE11" s="1687"/>
      <c r="AF11" s="1687"/>
      <c r="AG11" s="1687"/>
      <c r="AH11" s="1687"/>
      <c r="AI11" s="1687"/>
      <c r="AJ11" s="1687"/>
      <c r="AK11" s="1687"/>
      <c r="AL11" s="1687"/>
      <c r="AM11" s="1687"/>
      <c r="AN11" s="1687"/>
      <c r="AO11" s="1687"/>
      <c r="AP11" s="1687"/>
      <c r="AQ11" s="1687"/>
      <c r="AR11" s="1687"/>
      <c r="AS11" s="1687"/>
      <c r="AT11" s="1687"/>
      <c r="AU11" s="1687"/>
      <c r="AV11" s="1687"/>
      <c r="AW11" s="1687"/>
      <c r="AX11" s="1687"/>
      <c r="AY11" s="1687"/>
      <c r="AZ11" s="1687"/>
      <c r="BA11" s="1687"/>
      <c r="BB11" s="1687"/>
      <c r="BC11" s="1687"/>
      <c r="BD11" s="1687"/>
      <c r="BE11" s="1687"/>
    </row>
    <row r="12" spans="1:57" ht="15.95" customHeight="1">
      <c r="A12" s="1716">
        <v>35217</v>
      </c>
      <c r="B12" s="1717">
        <v>79222</v>
      </c>
      <c r="C12" s="1717"/>
      <c r="D12" s="1717">
        <v>312</v>
      </c>
      <c r="E12" s="1717"/>
      <c r="F12" s="1717">
        <v>79534</v>
      </c>
      <c r="G12" s="1717"/>
      <c r="H12" s="1718"/>
      <c r="I12" s="1717">
        <v>3813</v>
      </c>
      <c r="J12" s="1717"/>
      <c r="K12" s="1717">
        <v>12</v>
      </c>
      <c r="L12" s="1717"/>
      <c r="M12" s="1717">
        <v>3825</v>
      </c>
      <c r="N12" s="1717"/>
      <c r="O12" s="1718"/>
      <c r="Q12" s="1687"/>
      <c r="R12" s="1687"/>
      <c r="S12" s="1687"/>
      <c r="T12" s="1687"/>
      <c r="U12" s="1687"/>
      <c r="V12" s="1687"/>
      <c r="W12" s="1687"/>
      <c r="X12" s="1687"/>
      <c r="Y12" s="1687"/>
      <c r="Z12" s="1687"/>
      <c r="AA12" s="1687"/>
      <c r="AB12" s="1687"/>
      <c r="AC12" s="1687"/>
      <c r="AD12" s="1687"/>
      <c r="AE12" s="1687"/>
      <c r="AF12" s="1687"/>
      <c r="AG12" s="1687"/>
      <c r="AH12" s="1687"/>
      <c r="AI12" s="1687"/>
      <c r="AJ12" s="1687"/>
      <c r="AK12" s="1687"/>
      <c r="AL12" s="1687"/>
      <c r="AM12" s="1687"/>
      <c r="AN12" s="1687"/>
      <c r="AO12" s="1687"/>
      <c r="AP12" s="1687"/>
      <c r="AQ12" s="1687"/>
      <c r="AR12" s="1687"/>
      <c r="AS12" s="1687"/>
      <c r="AT12" s="1687"/>
      <c r="AU12" s="1687"/>
      <c r="AV12" s="1687"/>
      <c r="AW12" s="1687"/>
      <c r="AX12" s="1687"/>
      <c r="AY12" s="1687"/>
      <c r="AZ12" s="1687"/>
      <c r="BA12" s="1687"/>
      <c r="BB12" s="1687"/>
      <c r="BC12" s="1687"/>
      <c r="BD12" s="1687"/>
      <c r="BE12" s="1687"/>
    </row>
    <row r="13" spans="1:57" ht="15.95" customHeight="1">
      <c r="A13" s="1716">
        <v>35247</v>
      </c>
      <c r="B13" s="1717">
        <v>73164</v>
      </c>
      <c r="C13" s="1717"/>
      <c r="D13" s="1717">
        <v>235</v>
      </c>
      <c r="E13" s="1717"/>
      <c r="F13" s="1717">
        <v>73399</v>
      </c>
      <c r="G13" s="1717"/>
      <c r="H13" s="1718"/>
      <c r="I13" s="1717">
        <v>3568</v>
      </c>
      <c r="J13" s="1717"/>
      <c r="K13" s="1717">
        <v>17</v>
      </c>
      <c r="L13" s="1717"/>
      <c r="M13" s="1717">
        <v>3585</v>
      </c>
      <c r="N13" s="1717"/>
      <c r="O13" s="1718"/>
      <c r="Q13" s="1687"/>
      <c r="R13" s="1687"/>
      <c r="S13" s="1687"/>
      <c r="T13" s="1687"/>
      <c r="U13" s="1687"/>
      <c r="V13" s="1687"/>
      <c r="W13" s="1687"/>
      <c r="X13" s="1687"/>
      <c r="Y13" s="1687"/>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row>
    <row r="14" spans="1:57" ht="15.95" customHeight="1">
      <c r="A14" s="1716">
        <v>35278</v>
      </c>
      <c r="B14" s="1717">
        <v>80488</v>
      </c>
      <c r="C14" s="1717"/>
      <c r="D14" s="1717">
        <v>182</v>
      </c>
      <c r="E14" s="1717"/>
      <c r="F14" s="1717">
        <v>80670</v>
      </c>
      <c r="G14" s="1717"/>
      <c r="H14" s="1718"/>
      <c r="I14" s="1717">
        <v>3818</v>
      </c>
      <c r="J14" s="1717"/>
      <c r="K14" s="1717">
        <v>9</v>
      </c>
      <c r="L14" s="1717"/>
      <c r="M14" s="1717">
        <v>3827</v>
      </c>
      <c r="N14" s="1717"/>
      <c r="O14" s="1718"/>
      <c r="Q14" s="1687"/>
      <c r="R14" s="1687"/>
      <c r="S14" s="1687"/>
      <c r="T14" s="1687"/>
      <c r="U14" s="1687"/>
      <c r="V14" s="1687"/>
      <c r="W14" s="1687"/>
      <c r="X14" s="1687"/>
      <c r="Y14" s="1687"/>
      <c r="Z14" s="1687"/>
      <c r="AA14" s="1687"/>
      <c r="AB14" s="1687"/>
      <c r="AC14" s="1687"/>
      <c r="AD14" s="1687"/>
      <c r="AE14" s="1687"/>
      <c r="AF14" s="1687"/>
      <c r="AG14" s="1687"/>
      <c r="AH14" s="1687"/>
      <c r="AI14" s="1687"/>
      <c r="AJ14" s="1687"/>
      <c r="AK14" s="1687"/>
      <c r="AL14" s="1687"/>
      <c r="AM14" s="1687"/>
      <c r="AN14" s="1687"/>
      <c r="AO14" s="1687"/>
      <c r="AP14" s="1687"/>
      <c r="AQ14" s="1687"/>
      <c r="AR14" s="1687"/>
      <c r="AS14" s="1687"/>
      <c r="AT14" s="1687"/>
      <c r="AU14" s="1687"/>
      <c r="AV14" s="1687"/>
      <c r="AW14" s="1687"/>
      <c r="AX14" s="1687"/>
      <c r="AY14" s="1687"/>
      <c r="AZ14" s="1687"/>
      <c r="BA14" s="1687"/>
      <c r="BB14" s="1687"/>
      <c r="BC14" s="1687"/>
      <c r="BD14" s="1687"/>
      <c r="BE14" s="1687"/>
    </row>
    <row r="15" spans="1:57" ht="15.95" customHeight="1">
      <c r="A15" s="1716">
        <v>35309</v>
      </c>
      <c r="B15" s="1717">
        <v>83355</v>
      </c>
      <c r="C15" s="1717"/>
      <c r="D15" s="1717">
        <v>249</v>
      </c>
      <c r="E15" s="1717"/>
      <c r="F15" s="1717">
        <v>83604</v>
      </c>
      <c r="G15" s="1717"/>
      <c r="H15" s="1718"/>
      <c r="I15" s="1717">
        <v>3803</v>
      </c>
      <c r="J15" s="1717"/>
      <c r="K15" s="1717">
        <v>10</v>
      </c>
      <c r="L15" s="1717"/>
      <c r="M15" s="1717">
        <v>3813</v>
      </c>
      <c r="N15" s="1717"/>
      <c r="O15" s="1718"/>
      <c r="Q15" s="1687"/>
      <c r="R15" s="1687"/>
      <c r="S15" s="1687"/>
      <c r="T15" s="1687"/>
      <c r="U15" s="1687"/>
      <c r="V15" s="1687"/>
      <c r="W15" s="1687"/>
      <c r="X15" s="1687"/>
      <c r="Y15" s="1687"/>
      <c r="Z15" s="1687"/>
      <c r="AA15" s="1687"/>
      <c r="AB15" s="1687"/>
      <c r="AC15" s="1687"/>
      <c r="AD15" s="1687"/>
      <c r="AE15" s="1687"/>
      <c r="AF15" s="1687"/>
      <c r="AG15" s="1687"/>
      <c r="AH15" s="1687"/>
      <c r="AI15" s="1687"/>
      <c r="AJ15" s="1687"/>
      <c r="AK15" s="1687"/>
      <c r="AL15" s="1687"/>
      <c r="AM15" s="1687"/>
      <c r="AN15" s="1687"/>
      <c r="AO15" s="1687"/>
      <c r="AP15" s="1687"/>
      <c r="AQ15" s="1687"/>
      <c r="AR15" s="1687"/>
      <c r="AS15" s="1687"/>
      <c r="AT15" s="1687"/>
      <c r="AU15" s="1687"/>
      <c r="AV15" s="1687"/>
      <c r="AW15" s="1687"/>
      <c r="AX15" s="1687"/>
      <c r="AY15" s="1687"/>
      <c r="AZ15" s="1687"/>
      <c r="BA15" s="1687"/>
      <c r="BB15" s="1687"/>
      <c r="BC15" s="1687"/>
      <c r="BD15" s="1687"/>
      <c r="BE15" s="1687"/>
    </row>
    <row r="16" spans="1:57" ht="15.95" customHeight="1">
      <c r="A16" s="1716">
        <v>35339</v>
      </c>
      <c r="B16" s="1717">
        <v>89480</v>
      </c>
      <c r="C16" s="1717"/>
      <c r="D16" s="1717">
        <v>597</v>
      </c>
      <c r="E16" s="1717"/>
      <c r="F16" s="1717">
        <v>90077</v>
      </c>
      <c r="G16" s="1717"/>
      <c r="H16" s="1718"/>
      <c r="I16" s="1717">
        <v>4008</v>
      </c>
      <c r="J16" s="1717"/>
      <c r="K16" s="1717">
        <v>21</v>
      </c>
      <c r="L16" s="1717"/>
      <c r="M16" s="1717">
        <v>4029</v>
      </c>
      <c r="N16" s="1717"/>
      <c r="O16" s="1718"/>
      <c r="Q16" s="1687"/>
      <c r="R16" s="1687"/>
      <c r="S16" s="1687"/>
      <c r="T16" s="1687"/>
      <c r="U16" s="1687"/>
      <c r="V16" s="1687"/>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R16" s="1687"/>
      <c r="AS16" s="1687"/>
      <c r="AT16" s="1687"/>
      <c r="AU16" s="1687"/>
      <c r="AV16" s="1687"/>
      <c r="AW16" s="1687"/>
      <c r="AX16" s="1687"/>
      <c r="AY16" s="1687"/>
      <c r="AZ16" s="1687"/>
      <c r="BA16" s="1687"/>
      <c r="BB16" s="1687"/>
      <c r="BC16" s="1687"/>
      <c r="BD16" s="1687"/>
      <c r="BE16" s="1687"/>
    </row>
    <row r="17" spans="1:57" ht="15.95" customHeight="1">
      <c r="A17" s="1716">
        <v>35370</v>
      </c>
      <c r="B17" s="1717">
        <v>101423</v>
      </c>
      <c r="C17" s="1717"/>
      <c r="D17" s="1717">
        <v>1130</v>
      </c>
      <c r="E17" s="1717"/>
      <c r="F17" s="1717">
        <v>102553</v>
      </c>
      <c r="G17" s="1717"/>
      <c r="H17" s="1718"/>
      <c r="I17" s="1717">
        <v>3798</v>
      </c>
      <c r="J17" s="1717"/>
      <c r="K17" s="1717">
        <v>27</v>
      </c>
      <c r="L17" s="1717"/>
      <c r="M17" s="1717">
        <v>3825</v>
      </c>
      <c r="N17" s="1717"/>
      <c r="O17" s="1718"/>
      <c r="Q17" s="1687"/>
      <c r="R17" s="1687"/>
      <c r="S17" s="1687"/>
      <c r="T17" s="1687"/>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V17" s="1687"/>
      <c r="AW17" s="1687"/>
      <c r="AX17" s="1687"/>
      <c r="AY17" s="1687"/>
      <c r="AZ17" s="1687"/>
      <c r="BA17" s="1687"/>
      <c r="BB17" s="1687"/>
      <c r="BC17" s="1687"/>
      <c r="BD17" s="1687"/>
      <c r="BE17" s="1687"/>
    </row>
    <row r="18" spans="1:57" ht="15.95" customHeight="1">
      <c r="A18" s="1716">
        <v>35400</v>
      </c>
      <c r="B18" s="1717">
        <v>83536</v>
      </c>
      <c r="C18" s="1717"/>
      <c r="D18" s="1717">
        <v>922</v>
      </c>
      <c r="E18" s="1717"/>
      <c r="F18" s="1717">
        <v>84458</v>
      </c>
      <c r="G18" s="1717"/>
      <c r="H18" s="1718"/>
      <c r="I18" s="1717">
        <v>3682</v>
      </c>
      <c r="J18" s="1717"/>
      <c r="K18" s="1717">
        <v>20</v>
      </c>
      <c r="L18" s="1717"/>
      <c r="M18" s="1717">
        <v>3702</v>
      </c>
      <c r="N18" s="1717"/>
      <c r="O18" s="1718"/>
      <c r="Q18" s="1687"/>
      <c r="R18" s="1687"/>
      <c r="S18" s="1687"/>
      <c r="T18" s="1687"/>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c r="AP18" s="1687"/>
      <c r="AQ18" s="1687"/>
      <c r="AR18" s="1687"/>
      <c r="AS18" s="1687"/>
      <c r="AT18" s="1687"/>
      <c r="AU18" s="1687"/>
      <c r="AV18" s="1687"/>
      <c r="AW18" s="1687"/>
      <c r="AX18" s="1687"/>
      <c r="AY18" s="1687"/>
      <c r="AZ18" s="1687"/>
      <c r="BA18" s="1687"/>
      <c r="BB18" s="1687"/>
      <c r="BC18" s="1687"/>
      <c r="BD18" s="1687"/>
      <c r="BE18" s="1687"/>
    </row>
    <row r="19" spans="1:57" s="1691" customFormat="1" ht="15.95" customHeight="1">
      <c r="A19" s="1719" t="s">
        <v>1627</v>
      </c>
      <c r="B19" s="1720">
        <v>81460</v>
      </c>
      <c r="C19" s="1721">
        <v>85165</v>
      </c>
      <c r="D19" s="1721">
        <v>763</v>
      </c>
      <c r="E19" s="1721">
        <v>669</v>
      </c>
      <c r="F19" s="1721">
        <v>82223</v>
      </c>
      <c r="G19" s="1721">
        <v>85834</v>
      </c>
      <c r="H19" s="1722"/>
      <c r="I19" s="1723">
        <v>3440</v>
      </c>
      <c r="J19" s="1721">
        <v>3629</v>
      </c>
      <c r="K19" s="1721">
        <v>21</v>
      </c>
      <c r="L19" s="1721">
        <v>22</v>
      </c>
      <c r="M19" s="1721">
        <v>3461</v>
      </c>
      <c r="N19" s="1721">
        <v>3651</v>
      </c>
      <c r="O19" s="1722"/>
      <c r="Q19" s="1692"/>
      <c r="R19" s="1692"/>
      <c r="S19" s="1692"/>
      <c r="T19" s="1692"/>
      <c r="U19" s="1692"/>
      <c r="V19" s="1692"/>
      <c r="W19" s="1692"/>
      <c r="X19" s="1692"/>
      <c r="Y19" s="1692"/>
      <c r="Z19" s="1692"/>
      <c r="AA19" s="1692"/>
      <c r="AB19" s="1692"/>
      <c r="AC19" s="1692"/>
      <c r="AD19" s="1692"/>
      <c r="AE19" s="1692"/>
      <c r="AF19" s="1692"/>
      <c r="AG19" s="1692"/>
      <c r="AH19" s="1692"/>
      <c r="AI19" s="1692"/>
      <c r="AJ19" s="1692"/>
      <c r="AK19" s="1692"/>
      <c r="AL19" s="1692"/>
      <c r="AM19" s="1692"/>
      <c r="AN19" s="1692"/>
      <c r="AO19" s="1692"/>
      <c r="AP19" s="1692"/>
      <c r="AQ19" s="1692"/>
      <c r="AR19" s="1692"/>
      <c r="AS19" s="1692"/>
      <c r="AT19" s="1692"/>
      <c r="AU19" s="1692"/>
      <c r="AV19" s="1692"/>
      <c r="AW19" s="1692"/>
      <c r="AX19" s="1692"/>
      <c r="AY19" s="1692"/>
      <c r="AZ19" s="1692"/>
      <c r="BA19" s="1692"/>
      <c r="BB19" s="1692"/>
      <c r="BC19" s="1692"/>
      <c r="BD19" s="1692"/>
      <c r="BE19" s="1692"/>
    </row>
    <row r="20" spans="1:57" s="1693" customFormat="1" ht="15.95" customHeight="1">
      <c r="A20" s="1724"/>
      <c r="B20" s="1711" t="s">
        <v>327</v>
      </c>
      <c r="C20" s="1711"/>
      <c r="D20" s="1711"/>
      <c r="E20" s="1711"/>
      <c r="F20" s="1711"/>
      <c r="G20" s="1711"/>
      <c r="H20" s="1712"/>
      <c r="I20" s="1711" t="s">
        <v>2379</v>
      </c>
      <c r="J20" s="1714"/>
      <c r="K20" s="1714"/>
      <c r="L20" s="1714"/>
      <c r="M20" s="1714"/>
      <c r="N20" s="1714"/>
      <c r="O20" s="1725"/>
      <c r="Q20" s="1687"/>
      <c r="R20" s="1687"/>
      <c r="S20" s="1687"/>
      <c r="T20" s="1687"/>
      <c r="U20" s="1687"/>
      <c r="V20" s="1687"/>
      <c r="W20" s="1687"/>
      <c r="X20" s="1687"/>
      <c r="Y20" s="1687"/>
      <c r="Z20" s="1687"/>
      <c r="AA20" s="1687"/>
      <c r="AB20" s="1687"/>
      <c r="AC20" s="1687"/>
      <c r="AD20" s="1687"/>
      <c r="AE20" s="1687"/>
      <c r="AF20" s="1687"/>
      <c r="AG20" s="1687"/>
      <c r="AH20" s="1687"/>
      <c r="AI20" s="1687"/>
      <c r="AJ20" s="1687"/>
      <c r="AK20" s="1687"/>
      <c r="AL20" s="1687"/>
      <c r="AM20" s="1687"/>
      <c r="AN20" s="1687"/>
      <c r="AO20" s="1687"/>
      <c r="AP20" s="1687"/>
      <c r="AQ20" s="1687"/>
      <c r="AR20" s="1687"/>
      <c r="AS20" s="1687"/>
      <c r="AT20" s="1687"/>
      <c r="AU20" s="1687"/>
      <c r="AV20" s="1687"/>
      <c r="AW20" s="1687"/>
      <c r="AX20" s="1687"/>
      <c r="AY20" s="1687"/>
      <c r="AZ20" s="1687"/>
      <c r="BA20" s="1687"/>
      <c r="BB20" s="1687"/>
      <c r="BC20" s="1687"/>
      <c r="BD20" s="1687"/>
      <c r="BE20" s="1687"/>
    </row>
    <row r="21" spans="1:57" ht="15.95" customHeight="1">
      <c r="A21" s="1716">
        <v>35065</v>
      </c>
      <c r="B21" s="1717">
        <v>361064</v>
      </c>
      <c r="C21" s="1717">
        <v>378654</v>
      </c>
      <c r="D21" s="1717">
        <v>749</v>
      </c>
      <c r="E21" s="1717">
        <v>584</v>
      </c>
      <c r="F21" s="1717">
        <v>361813</v>
      </c>
      <c r="G21" s="1717">
        <v>379238</v>
      </c>
      <c r="H21" s="1718">
        <v>-4.5947399785886471</v>
      </c>
      <c r="I21" s="1717">
        <v>444085</v>
      </c>
      <c r="J21" s="1717">
        <v>465573</v>
      </c>
      <c r="K21" s="1726">
        <v>2114.4766399999999</v>
      </c>
      <c r="L21" s="1726">
        <v>1803.7668800000001</v>
      </c>
      <c r="M21" s="1717">
        <v>446199.47664000001</v>
      </c>
      <c r="N21" s="1717">
        <v>467376.76688000001</v>
      </c>
      <c r="O21" s="1718">
        <v>-4.5310960536977918</v>
      </c>
      <c r="Q21" s="1687"/>
      <c r="R21" s="1687"/>
      <c r="S21" s="1687"/>
      <c r="T21" s="1687"/>
      <c r="U21" s="1687"/>
      <c r="V21" s="1687"/>
      <c r="W21" s="1687"/>
      <c r="X21" s="1687"/>
      <c r="Y21" s="1687"/>
      <c r="Z21" s="1687"/>
      <c r="AA21" s="1687"/>
      <c r="AB21" s="1687"/>
      <c r="AC21" s="1687"/>
      <c r="AD21" s="1687"/>
      <c r="AE21" s="1687"/>
      <c r="AF21" s="1687"/>
      <c r="AG21" s="1687"/>
      <c r="AH21" s="1687"/>
      <c r="AI21" s="1687"/>
      <c r="AJ21" s="1687"/>
      <c r="AK21" s="1687"/>
      <c r="AL21" s="1687"/>
      <c r="AM21" s="1687"/>
      <c r="AN21" s="1687"/>
      <c r="AO21" s="1687"/>
      <c r="AP21" s="1687"/>
      <c r="AQ21" s="1687"/>
      <c r="AR21" s="1687"/>
      <c r="AS21" s="1687"/>
      <c r="AT21" s="1687"/>
      <c r="AU21" s="1687"/>
      <c r="AV21" s="1687"/>
      <c r="AW21" s="1687"/>
      <c r="AX21" s="1687"/>
      <c r="AY21" s="1687"/>
      <c r="AZ21" s="1687"/>
      <c r="BA21" s="1687"/>
      <c r="BB21" s="1687"/>
      <c r="BC21" s="1687"/>
      <c r="BD21" s="1687"/>
      <c r="BE21" s="1687"/>
    </row>
    <row r="22" spans="1:57" ht="15.95" customHeight="1">
      <c r="A22" s="1716">
        <v>35096</v>
      </c>
      <c r="B22" s="1717">
        <v>320797</v>
      </c>
      <c r="C22" s="1717"/>
      <c r="D22" s="1717">
        <v>640</v>
      </c>
      <c r="E22" s="1717"/>
      <c r="F22" s="1717">
        <v>321437</v>
      </c>
      <c r="G22" s="1717"/>
      <c r="H22" s="1718"/>
      <c r="I22" s="1717">
        <v>394185</v>
      </c>
      <c r="J22" s="1717"/>
      <c r="K22" s="1726">
        <v>1852.2087999999999</v>
      </c>
      <c r="L22" s="1726"/>
      <c r="M22" s="1717">
        <v>396037.20880000002</v>
      </c>
      <c r="N22" s="1717"/>
      <c r="O22" s="1718"/>
      <c r="Q22" s="1687"/>
      <c r="R22" s="1687"/>
      <c r="S22" s="1687"/>
      <c r="T22" s="1687"/>
      <c r="U22" s="1687"/>
      <c r="V22" s="1687"/>
      <c r="W22" s="1687"/>
      <c r="X22" s="1687"/>
      <c r="Y22" s="1687"/>
      <c r="Z22" s="1687"/>
      <c r="AA22" s="1687"/>
      <c r="AB22" s="1687"/>
      <c r="AC22" s="1687"/>
      <c r="AD22" s="1687"/>
      <c r="AE22" s="1687"/>
      <c r="AF22" s="1687"/>
      <c r="AG22" s="1687"/>
      <c r="AH22" s="1687"/>
      <c r="AI22" s="1687"/>
      <c r="AJ22" s="1687"/>
      <c r="AK22" s="1687"/>
      <c r="AL22" s="1687"/>
      <c r="AM22" s="1687"/>
      <c r="AN22" s="1687"/>
      <c r="AO22" s="1687"/>
      <c r="AP22" s="1687"/>
      <c r="AQ22" s="1687"/>
      <c r="AR22" s="1687"/>
      <c r="AS22" s="1687"/>
      <c r="AT22" s="1687"/>
      <c r="AU22" s="1687"/>
      <c r="AV22" s="1687"/>
      <c r="AW22" s="1687"/>
      <c r="AX22" s="1687"/>
      <c r="AY22" s="1687"/>
      <c r="AZ22" s="1687"/>
      <c r="BA22" s="1687"/>
      <c r="BB22" s="1687"/>
      <c r="BC22" s="1687"/>
      <c r="BD22" s="1687"/>
      <c r="BE22" s="1687"/>
    </row>
    <row r="23" spans="1:57" ht="15.95" customHeight="1">
      <c r="A23" s="1716">
        <v>35125</v>
      </c>
      <c r="B23" s="1717">
        <v>376014</v>
      </c>
      <c r="C23" s="1717"/>
      <c r="D23" s="1717">
        <v>548</v>
      </c>
      <c r="E23" s="1717"/>
      <c r="F23" s="1717">
        <v>376562</v>
      </c>
      <c r="G23" s="1717"/>
      <c r="H23" s="1718"/>
      <c r="I23" s="1717">
        <v>474104</v>
      </c>
      <c r="J23" s="1717"/>
      <c r="K23" s="1726">
        <v>2036.1695199999999</v>
      </c>
      <c r="L23" s="1726"/>
      <c r="M23" s="1717">
        <v>476140.16952</v>
      </c>
      <c r="N23" s="1717"/>
      <c r="O23" s="1718"/>
      <c r="Q23" s="1687"/>
      <c r="R23" s="1687"/>
      <c r="S23" s="1687"/>
      <c r="T23" s="1687"/>
      <c r="U23" s="1687"/>
      <c r="V23" s="1687"/>
      <c r="W23" s="1687"/>
      <c r="X23" s="1687"/>
      <c r="Y23" s="1687"/>
      <c r="Z23" s="1687"/>
      <c r="AA23" s="1687"/>
      <c r="AB23" s="1687"/>
      <c r="AC23" s="1687"/>
      <c r="AD23" s="1687"/>
      <c r="AE23" s="1687"/>
      <c r="AF23" s="1687"/>
      <c r="AG23" s="1687"/>
      <c r="AH23" s="1687"/>
      <c r="AI23" s="1687"/>
      <c r="AJ23" s="1687"/>
      <c r="AK23" s="1687"/>
      <c r="AL23" s="1687"/>
      <c r="AM23" s="1687"/>
      <c r="AN23" s="1687"/>
      <c r="AO23" s="1687"/>
      <c r="AP23" s="1687"/>
      <c r="AQ23" s="1687"/>
      <c r="AR23" s="1687"/>
      <c r="AS23" s="1687"/>
      <c r="AT23" s="1687"/>
      <c r="AU23" s="1687"/>
      <c r="AV23" s="1687"/>
      <c r="AW23" s="1687"/>
      <c r="AX23" s="1687"/>
      <c r="AY23" s="1687"/>
      <c r="AZ23" s="1687"/>
      <c r="BA23" s="1687"/>
      <c r="BB23" s="1687"/>
      <c r="BC23" s="1687"/>
      <c r="BD23" s="1687"/>
      <c r="BE23" s="1687"/>
    </row>
    <row r="24" spans="1:57" ht="15.95" customHeight="1">
      <c r="A24" s="1716">
        <v>35156</v>
      </c>
      <c r="B24" s="1717">
        <v>326943</v>
      </c>
      <c r="C24" s="1717"/>
      <c r="D24" s="1717">
        <v>476</v>
      </c>
      <c r="E24" s="1717"/>
      <c r="F24" s="1717">
        <v>327419</v>
      </c>
      <c r="G24" s="1717"/>
      <c r="H24" s="1718"/>
      <c r="I24" s="1717">
        <v>401214</v>
      </c>
      <c r="J24" s="1717"/>
      <c r="K24" s="1726">
        <v>1674.98784</v>
      </c>
      <c r="L24" s="1726"/>
      <c r="M24" s="1717">
        <v>402888.98784000002</v>
      </c>
      <c r="N24" s="1717"/>
      <c r="O24" s="1718"/>
      <c r="Q24" s="1687"/>
      <c r="R24" s="1687"/>
      <c r="S24" s="1687"/>
      <c r="T24" s="1687"/>
      <c r="U24" s="1687"/>
      <c r="V24" s="1687"/>
      <c r="W24" s="1687"/>
      <c r="X24" s="1687"/>
      <c r="Y24" s="1687"/>
      <c r="Z24" s="1687"/>
      <c r="AA24" s="1687"/>
      <c r="AB24" s="1687"/>
      <c r="AC24" s="1687"/>
      <c r="AD24" s="1687"/>
      <c r="AE24" s="1687"/>
      <c r="AF24" s="1687"/>
      <c r="AG24" s="1687"/>
      <c r="AH24" s="1687"/>
      <c r="AI24" s="1687"/>
      <c r="AJ24" s="1687"/>
      <c r="AK24" s="1687"/>
      <c r="AL24" s="1687"/>
      <c r="AM24" s="1687"/>
      <c r="AN24" s="1687"/>
      <c r="AO24" s="1687"/>
      <c r="AP24" s="1687"/>
      <c r="AQ24" s="1687"/>
      <c r="AR24" s="1687"/>
      <c r="AS24" s="1687"/>
      <c r="AT24" s="1687"/>
      <c r="AU24" s="1687"/>
      <c r="AV24" s="1687"/>
      <c r="AW24" s="1687"/>
      <c r="AX24" s="1687"/>
      <c r="AY24" s="1687"/>
      <c r="AZ24" s="1687"/>
      <c r="BA24" s="1687"/>
      <c r="BB24" s="1687"/>
      <c r="BC24" s="1687"/>
      <c r="BD24" s="1687"/>
      <c r="BE24" s="1687"/>
    </row>
    <row r="25" spans="1:57" ht="15.95" customHeight="1">
      <c r="A25" s="1716">
        <v>35186</v>
      </c>
      <c r="B25" s="1717">
        <v>331159</v>
      </c>
      <c r="C25" s="1717"/>
      <c r="D25" s="1717">
        <v>183</v>
      </c>
      <c r="E25" s="1717"/>
      <c r="F25" s="1717">
        <v>331342</v>
      </c>
      <c r="G25" s="1717"/>
      <c r="H25" s="1718"/>
      <c r="I25" s="1717">
        <v>414374</v>
      </c>
      <c r="J25" s="1717"/>
      <c r="K25" s="1726">
        <v>1025.6539299999999</v>
      </c>
      <c r="L25" s="1726"/>
      <c r="M25" s="1717">
        <v>415399.65392999997</v>
      </c>
      <c r="N25" s="1717"/>
      <c r="O25" s="1718"/>
      <c r="Q25" s="1687"/>
      <c r="R25" s="1687"/>
      <c r="S25" s="1687"/>
      <c r="T25" s="1687"/>
      <c r="U25" s="1687"/>
      <c r="V25" s="1687"/>
      <c r="W25" s="1687"/>
      <c r="X25" s="1687"/>
      <c r="Y25" s="1687"/>
      <c r="Z25" s="1687"/>
      <c r="AA25" s="1687"/>
      <c r="AB25" s="1687"/>
      <c r="AC25" s="1687"/>
      <c r="AD25" s="1687"/>
      <c r="AE25" s="1687"/>
      <c r="AF25" s="1687"/>
      <c r="AG25" s="1687"/>
      <c r="AH25" s="1687"/>
      <c r="AI25" s="1687"/>
      <c r="AJ25" s="1687"/>
      <c r="AK25" s="1687"/>
      <c r="AL25" s="1687"/>
      <c r="AM25" s="1687"/>
      <c r="AN25" s="1687"/>
      <c r="AO25" s="1687"/>
      <c r="AP25" s="1687"/>
      <c r="AQ25" s="1687"/>
      <c r="AR25" s="1687"/>
      <c r="AS25" s="1687"/>
      <c r="AT25" s="1687"/>
      <c r="AU25" s="1687"/>
      <c r="AV25" s="1687"/>
      <c r="AW25" s="1687"/>
      <c r="AX25" s="1687"/>
      <c r="AY25" s="1687"/>
      <c r="AZ25" s="1687"/>
      <c r="BA25" s="1687"/>
      <c r="BB25" s="1687"/>
      <c r="BC25" s="1687"/>
      <c r="BD25" s="1687"/>
      <c r="BE25" s="1687"/>
    </row>
    <row r="26" spans="1:57" ht="15.95" customHeight="1">
      <c r="A26" s="1716">
        <v>35217</v>
      </c>
      <c r="B26" s="1717">
        <v>344152</v>
      </c>
      <c r="C26" s="1717"/>
      <c r="D26" s="1717">
        <v>173</v>
      </c>
      <c r="E26" s="1717"/>
      <c r="F26" s="1717">
        <v>344325</v>
      </c>
      <c r="G26" s="1717"/>
      <c r="H26" s="1718"/>
      <c r="I26" s="1717">
        <v>425943</v>
      </c>
      <c r="J26" s="1717"/>
      <c r="K26" s="1726">
        <v>887.33114999999998</v>
      </c>
      <c r="L26" s="1726"/>
      <c r="M26" s="1717">
        <v>426830.33114999998</v>
      </c>
      <c r="N26" s="1717"/>
      <c r="O26" s="1718"/>
      <c r="Q26" s="1687"/>
      <c r="R26" s="1687"/>
      <c r="S26" s="1687"/>
      <c r="T26" s="1687"/>
      <c r="U26" s="1687"/>
      <c r="V26" s="1687"/>
      <c r="W26" s="1687"/>
      <c r="X26" s="1687"/>
      <c r="Y26" s="1687"/>
      <c r="Z26" s="1687"/>
      <c r="AA26" s="1687"/>
      <c r="AB26" s="1687"/>
      <c r="AC26" s="1687"/>
      <c r="AD26" s="1687"/>
      <c r="AE26" s="1687"/>
      <c r="AF26" s="1687"/>
      <c r="AG26" s="1687"/>
      <c r="AH26" s="1687"/>
      <c r="AI26" s="1687"/>
      <c r="AJ26" s="1687"/>
      <c r="AK26" s="1687"/>
      <c r="AL26" s="1687"/>
      <c r="AM26" s="1687"/>
      <c r="AN26" s="1687"/>
      <c r="AO26" s="1687"/>
      <c r="AP26" s="1687"/>
      <c r="AQ26" s="1687"/>
      <c r="AR26" s="1687"/>
      <c r="AS26" s="1687"/>
      <c r="AT26" s="1687"/>
      <c r="AU26" s="1687"/>
      <c r="AV26" s="1687"/>
      <c r="AW26" s="1687"/>
      <c r="AX26" s="1687"/>
      <c r="AY26" s="1687"/>
      <c r="AZ26" s="1687"/>
      <c r="BA26" s="1687"/>
      <c r="BB26" s="1687"/>
      <c r="BC26" s="1687"/>
      <c r="BD26" s="1687"/>
      <c r="BE26" s="1687"/>
    </row>
    <row r="27" spans="1:57" ht="15.95" customHeight="1">
      <c r="A27" s="1716">
        <v>35247</v>
      </c>
      <c r="B27" s="1717">
        <v>330260</v>
      </c>
      <c r="C27" s="1717"/>
      <c r="D27" s="1717">
        <v>124</v>
      </c>
      <c r="E27" s="1717"/>
      <c r="F27" s="1717">
        <v>330384</v>
      </c>
      <c r="G27" s="1717"/>
      <c r="H27" s="1718"/>
      <c r="I27" s="1717">
        <v>405034</v>
      </c>
      <c r="J27" s="1717"/>
      <c r="K27" s="1726">
        <v>932.24840000000006</v>
      </c>
      <c r="L27" s="1726"/>
      <c r="M27" s="1717">
        <v>405966.24839999998</v>
      </c>
      <c r="N27" s="1717"/>
      <c r="O27" s="1718"/>
      <c r="Q27" s="1687"/>
      <c r="R27" s="1687"/>
      <c r="S27" s="1687"/>
      <c r="T27" s="1687"/>
      <c r="U27" s="1687"/>
      <c r="V27" s="1687"/>
      <c r="W27" s="1687"/>
      <c r="X27" s="1687"/>
      <c r="Y27" s="1687"/>
      <c r="Z27" s="1687"/>
      <c r="AA27" s="1687"/>
      <c r="AB27" s="1687"/>
      <c r="AC27" s="1687"/>
      <c r="AD27" s="1687"/>
      <c r="AE27" s="1687"/>
      <c r="AF27" s="1687"/>
      <c r="AG27" s="1687"/>
      <c r="AH27" s="1687"/>
      <c r="AI27" s="1687"/>
      <c r="AJ27" s="1687"/>
      <c r="AK27" s="1687"/>
      <c r="AL27" s="1687"/>
      <c r="AM27" s="1687"/>
      <c r="AN27" s="1687"/>
      <c r="AO27" s="1687"/>
      <c r="AP27" s="1687"/>
      <c r="AQ27" s="1687"/>
      <c r="AR27" s="1687"/>
      <c r="AS27" s="1687"/>
      <c r="AT27" s="1687"/>
      <c r="AU27" s="1687"/>
      <c r="AV27" s="1687"/>
      <c r="AW27" s="1687"/>
      <c r="AX27" s="1687"/>
      <c r="AY27" s="1687"/>
      <c r="AZ27" s="1687"/>
      <c r="BA27" s="1687"/>
      <c r="BB27" s="1687"/>
      <c r="BC27" s="1687"/>
      <c r="BD27" s="1687"/>
      <c r="BE27" s="1687"/>
    </row>
    <row r="28" spans="1:57" ht="15.95" customHeight="1">
      <c r="A28" s="1716">
        <v>35278</v>
      </c>
      <c r="B28" s="1717">
        <v>360070</v>
      </c>
      <c r="C28" s="1717"/>
      <c r="D28" s="1717">
        <v>106</v>
      </c>
      <c r="E28" s="1717"/>
      <c r="F28" s="1717">
        <v>360176</v>
      </c>
      <c r="G28" s="1717"/>
      <c r="H28" s="1718"/>
      <c r="I28" s="1717">
        <v>442146</v>
      </c>
      <c r="J28" s="1717"/>
      <c r="K28" s="1726">
        <v>784.99567999999999</v>
      </c>
      <c r="L28" s="1726"/>
      <c r="M28" s="1717">
        <v>442930.99567999999</v>
      </c>
      <c r="N28" s="1717"/>
      <c r="O28" s="1718"/>
      <c r="Q28" s="1687"/>
      <c r="R28" s="1687"/>
      <c r="S28" s="1687"/>
      <c r="T28" s="1687"/>
      <c r="U28" s="1687"/>
      <c r="V28" s="1687"/>
      <c r="W28" s="1687"/>
      <c r="X28" s="1687"/>
      <c r="Y28" s="1687"/>
      <c r="Z28" s="1687"/>
      <c r="AA28" s="1687"/>
      <c r="AB28" s="1687"/>
      <c r="AC28" s="1687"/>
      <c r="AD28" s="1687"/>
      <c r="AE28" s="1687"/>
      <c r="AF28" s="1687"/>
      <c r="AG28" s="1687"/>
      <c r="AH28" s="1687"/>
      <c r="AI28" s="1687"/>
      <c r="AJ28" s="1687"/>
      <c r="AK28" s="1687"/>
      <c r="AL28" s="1687"/>
      <c r="AM28" s="1687"/>
      <c r="AN28" s="1687"/>
      <c r="AO28" s="1687"/>
      <c r="AP28" s="1687"/>
      <c r="AQ28" s="1687"/>
      <c r="AR28" s="1687"/>
      <c r="AS28" s="1687"/>
      <c r="AT28" s="1687"/>
      <c r="AU28" s="1687"/>
      <c r="AV28" s="1687"/>
      <c r="AW28" s="1687"/>
      <c r="AX28" s="1687"/>
      <c r="AY28" s="1687"/>
      <c r="AZ28" s="1687"/>
      <c r="BA28" s="1687"/>
      <c r="BB28" s="1687"/>
      <c r="BC28" s="1687"/>
      <c r="BD28" s="1687"/>
      <c r="BE28" s="1687"/>
    </row>
    <row r="29" spans="1:57" ht="15.95" customHeight="1">
      <c r="A29" s="1716">
        <v>35309</v>
      </c>
      <c r="B29" s="1717">
        <v>349426</v>
      </c>
      <c r="C29" s="1717"/>
      <c r="D29" s="1717">
        <v>139</v>
      </c>
      <c r="E29" s="1717"/>
      <c r="F29" s="1717">
        <v>349565</v>
      </c>
      <c r="G29" s="1717"/>
      <c r="H29" s="1718"/>
      <c r="I29" s="1717">
        <v>434515</v>
      </c>
      <c r="J29" s="1717"/>
      <c r="K29" s="1726">
        <v>961.29059999999993</v>
      </c>
      <c r="L29" s="1726"/>
      <c r="M29" s="1717">
        <v>435476.29060000001</v>
      </c>
      <c r="N29" s="1717"/>
      <c r="O29" s="1718"/>
      <c r="Q29" s="1687"/>
      <c r="R29" s="1687"/>
      <c r="S29" s="1687"/>
      <c r="T29" s="1687"/>
      <c r="U29" s="1687"/>
      <c r="V29" s="1687"/>
      <c r="W29" s="1687"/>
      <c r="X29" s="1687"/>
      <c r="Y29" s="1687"/>
      <c r="Z29" s="1687"/>
      <c r="AA29" s="1687"/>
      <c r="AB29" s="1687"/>
      <c r="AC29" s="1687"/>
      <c r="AD29" s="1687"/>
      <c r="AE29" s="1687"/>
      <c r="AF29" s="1687"/>
      <c r="AG29" s="1687"/>
      <c r="AH29" s="1687"/>
      <c r="AI29" s="1687"/>
      <c r="AJ29" s="1687"/>
      <c r="AK29" s="1687"/>
      <c r="AL29" s="1687"/>
      <c r="AM29" s="1687"/>
      <c r="AN29" s="1687"/>
      <c r="AO29" s="1687"/>
      <c r="AP29" s="1687"/>
      <c r="AQ29" s="1687"/>
      <c r="AR29" s="1687"/>
      <c r="AS29" s="1687"/>
      <c r="AT29" s="1687"/>
      <c r="AU29" s="1687"/>
      <c r="AV29" s="1687"/>
      <c r="AW29" s="1687"/>
      <c r="AX29" s="1687"/>
      <c r="AY29" s="1687"/>
      <c r="AZ29" s="1687"/>
      <c r="BA29" s="1687"/>
      <c r="BB29" s="1687"/>
      <c r="BC29" s="1687"/>
      <c r="BD29" s="1687"/>
      <c r="BE29" s="1687"/>
    </row>
    <row r="30" spans="1:57" ht="15.95" customHeight="1">
      <c r="A30" s="1716">
        <v>35339</v>
      </c>
      <c r="B30" s="1717">
        <v>358076</v>
      </c>
      <c r="C30" s="1717"/>
      <c r="D30" s="1717">
        <v>313</v>
      </c>
      <c r="E30" s="1717"/>
      <c r="F30" s="1717">
        <v>358389</v>
      </c>
      <c r="G30" s="1717"/>
      <c r="H30" s="1718"/>
      <c r="I30" s="1717">
        <v>449291</v>
      </c>
      <c r="J30" s="1717"/>
      <c r="K30" s="1726">
        <v>1945.68011</v>
      </c>
      <c r="L30" s="1726"/>
      <c r="M30" s="1717">
        <v>451236.68011000002</v>
      </c>
      <c r="N30" s="1717"/>
      <c r="O30" s="1718"/>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687"/>
      <c r="AM30" s="1687"/>
      <c r="AN30" s="1687"/>
      <c r="AO30" s="1687"/>
      <c r="AP30" s="1687"/>
      <c r="AQ30" s="1687"/>
      <c r="AR30" s="1687"/>
      <c r="AS30" s="1687"/>
      <c r="AT30" s="1687"/>
      <c r="AU30" s="1687"/>
      <c r="AV30" s="1687"/>
      <c r="AW30" s="1687"/>
      <c r="AX30" s="1687"/>
      <c r="AY30" s="1687"/>
      <c r="AZ30" s="1687"/>
      <c r="BA30" s="1687"/>
      <c r="BB30" s="1687"/>
      <c r="BC30" s="1687"/>
      <c r="BD30" s="1687"/>
      <c r="BE30" s="1687"/>
    </row>
    <row r="31" spans="1:57" ht="15.95" customHeight="1">
      <c r="A31" s="1716">
        <v>35370</v>
      </c>
      <c r="B31" s="1717">
        <v>382767</v>
      </c>
      <c r="C31" s="1717"/>
      <c r="D31" s="1717">
        <v>670</v>
      </c>
      <c r="E31" s="1717"/>
      <c r="F31" s="1717">
        <v>383437</v>
      </c>
      <c r="G31" s="1717"/>
      <c r="H31" s="1718"/>
      <c r="I31" s="1717">
        <v>486148</v>
      </c>
      <c r="J31" s="1717"/>
      <c r="K31" s="1726">
        <v>3152.5346399999999</v>
      </c>
      <c r="L31" s="1726"/>
      <c r="M31" s="1717">
        <v>489300.53464000003</v>
      </c>
      <c r="N31" s="1717"/>
      <c r="O31" s="1718"/>
      <c r="Q31" s="1687"/>
      <c r="R31" s="1687"/>
      <c r="S31" s="1687"/>
      <c r="T31" s="1687"/>
      <c r="U31" s="1687"/>
      <c r="V31" s="1687"/>
      <c r="W31" s="1687"/>
      <c r="X31" s="1687"/>
      <c r="Y31" s="1687"/>
      <c r="Z31" s="1687"/>
      <c r="AA31" s="1687"/>
      <c r="AB31" s="1687"/>
      <c r="AC31" s="1687"/>
      <c r="AD31" s="1687"/>
      <c r="AE31" s="1687"/>
      <c r="AF31" s="1687"/>
      <c r="AG31" s="1687"/>
      <c r="AH31" s="1687"/>
      <c r="AI31" s="1687"/>
      <c r="AJ31" s="1687"/>
      <c r="AK31" s="1687"/>
      <c r="AL31" s="1687"/>
      <c r="AM31" s="1687"/>
      <c r="AN31" s="1687"/>
      <c r="AO31" s="1687"/>
      <c r="AP31" s="1687"/>
      <c r="AQ31" s="1687"/>
      <c r="AR31" s="1687"/>
      <c r="AS31" s="1687"/>
      <c r="AT31" s="1687"/>
      <c r="AU31" s="1687"/>
      <c r="AV31" s="1687"/>
      <c r="AW31" s="1687"/>
      <c r="AX31" s="1687"/>
      <c r="AY31" s="1687"/>
      <c r="AZ31" s="1687"/>
      <c r="BA31" s="1687"/>
      <c r="BB31" s="1687"/>
      <c r="BC31" s="1687"/>
      <c r="BD31" s="1687"/>
      <c r="BE31" s="1687"/>
    </row>
    <row r="32" spans="1:57" ht="15.95" customHeight="1">
      <c r="A32" s="1716">
        <v>35400</v>
      </c>
      <c r="B32" s="1717">
        <v>339109</v>
      </c>
      <c r="C32" s="1727"/>
      <c r="D32" s="1717">
        <v>646</v>
      </c>
      <c r="E32" s="1727"/>
      <c r="F32" s="1717">
        <v>339755</v>
      </c>
      <c r="G32" s="1727"/>
      <c r="H32" s="1728"/>
      <c r="I32" s="1717">
        <v>424717</v>
      </c>
      <c r="J32" s="1727"/>
      <c r="K32" s="1726">
        <v>2815.1929799999998</v>
      </c>
      <c r="L32" s="1727"/>
      <c r="M32" s="1717">
        <v>427532.19297999999</v>
      </c>
      <c r="N32" s="1727"/>
      <c r="O32" s="1718"/>
      <c r="P32" s="1694"/>
      <c r="Q32" s="1687"/>
      <c r="R32" s="1687"/>
      <c r="S32" s="1687"/>
      <c r="T32" s="1687"/>
      <c r="U32" s="1687"/>
      <c r="V32" s="1687"/>
      <c r="W32" s="1687"/>
      <c r="X32" s="1687"/>
      <c r="Y32" s="1687"/>
      <c r="Z32" s="1687"/>
      <c r="AA32" s="1687"/>
      <c r="AB32" s="1687"/>
      <c r="AC32" s="1687"/>
      <c r="AD32" s="1687"/>
      <c r="AE32" s="1687"/>
      <c r="AF32" s="1687"/>
      <c r="AG32" s="1687"/>
      <c r="AH32" s="1687"/>
      <c r="AI32" s="1687"/>
      <c r="AJ32" s="1687"/>
      <c r="AK32" s="1687"/>
      <c r="AL32" s="1687"/>
      <c r="AM32" s="1687"/>
      <c r="AN32" s="1687"/>
      <c r="AO32" s="1687"/>
      <c r="AP32" s="1687"/>
      <c r="AQ32" s="1687"/>
      <c r="AR32" s="1687"/>
      <c r="AS32" s="1687"/>
      <c r="AT32" s="1687"/>
      <c r="AU32" s="1687"/>
      <c r="AV32" s="1687"/>
      <c r="AW32" s="1687"/>
      <c r="AX32" s="1687"/>
      <c r="AY32" s="1687"/>
      <c r="AZ32" s="1687"/>
      <c r="BA32" s="1687"/>
      <c r="BB32" s="1687"/>
      <c r="BC32" s="1687"/>
      <c r="BD32" s="1687"/>
      <c r="BE32" s="1687"/>
    </row>
    <row r="33" spans="1:57" s="1691" customFormat="1" ht="15.95" customHeight="1">
      <c r="A33" s="1729" t="s">
        <v>1627</v>
      </c>
      <c r="B33" s="1730">
        <v>361064</v>
      </c>
      <c r="C33" s="1731">
        <v>378654</v>
      </c>
      <c r="D33" s="1731">
        <v>749</v>
      </c>
      <c r="E33" s="1731">
        <v>584</v>
      </c>
      <c r="F33" s="1731">
        <v>361813</v>
      </c>
      <c r="G33" s="1731">
        <v>379238</v>
      </c>
      <c r="H33" s="1732"/>
      <c r="I33" s="1730">
        <v>444085</v>
      </c>
      <c r="J33" s="1731">
        <v>465573</v>
      </c>
      <c r="K33" s="1731">
        <v>2114.4766399999999</v>
      </c>
      <c r="L33" s="1731">
        <v>1803.7668800000001</v>
      </c>
      <c r="M33" s="1731">
        <v>446199.47664000001</v>
      </c>
      <c r="N33" s="1731">
        <v>467376.76688000001</v>
      </c>
      <c r="O33" s="1733"/>
      <c r="P33" s="1695"/>
      <c r="Q33" s="1692"/>
      <c r="R33" s="1692"/>
      <c r="S33" s="1692"/>
      <c r="T33" s="1692"/>
      <c r="U33" s="1692"/>
      <c r="V33" s="1692"/>
      <c r="W33" s="1692"/>
      <c r="X33" s="1692"/>
      <c r="Y33" s="1692"/>
      <c r="Z33" s="1692"/>
      <c r="AA33" s="1692"/>
      <c r="AB33" s="1692"/>
      <c r="AC33" s="1692"/>
      <c r="AD33" s="1692"/>
      <c r="AE33" s="1692"/>
      <c r="AF33" s="1692"/>
      <c r="AG33" s="1692"/>
      <c r="AH33" s="1692"/>
      <c r="AI33" s="1692"/>
      <c r="AJ33" s="1692"/>
      <c r="AK33" s="1692"/>
      <c r="AL33" s="1692"/>
      <c r="AM33" s="1692"/>
      <c r="AN33" s="1692"/>
      <c r="AO33" s="1692"/>
      <c r="AP33" s="1692"/>
      <c r="AQ33" s="1692"/>
      <c r="AR33" s="1692"/>
      <c r="AS33" s="1692"/>
      <c r="AT33" s="1692"/>
      <c r="AU33" s="1692"/>
      <c r="AV33" s="1692"/>
      <c r="AW33" s="1692"/>
      <c r="AX33" s="1692"/>
      <c r="AY33" s="1692"/>
      <c r="AZ33" s="1692"/>
      <c r="BA33" s="1692"/>
      <c r="BB33" s="1692"/>
      <c r="BC33" s="1692"/>
      <c r="BD33" s="1692"/>
      <c r="BE33" s="1692"/>
    </row>
    <row r="34" spans="1:57" s="1696" customFormat="1" ht="15.95" customHeight="1">
      <c r="A34" s="1734" t="s">
        <v>1632</v>
      </c>
      <c r="B34" s="1735"/>
      <c r="C34" s="1735"/>
      <c r="D34" s="1735"/>
      <c r="E34" s="1735"/>
      <c r="F34" s="1735"/>
      <c r="G34" s="1735"/>
      <c r="H34" s="1736"/>
      <c r="I34" s="1735"/>
      <c r="J34" s="1735"/>
      <c r="K34" s="1737"/>
      <c r="L34" s="1737"/>
      <c r="M34" s="1737"/>
      <c r="N34" s="1737"/>
      <c r="O34" s="1735"/>
      <c r="P34" s="1697"/>
      <c r="Q34" s="1698"/>
      <c r="R34" s="1698"/>
      <c r="S34" s="1698"/>
      <c r="T34" s="1698"/>
      <c r="U34" s="1698"/>
      <c r="V34" s="1698"/>
      <c r="W34" s="1698"/>
      <c r="X34" s="1698"/>
      <c r="Y34" s="1698"/>
      <c r="Z34" s="1698"/>
      <c r="AA34" s="1698"/>
      <c r="AB34" s="1698"/>
      <c r="AC34" s="1699"/>
      <c r="AD34" s="1698"/>
      <c r="AE34" s="1698"/>
      <c r="AF34" s="1698"/>
      <c r="AG34" s="1698"/>
      <c r="AH34" s="1698"/>
      <c r="AJ34" s="1688"/>
      <c r="AK34" s="1688"/>
      <c r="AL34" s="1688"/>
      <c r="AM34" s="1688"/>
      <c r="AN34" s="1688"/>
      <c r="AO34" s="1688"/>
      <c r="AP34" s="1688"/>
      <c r="AQ34" s="1688"/>
      <c r="AR34" s="1688"/>
      <c r="AS34" s="1688"/>
      <c r="AT34" s="1688"/>
      <c r="AU34" s="1688"/>
      <c r="AV34" s="1688"/>
      <c r="AW34" s="1688"/>
      <c r="AX34" s="1688"/>
      <c r="AY34" s="1688"/>
      <c r="AZ34" s="1688"/>
      <c r="BA34" s="1688"/>
      <c r="BB34" s="1688"/>
      <c r="BC34" s="1688"/>
      <c r="BD34" s="1688"/>
    </row>
    <row r="35" spans="1:57" s="1696" customFormat="1" ht="15.95" customHeight="1">
      <c r="A35" s="1734" t="s">
        <v>1631</v>
      </c>
      <c r="B35" s="1735"/>
      <c r="C35" s="1735"/>
      <c r="D35" s="1735"/>
      <c r="E35" s="1735"/>
      <c r="F35" s="1735"/>
      <c r="G35" s="1735"/>
      <c r="H35" s="1736"/>
      <c r="I35" s="1735"/>
      <c r="J35" s="1735"/>
      <c r="K35" s="1737"/>
      <c r="L35" s="1737"/>
      <c r="M35" s="1737"/>
      <c r="N35" s="1737"/>
      <c r="O35" s="1737"/>
      <c r="P35" s="1697"/>
      <c r="Q35" s="1698"/>
      <c r="R35" s="1698"/>
      <c r="S35" s="1698"/>
      <c r="T35" s="1698"/>
      <c r="U35" s="1698"/>
      <c r="V35" s="1698"/>
      <c r="W35" s="1698"/>
      <c r="X35" s="1698"/>
      <c r="Y35" s="1698"/>
      <c r="Z35" s="1698"/>
      <c r="AA35" s="1698"/>
      <c r="AB35" s="1698"/>
      <c r="AC35" s="1698"/>
      <c r="AD35" s="1698"/>
      <c r="AE35" s="1698"/>
      <c r="AF35" s="1698"/>
      <c r="AG35" s="1698"/>
      <c r="AH35" s="1698"/>
      <c r="AJ35" s="1688"/>
      <c r="AK35" s="1688"/>
      <c r="AL35" s="1688"/>
      <c r="AM35" s="1688"/>
      <c r="AN35" s="1688"/>
      <c r="AO35" s="1688"/>
      <c r="AP35" s="1688"/>
      <c r="AQ35" s="1688"/>
      <c r="AR35" s="1688"/>
      <c r="AS35" s="1688"/>
      <c r="AT35" s="1688"/>
      <c r="AU35" s="1688"/>
      <c r="AV35" s="1688"/>
      <c r="AW35" s="1688"/>
      <c r="AX35" s="1688"/>
      <c r="AY35" s="1688"/>
      <c r="AZ35" s="1688"/>
      <c r="BA35" s="1688"/>
      <c r="BB35" s="1688"/>
      <c r="BC35" s="1688"/>
      <c r="BD35" s="1688"/>
    </row>
    <row r="36" spans="1:57" s="1696" customFormat="1" ht="15.95" customHeight="1">
      <c r="A36" s="1738" t="s">
        <v>2380</v>
      </c>
      <c r="B36" s="1735"/>
      <c r="C36" s="1735"/>
      <c r="D36" s="1735"/>
      <c r="E36" s="1735"/>
      <c r="F36" s="1735"/>
      <c r="G36" s="1735"/>
      <c r="H36" s="1736"/>
      <c r="I36" s="1735"/>
      <c r="J36" s="1735"/>
      <c r="K36" s="1737"/>
      <c r="L36" s="1737"/>
      <c r="M36" s="1737"/>
      <c r="N36" s="1737"/>
      <c r="O36" s="1737"/>
      <c r="P36" s="1697"/>
      <c r="Q36" s="1698"/>
      <c r="R36" s="1698"/>
      <c r="S36" s="1698"/>
      <c r="T36" s="1698"/>
      <c r="U36" s="1698"/>
      <c r="V36" s="1698"/>
      <c r="W36" s="1698"/>
      <c r="X36" s="1698"/>
      <c r="Y36" s="1698"/>
      <c r="Z36" s="1698"/>
      <c r="AA36" s="1698"/>
      <c r="AB36" s="1698"/>
      <c r="AC36" s="1698"/>
      <c r="AD36" s="1698"/>
      <c r="AE36" s="1698"/>
      <c r="AF36" s="1698"/>
      <c r="AG36" s="1698"/>
      <c r="AH36" s="1698"/>
      <c r="AJ36" s="1688"/>
      <c r="AK36" s="1688"/>
      <c r="AL36" s="1688"/>
      <c r="AM36" s="1688"/>
      <c r="AN36" s="1688"/>
      <c r="AO36" s="1688"/>
      <c r="AP36" s="1688"/>
      <c r="AQ36" s="1688"/>
      <c r="AR36" s="1688"/>
      <c r="AS36" s="1688"/>
      <c r="AT36" s="1688"/>
      <c r="AU36" s="1688"/>
      <c r="AV36" s="1688"/>
      <c r="AW36" s="1688"/>
      <c r="AX36" s="1688"/>
      <c r="AY36" s="1688"/>
      <c r="AZ36" s="1688"/>
      <c r="BA36" s="1688"/>
      <c r="BB36" s="1688"/>
      <c r="BC36" s="1688"/>
      <c r="BD36" s="1688"/>
    </row>
    <row r="37" spans="1:57" ht="15.95" customHeight="1">
      <c r="A37" s="1118" t="s">
        <v>14</v>
      </c>
      <c r="B37" s="1727"/>
      <c r="C37" s="1727"/>
      <c r="D37" s="1727"/>
      <c r="E37" s="1727"/>
      <c r="F37" s="1727"/>
      <c r="G37" s="1727"/>
      <c r="H37" s="1736"/>
      <c r="I37" s="1727"/>
      <c r="J37" s="1727"/>
      <c r="K37" s="1727"/>
      <c r="L37" s="1727"/>
      <c r="M37" s="1727"/>
      <c r="N37" s="1727"/>
      <c r="O37" s="1727"/>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scale="51" orientation="landscape" r:id="rId1"/>
  <headerFooter alignWithMargins="0">
    <oddFooter>&amp;R&amp;F /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C76"/>
  <sheetViews>
    <sheetView showGridLines="0" zoomScaleNormal="100" workbookViewId="0"/>
  </sheetViews>
  <sheetFormatPr baseColWidth="10" defaultColWidth="9.140625" defaultRowHeight="16.5"/>
  <cols>
    <col min="1" max="1" width="150.42578125" style="820" customWidth="1"/>
    <col min="2" max="2" width="9.140625" style="820"/>
    <col min="3" max="3" width="23.7109375" style="820" customWidth="1"/>
    <col min="4" max="16384" width="9.140625" style="820"/>
  </cols>
  <sheetData>
    <row r="1" spans="1:3" ht="33">
      <c r="A1" s="2648" t="s">
        <v>2635</v>
      </c>
    </row>
    <row r="2" spans="1:3" ht="26.25">
      <c r="A2" s="850" t="s">
        <v>1674</v>
      </c>
    </row>
    <row r="3" spans="1:3" ht="20.25">
      <c r="A3" s="851" t="s">
        <v>95</v>
      </c>
    </row>
    <row r="4" spans="1:3">
      <c r="A4" s="911" t="s">
        <v>1679</v>
      </c>
      <c r="C4" s="853"/>
    </row>
    <row r="5" spans="1:3" ht="20.25">
      <c r="A5" s="851" t="s">
        <v>5</v>
      </c>
    </row>
    <row r="6" spans="1:3">
      <c r="A6" s="852" t="s">
        <v>1886</v>
      </c>
    </row>
    <row r="7" spans="1:3">
      <c r="A7" s="852" t="s">
        <v>1896</v>
      </c>
    </row>
    <row r="8" spans="1:3" ht="20.25">
      <c r="A8" s="851" t="s">
        <v>2435</v>
      </c>
    </row>
    <row r="9" spans="1:3">
      <c r="A9" s="852" t="s">
        <v>2436</v>
      </c>
    </row>
    <row r="10" spans="1:3" ht="20.25">
      <c r="A10" s="851" t="s">
        <v>1749</v>
      </c>
    </row>
    <row r="11" spans="1:3">
      <c r="A11" s="852" t="s">
        <v>1764</v>
      </c>
    </row>
    <row r="12" spans="1:3" ht="20.25">
      <c r="A12" s="851" t="s">
        <v>6</v>
      </c>
    </row>
    <row r="13" spans="1:3">
      <c r="A13" s="911" t="s">
        <v>1746</v>
      </c>
    </row>
    <row r="14" spans="1:3">
      <c r="A14" s="852" t="s">
        <v>2434</v>
      </c>
    </row>
    <row r="15" spans="1:3" ht="26.25">
      <c r="A15" s="854" t="s">
        <v>0</v>
      </c>
    </row>
    <row r="16" spans="1:3" ht="20.25">
      <c r="A16" s="851" t="s">
        <v>1</v>
      </c>
    </row>
    <row r="17" spans="1:1">
      <c r="A17" s="852" t="s">
        <v>1811</v>
      </c>
    </row>
    <row r="18" spans="1:1" ht="15" customHeight="1">
      <c r="A18" s="852" t="s">
        <v>2363</v>
      </c>
    </row>
    <row r="19" spans="1:1" ht="15" customHeight="1">
      <c r="A19" s="852" t="s">
        <v>2350</v>
      </c>
    </row>
    <row r="20" spans="1:1" ht="15" customHeight="1">
      <c r="A20" s="852" t="s">
        <v>1828</v>
      </c>
    </row>
    <row r="21" spans="1:1" ht="15" customHeight="1">
      <c r="A21" s="852" t="s">
        <v>2543</v>
      </c>
    </row>
    <row r="22" spans="1:1" ht="15" customHeight="1">
      <c r="A22" s="852" t="s">
        <v>2590</v>
      </c>
    </row>
    <row r="23" spans="1:1" ht="15" customHeight="1">
      <c r="A23" s="852" t="s">
        <v>2354</v>
      </c>
    </row>
    <row r="24" spans="1:1" ht="15" customHeight="1">
      <c r="A24" s="852" t="s">
        <v>2359</v>
      </c>
    </row>
    <row r="25" spans="1:1" ht="15" customHeight="1">
      <c r="A25" s="852" t="s">
        <v>2551</v>
      </c>
    </row>
    <row r="26" spans="1:1" ht="15" customHeight="1">
      <c r="A26" s="852" t="s">
        <v>2569</v>
      </c>
    </row>
    <row r="27" spans="1:1" ht="15" customHeight="1">
      <c r="A27" s="852" t="s">
        <v>2542</v>
      </c>
    </row>
    <row r="28" spans="1:1" ht="15" customHeight="1">
      <c r="A28" s="852" t="s">
        <v>1792</v>
      </c>
    </row>
    <row r="29" spans="1:1" ht="15" customHeight="1">
      <c r="A29" s="911" t="s">
        <v>1827</v>
      </c>
    </row>
    <row r="30" spans="1:1" ht="15" customHeight="1">
      <c r="A30" s="852" t="s">
        <v>1859</v>
      </c>
    </row>
    <row r="31" spans="1:1" ht="18.75" customHeight="1">
      <c r="A31" s="855" t="s">
        <v>2</v>
      </c>
    </row>
    <row r="32" spans="1:1" ht="15" customHeight="1">
      <c r="A32" s="852" t="s">
        <v>2366</v>
      </c>
    </row>
    <row r="33" spans="1:1">
      <c r="A33" s="852" t="s">
        <v>2598</v>
      </c>
    </row>
    <row r="34" spans="1:1" ht="20.25">
      <c r="A34" s="855" t="s">
        <v>1673</v>
      </c>
    </row>
    <row r="35" spans="1:1" ht="15" customHeight="1">
      <c r="A35" s="911" t="s">
        <v>2382</v>
      </c>
    </row>
    <row r="36" spans="1:1" ht="15" customHeight="1">
      <c r="A36" s="911" t="s">
        <v>2375</v>
      </c>
    </row>
    <row r="37" spans="1:1" ht="15" customHeight="1">
      <c r="A37" s="852" t="s">
        <v>2378</v>
      </c>
    </row>
    <row r="38" spans="1:1" ht="20.25">
      <c r="A38" s="851" t="s">
        <v>3</v>
      </c>
    </row>
    <row r="39" spans="1:1">
      <c r="A39" s="852" t="s">
        <v>1716</v>
      </c>
    </row>
    <row r="40" spans="1:1">
      <c r="A40" s="852" t="s">
        <v>1711</v>
      </c>
    </row>
    <row r="41" spans="1:1">
      <c r="A41" s="852" t="s">
        <v>2599</v>
      </c>
    </row>
    <row r="42" spans="1:1">
      <c r="A42" s="852" t="s">
        <v>2600</v>
      </c>
    </row>
    <row r="43" spans="1:1">
      <c r="A43" s="852" t="s">
        <v>2601</v>
      </c>
    </row>
    <row r="44" spans="1:1">
      <c r="A44" s="852" t="s">
        <v>2603</v>
      </c>
    </row>
    <row r="45" spans="1:1">
      <c r="A45" s="911" t="s">
        <v>1839</v>
      </c>
    </row>
    <row r="46" spans="1:1">
      <c r="A46" s="852" t="s">
        <v>1799</v>
      </c>
    </row>
    <row r="47" spans="1:1" ht="20.25">
      <c r="A47" s="851" t="s">
        <v>4</v>
      </c>
    </row>
    <row r="48" spans="1:1">
      <c r="A48" s="852" t="s">
        <v>2610</v>
      </c>
    </row>
    <row r="49" spans="1:2" ht="15" customHeight="1">
      <c r="A49" s="852" t="s">
        <v>2604</v>
      </c>
    </row>
    <row r="50" spans="1:2" ht="15" customHeight="1">
      <c r="A50" s="852" t="s">
        <v>2605</v>
      </c>
    </row>
    <row r="51" spans="1:2" ht="15" customHeight="1">
      <c r="A51" s="852" t="s">
        <v>2606</v>
      </c>
    </row>
    <row r="52" spans="1:2" ht="15" customHeight="1">
      <c r="A52" s="852" t="s">
        <v>2607</v>
      </c>
    </row>
    <row r="53" spans="1:2" ht="15" customHeight="1">
      <c r="A53" s="852" t="s">
        <v>2340</v>
      </c>
    </row>
    <row r="54" spans="1:2" ht="26.25">
      <c r="A54" s="856" t="s">
        <v>7</v>
      </c>
    </row>
    <row r="55" spans="1:2" ht="20.25">
      <c r="A55" s="851" t="s">
        <v>8</v>
      </c>
    </row>
    <row r="56" spans="1:2">
      <c r="A56" s="852" t="s">
        <v>1707</v>
      </c>
    </row>
    <row r="57" spans="1:2">
      <c r="A57" s="911" t="s">
        <v>1704</v>
      </c>
    </row>
    <row r="58" spans="1:2">
      <c r="A58" s="911" t="s">
        <v>1705</v>
      </c>
    </row>
    <row r="59" spans="1:2">
      <c r="A59" s="852" t="s">
        <v>1708</v>
      </c>
    </row>
    <row r="60" spans="1:2">
      <c r="A60" s="852" t="s">
        <v>1709</v>
      </c>
      <c r="B60" s="857"/>
    </row>
    <row r="61" spans="1:2">
      <c r="A61" s="852" t="s">
        <v>1710</v>
      </c>
      <c r="B61" s="857"/>
    </row>
    <row r="62" spans="1:2">
      <c r="A62" s="911" t="s">
        <v>2452</v>
      </c>
      <c r="B62" s="857"/>
    </row>
    <row r="63" spans="1:2">
      <c r="A63" s="911" t="s">
        <v>2450</v>
      </c>
      <c r="B63" s="857"/>
    </row>
    <row r="64" spans="1:2" ht="20.25">
      <c r="A64" s="851" t="s">
        <v>9</v>
      </c>
    </row>
    <row r="65" spans="1:2">
      <c r="A65" s="852" t="s">
        <v>2634</v>
      </c>
    </row>
    <row r="66" spans="1:2" ht="20.25">
      <c r="A66" s="851" t="s">
        <v>96</v>
      </c>
      <c r="B66" s="857"/>
    </row>
    <row r="67" spans="1:2">
      <c r="A67" s="858" t="s">
        <v>2426</v>
      </c>
      <c r="B67" s="857"/>
    </row>
    <row r="68" spans="1:2" ht="20.25">
      <c r="A68" s="851" t="s">
        <v>2393</v>
      </c>
      <c r="B68" s="853"/>
    </row>
    <row r="69" spans="1:2">
      <c r="A69" s="852" t="s">
        <v>2394</v>
      </c>
      <c r="B69" s="857"/>
    </row>
    <row r="70" spans="1:2" ht="26.25">
      <c r="A70" s="859" t="s">
        <v>10</v>
      </c>
      <c r="B70" s="857"/>
    </row>
    <row r="71" spans="1:2">
      <c r="A71" s="852" t="s">
        <v>1747</v>
      </c>
      <c r="B71" s="853"/>
    </row>
    <row r="72" spans="1:2">
      <c r="A72" s="852" t="s">
        <v>1748</v>
      </c>
    </row>
    <row r="73" spans="1:2" ht="26.25">
      <c r="A73" s="860" t="s">
        <v>11</v>
      </c>
      <c r="B73" s="857"/>
    </row>
    <row r="74" spans="1:2" ht="20.25">
      <c r="A74" s="851" t="s">
        <v>12</v>
      </c>
    </row>
    <row r="75" spans="1:2">
      <c r="A75" s="852" t="s">
        <v>2433</v>
      </c>
    </row>
    <row r="76" spans="1:2" ht="20.25">
      <c r="A76" s="849"/>
    </row>
  </sheetData>
  <hyperlinks>
    <hyperlink ref="A75" location="'0505030'!A1" display="Index der Erzeugerpreise der Produkte des Holzeinschlags aus den Staatsforsten (Nr. 0505030)"/>
    <hyperlink ref="A71" location="'0401030'!A1" display="Einfuhr von Gütern der Land- und Ernährungswirtschaft (Nr. 0401030)"/>
    <hyperlink ref="A72" location="'0401060'!A1" display="Ausfuhr von Gütern der Land- und Ernährungswirtschaft (Nr. 0401060)"/>
    <hyperlink ref="A14" location="'0117690'!A1" display="Anzeigepflichtige Tierseuchen der Bundesrepublik Deutschland (Nr. 0117690)"/>
    <hyperlink ref="A21" location="'0201260'!A1" display="Marktbestände an Futtermitteln (Nr. 0201260)"/>
    <hyperlink ref="A56" location="'0301090'!A1" display="Marktpreise für inländisches Getreide (Nr. 0301090)"/>
    <hyperlink ref="A22" location="'0201330'!A1" display="Getreidevermahlung und Mehlausbeute in Handelsmühlen (Nr. 0201330)"/>
    <hyperlink ref="A23" location="'0201360'!A1" display="Herstellung von Mehl in Handelsmühlen (Nr. 0201360)"/>
    <hyperlink ref="A24" location="'0201490'!A1" display="Herstellung von Malz (Nr. 0201490)"/>
    <hyperlink ref="A26" location="'0201560'!A1" display="Verarbeitung von Getreide zu Mischfutter (vorläufige Zahlen) (Nr. 0201560)"/>
    <hyperlink ref="A27" location="'0201630'!A1" display="Verarbeitung von Nicht-Getreide- und anderen Komponenten zu Mischfutter (vorläufige Zahlen) (Nr. 0201630)"/>
    <hyperlink ref="A18" location="'0201060'!A1" display="Getreidekäufe der aufnehmenden Hand von der Landwirtschaft - vorläufig (Nr. 0201060)"/>
    <hyperlink ref="A39" location="'0204035'!A1" display="Monatliche Rohmilchlieferung der deutschen Erzeuger an deutsche milchwirtschaftliche Unternehmen nach Kreisen (Nr. 0204035)"/>
    <hyperlink ref="A40" location="'0204040'!A1" display="Kuhmilchlieferung der Erzeuger an deutsche milchwirtschaftliche Unternehmen (Nr. 0204040)"/>
    <hyperlink ref="A19" location="'0201190'!A1" display="Bestände der Wirtschaft an Getreide und Getreideerzeugnissen - vorläufige Zahlen (Nr. 0201190)"/>
    <hyperlink ref="A41" location="'0204047'!A1" display="Ziegen- und Schafmilchanlieferung der deutsche Erzeuger an deutsche milchwirtschaftliche Unternehmen (Nr. 0204047)"/>
    <hyperlink ref="A42" location="'0204050'!A1" display="Herstellung von ausgewählten, ökologisch/biologisch erzeugten, Milchprodukten nach Monaten (Nr. 0204050)"/>
    <hyperlink ref="A57" location="'0301435'!A1" display="Preise für konventionell erzeugte Kuhmilch (Nr. 0301435)"/>
    <hyperlink ref="A58" location="'0301440'!A1" display="Preise für ökologisch/biologisch erzeugte Kuhmilch (Nr. 0301440)"/>
    <hyperlink ref="A59" location="'0301445'!A1" display="Preise für konventionell und ökologisch/biologisch erzeugte Kuhmilch (Nr. 0301445)"/>
    <hyperlink ref="A44" location="'0204340'!A1" display="Herstellung von Käse nach Fettstufen und Monaten (Nr. 0204340)"/>
    <hyperlink ref="A60" location="'0301450'!A1" display="Preise für konventionell und ökologisch/biologisch erzeugte Ziegen- und Schafmilch (Nr. 0301450)"/>
    <hyperlink ref="A61" location="'0301460'!A1" display="Marktpreise für Milcherzeugnisse (Nr. 0301460)"/>
    <hyperlink ref="A65" location="'0302060'!A1" display="Preismesszahlen für verschiedene Energiearten (Nr. 0302060)"/>
    <hyperlink ref="A43" location="'0204090'!A1" display="Herstellung von ausgewählten Milcherzeugnissen nach Monaten (Nr. 0204090)"/>
    <hyperlink ref="A49" location="'0206060'!A1" display="Beschäftigte, Umsatz und Exportquote der fachlichen Betriebsteile des Produzierenden Ernährungsgewerbes (Nr. 0206060)"/>
    <hyperlink ref="A52" location="'0206160'!A1" display="Entwicklung ausgewählter Wirtschaftsdaten des Produzierenden Ernährungsgewerbes (Nr. 0206160)"/>
    <hyperlink ref="A51" location="'0206130'!A1" display="Umsatz und Exportquote der Betriebe des Produzierenden Ernährungsgewerbes (Nr. 0206130)"/>
    <hyperlink ref="A50" location="'0206090'!A1" display="Betriebe, Beschäftigte, Arbeitsstunden und Entgelte des Produzierenden Ernährungsgewerbes (Nr. 0206090)"/>
    <hyperlink ref="A7" location="'0106460'!A1" display="Geflügelschlachtereien und geschlachtetes Geflügel (Nr. 0106460)"/>
    <hyperlink ref="A6" location="'0106430'!A1" display="Legehennenhaltung und Eiererzeugung (Nr. 0106430)"/>
    <hyperlink ref="A53" location="'0206190'!A1" display="Produktion ausgewählter Erzeugnisse des Produzierenden Ernährungsgewerbes (Nr. 0206190)"/>
    <hyperlink ref="A37" location="'0203230'!A1" display="Fleischanfall von geschlachteten Tieren in- und ausländischer Herkunft (Nr. 0203230)"/>
    <hyperlink ref="A35" location="'0203160'!A1" display="Schlachtungen von Tieren in- und ausländischer Herkunft (Nr. 0203160)"/>
    <hyperlink ref="A33" location="'0202060'!A1" display="Zuckerabsatz der Zuckerfabriken und Handelsunternehmen (Nr. 0202060)"/>
    <hyperlink ref="A32" location="'0202030'!A1" display="Zuckererzeugung, Zuckerabsatz und Zuckerbestände (Nr. 0202030)"/>
    <hyperlink ref="A4" location="'0103260'!A1" display="Tabakerzeugnisse (0103260)"/>
    <hyperlink ref="A13" location="'0117660'!A1" display="Brütereien, eingelegte Bruteier und geschlüpfte Küken (0117660)"/>
    <hyperlink ref="A11" location="'0111030'!A1" display="Inlandsabsatz von Düngemitteln - 4. Vierteljahr 2023 (0111030-0000)"/>
    <hyperlink ref="A28" location="'0201700'!A1" display="Bericht über Öle und Fette in Ölmühlen in 1.000 Tonnen 2023 – Vorläufige Zahlen (0201700)"/>
    <hyperlink ref="A46" location="'0204490'!A1" display="Bestände an Ölsaaten und -früchten bei den Ölmühlen (0204490)"/>
    <hyperlink ref="A17" location="'0201130'!A1" display="Käufe der aufnehmenden Hand von der Landwirtschaft - Hülsenfrüchte und Ölsaaten (Nr. 0201130)"/>
    <hyperlink ref="A29" location="'0201730'!A1" display="Marktbestände an Ölkuchen, Expellern und Extraktionsschroten (Nr. 0201730)"/>
    <hyperlink ref="A20" location="'0201230'!A1" display="Marktbestände an Hülsenfrüchten und Raps (vorläufige Zahlen) (Nr. 0201230)"/>
    <hyperlink ref="A45" location="'0204470'!A1" display="Verkauf von Ölen durch Ölmühlen und Raffinerien (Nr. 0204470)"/>
    <hyperlink ref="A30" location="'0201750'!A1" display="Verkäufe der Ölmühlen von Ölkuchen und Ölschroten - Vorläufige Zahlen (Nr. 0201750)"/>
    <hyperlink ref="A36" location="'0203190'!A1" display="Durchschnittsgewichte der gewerblich geschlachteten Tiere (Nr. 0203190)"/>
    <hyperlink ref="A69" location="'0304030'!A1" display="Euro-Referenzkurse des Europäischen Systems der Zentralbanken (ESZB) (Nr. 0304030)"/>
    <hyperlink ref="A67" location="'0303090'!A1" display="Kaufwerte für Bauland nach Baulandarten (0303090)"/>
    <hyperlink ref="A63" location="'0302130'!A1" display="Verbraucherpreisindex für Deutschland (0302130)"/>
    <hyperlink ref="A62" location="'0302090'!A1" display="Ausgewählte Teilindizes für Nahrungsmittel sowie für Beherbergungs- und Gaststättendienstleistungen (0302090)"/>
    <hyperlink ref="A25" location="'0201530'!A1" display="Herstellung von Mischfutter (vorläufge Zahlen) (Nr. 0201530)"/>
  </hyperlinks>
  <pageMargins left="0.7" right="0.7" top="0.75" bottom="0.75" header="0.3" footer="0.3"/>
  <pageSetup paperSize="9" orientation="portrait" r:id="rId1"/>
  <rowBreaks count="1" manualBreakCount="1">
    <brk id="46"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O405"/>
  <sheetViews>
    <sheetView showGridLines="0" showZeros="0" zoomScale="130" zoomScaleNormal="130" workbookViewId="0">
      <pane ySplit="5" topLeftCell="A6" activePane="bottomLeft" state="frozen"/>
      <selection activeCell="I14" sqref="I14:I15"/>
      <selection pane="bottomLeft" activeCell="A3" sqref="A3"/>
    </sheetView>
  </sheetViews>
  <sheetFormatPr baseColWidth="10" defaultColWidth="11.5703125" defaultRowHeight="8.25"/>
  <cols>
    <col min="1" max="1" width="10.28515625" style="330" customWidth="1"/>
    <col min="2" max="2" width="15" style="330" customWidth="1"/>
    <col min="3" max="15" width="10.85546875" style="330" customWidth="1"/>
    <col min="16" max="16384" width="11.5703125" style="330"/>
  </cols>
  <sheetData>
    <row r="1" spans="1:15" ht="82.5" customHeight="1">
      <c r="A1" s="372" t="s">
        <v>1180</v>
      </c>
      <c r="B1" s="370"/>
      <c r="C1" s="370"/>
      <c r="D1" s="370"/>
      <c r="E1" s="370"/>
      <c r="F1" s="370"/>
      <c r="G1" s="370"/>
      <c r="H1" s="370"/>
      <c r="I1" s="366"/>
      <c r="J1" s="366"/>
      <c r="K1" s="366"/>
      <c r="L1" s="366"/>
      <c r="M1" s="366"/>
      <c r="N1" s="366"/>
      <c r="O1" s="366"/>
    </row>
    <row r="2" spans="1:15" ht="12">
      <c r="A2" s="371" t="s">
        <v>1717</v>
      </c>
      <c r="B2" s="370"/>
      <c r="C2" s="370"/>
      <c r="D2" s="370"/>
      <c r="E2" s="370"/>
      <c r="F2" s="370"/>
      <c r="G2" s="370"/>
      <c r="H2" s="370"/>
      <c r="I2" s="366"/>
      <c r="J2" s="366"/>
      <c r="K2" s="366"/>
      <c r="L2" s="366"/>
      <c r="M2" s="366"/>
      <c r="N2" s="366"/>
      <c r="O2" s="366"/>
    </row>
    <row r="3" spans="1:15" ht="13.5" customHeight="1">
      <c r="A3" s="369" t="s">
        <v>1179</v>
      </c>
      <c r="B3" s="366"/>
      <c r="C3" s="366"/>
      <c r="D3" s="366"/>
      <c r="E3" s="366"/>
      <c r="F3" s="366"/>
      <c r="G3" s="366"/>
      <c r="H3" s="366"/>
      <c r="I3" s="366"/>
      <c r="J3" s="366"/>
      <c r="K3" s="366"/>
      <c r="L3" s="366"/>
      <c r="M3" s="366"/>
      <c r="N3" s="366"/>
      <c r="O3" s="366"/>
    </row>
    <row r="4" spans="1:15" ht="13.5" customHeight="1">
      <c r="A4" s="367" t="s">
        <v>1677</v>
      </c>
      <c r="B4" s="368"/>
      <c r="C4" s="366"/>
      <c r="D4" s="366"/>
      <c r="E4" s="366"/>
      <c r="F4" s="366"/>
      <c r="G4" s="366"/>
      <c r="H4" s="367"/>
      <c r="I4" s="367"/>
      <c r="J4" s="366"/>
      <c r="K4" s="366"/>
      <c r="L4" s="366"/>
      <c r="M4" s="366"/>
      <c r="N4" s="366"/>
      <c r="O4" s="366"/>
    </row>
    <row r="5" spans="1:15" ht="13.5" customHeight="1">
      <c r="A5" s="365" t="s">
        <v>1178</v>
      </c>
      <c r="B5" s="364" t="s">
        <v>1177</v>
      </c>
      <c r="C5" s="363" t="s">
        <v>1176</v>
      </c>
      <c r="D5" s="362" t="s">
        <v>270</v>
      </c>
      <c r="E5" s="362" t="s">
        <v>168</v>
      </c>
      <c r="F5" s="362" t="s">
        <v>167</v>
      </c>
      <c r="G5" s="362" t="s">
        <v>166</v>
      </c>
      <c r="H5" s="362" t="s">
        <v>165</v>
      </c>
      <c r="I5" s="362" t="s">
        <v>176</v>
      </c>
      <c r="J5" s="362" t="s">
        <v>276</v>
      </c>
      <c r="K5" s="362" t="s">
        <v>275</v>
      </c>
      <c r="L5" s="362" t="s">
        <v>274</v>
      </c>
      <c r="M5" s="362" t="s">
        <v>273</v>
      </c>
      <c r="N5" s="362" t="s">
        <v>299</v>
      </c>
      <c r="O5" s="361" t="s">
        <v>1175</v>
      </c>
    </row>
    <row r="6" spans="1:15">
      <c r="A6" s="353" t="s">
        <v>1174</v>
      </c>
      <c r="B6" s="358" t="s">
        <v>1173</v>
      </c>
      <c r="C6" s="357" t="s">
        <v>240</v>
      </c>
      <c r="D6" s="351" t="s">
        <v>240</v>
      </c>
      <c r="E6" s="351" t="s">
        <v>240</v>
      </c>
      <c r="F6" s="351" t="s">
        <v>240</v>
      </c>
      <c r="G6" s="359" t="s">
        <v>240</v>
      </c>
      <c r="H6" s="355" t="s">
        <v>240</v>
      </c>
      <c r="I6" s="360" t="s">
        <v>240</v>
      </c>
      <c r="J6" s="355" t="s">
        <v>240</v>
      </c>
      <c r="K6" s="354" t="s">
        <v>240</v>
      </c>
      <c r="L6" s="354" t="s">
        <v>240</v>
      </c>
      <c r="M6" s="354" t="s">
        <v>240</v>
      </c>
      <c r="N6" s="373" t="s">
        <v>240</v>
      </c>
      <c r="O6" s="334" t="s">
        <v>240</v>
      </c>
    </row>
    <row r="7" spans="1:15">
      <c r="A7" s="353" t="s">
        <v>1172</v>
      </c>
      <c r="B7" s="352" t="s">
        <v>1171</v>
      </c>
      <c r="C7" s="351" t="s">
        <v>240</v>
      </c>
      <c r="D7" s="351" t="s">
        <v>240</v>
      </c>
      <c r="E7" s="351" t="s">
        <v>240</v>
      </c>
      <c r="F7" s="351" t="s">
        <v>240</v>
      </c>
      <c r="G7" s="359" t="s">
        <v>240</v>
      </c>
      <c r="H7" s="355" t="s">
        <v>240</v>
      </c>
      <c r="I7" s="356" t="s">
        <v>240</v>
      </c>
      <c r="J7" s="355" t="s">
        <v>240</v>
      </c>
      <c r="K7" s="354" t="s">
        <v>240</v>
      </c>
      <c r="L7" s="354" t="s">
        <v>240</v>
      </c>
      <c r="M7" s="354" t="s">
        <v>240</v>
      </c>
      <c r="N7" s="373" t="s">
        <v>240</v>
      </c>
      <c r="O7" s="334" t="s">
        <v>240</v>
      </c>
    </row>
    <row r="8" spans="1:15">
      <c r="A8" s="353" t="s">
        <v>1170</v>
      </c>
      <c r="B8" s="352" t="s">
        <v>1169</v>
      </c>
      <c r="C8" s="351" t="s">
        <v>240</v>
      </c>
      <c r="D8" s="351" t="s">
        <v>240</v>
      </c>
      <c r="E8" s="351" t="s">
        <v>240</v>
      </c>
      <c r="F8" s="351" t="s">
        <v>240</v>
      </c>
      <c r="G8" s="359" t="s">
        <v>240</v>
      </c>
      <c r="H8" s="355" t="s">
        <v>240</v>
      </c>
      <c r="I8" s="356" t="s">
        <v>240</v>
      </c>
      <c r="J8" s="355" t="s">
        <v>240</v>
      </c>
      <c r="K8" s="354" t="s">
        <v>240</v>
      </c>
      <c r="L8" s="354" t="s">
        <v>240</v>
      </c>
      <c r="M8" s="354" t="s">
        <v>240</v>
      </c>
      <c r="N8" s="373" t="s">
        <v>240</v>
      </c>
      <c r="O8" s="334" t="s">
        <v>240</v>
      </c>
    </row>
    <row r="9" spans="1:15">
      <c r="A9" s="353" t="s">
        <v>1168</v>
      </c>
      <c r="B9" s="352" t="s">
        <v>1167</v>
      </c>
      <c r="C9" s="351" t="s">
        <v>240</v>
      </c>
      <c r="D9" s="351" t="s">
        <v>240</v>
      </c>
      <c r="E9" s="351" t="s">
        <v>240</v>
      </c>
      <c r="F9" s="351" t="s">
        <v>240</v>
      </c>
      <c r="G9" s="359" t="s">
        <v>240</v>
      </c>
      <c r="H9" s="355" t="s">
        <v>240</v>
      </c>
      <c r="I9" s="356" t="s">
        <v>240</v>
      </c>
      <c r="J9" s="355" t="s">
        <v>240</v>
      </c>
      <c r="K9" s="354" t="s">
        <v>240</v>
      </c>
      <c r="L9" s="354" t="s">
        <v>240</v>
      </c>
      <c r="M9" s="354" t="s">
        <v>240</v>
      </c>
      <c r="N9" s="373" t="s">
        <v>240</v>
      </c>
      <c r="O9" s="334" t="s">
        <v>240</v>
      </c>
    </row>
    <row r="10" spans="1:15">
      <c r="A10" s="353" t="s">
        <v>1166</v>
      </c>
      <c r="B10" s="352" t="s">
        <v>1165</v>
      </c>
      <c r="C10" s="351">
        <v>25606390</v>
      </c>
      <c r="D10" s="351" t="s">
        <v>240</v>
      </c>
      <c r="E10" s="351" t="s">
        <v>240</v>
      </c>
      <c r="F10" s="351" t="s">
        <v>240</v>
      </c>
      <c r="G10" s="359" t="s">
        <v>240</v>
      </c>
      <c r="H10" s="355" t="s">
        <v>240</v>
      </c>
      <c r="I10" s="356" t="s">
        <v>240</v>
      </c>
      <c r="J10" s="355" t="s">
        <v>240</v>
      </c>
      <c r="K10" s="354" t="s">
        <v>240</v>
      </c>
      <c r="L10" s="354" t="s">
        <v>240</v>
      </c>
      <c r="M10" s="354" t="s">
        <v>240</v>
      </c>
      <c r="N10" s="373" t="s">
        <v>240</v>
      </c>
      <c r="O10" s="334">
        <v>25606390</v>
      </c>
    </row>
    <row r="11" spans="1:15">
      <c r="A11" s="353" t="s">
        <v>1164</v>
      </c>
      <c r="B11" s="352" t="s">
        <v>1163</v>
      </c>
      <c r="C11" s="351">
        <v>5391156</v>
      </c>
      <c r="D11" s="351" t="s">
        <v>240</v>
      </c>
      <c r="E11" s="351" t="s">
        <v>240</v>
      </c>
      <c r="F11" s="351" t="s">
        <v>240</v>
      </c>
      <c r="G11" s="359" t="s">
        <v>240</v>
      </c>
      <c r="H11" s="355" t="s">
        <v>240</v>
      </c>
      <c r="I11" s="356" t="s">
        <v>240</v>
      </c>
      <c r="J11" s="355" t="s">
        <v>240</v>
      </c>
      <c r="K11" s="354" t="s">
        <v>240</v>
      </c>
      <c r="L11" s="354" t="s">
        <v>240</v>
      </c>
      <c r="M11" s="354" t="s">
        <v>240</v>
      </c>
      <c r="N11" s="373" t="s">
        <v>240</v>
      </c>
      <c r="O11" s="334">
        <v>5391156</v>
      </c>
    </row>
    <row r="12" spans="1:15">
      <c r="A12" s="353" t="s">
        <v>1162</v>
      </c>
      <c r="B12" s="352" t="s">
        <v>1161</v>
      </c>
      <c r="C12" s="351">
        <v>46663303</v>
      </c>
      <c r="D12" s="351" t="s">
        <v>240</v>
      </c>
      <c r="E12" s="351" t="s">
        <v>240</v>
      </c>
      <c r="F12" s="351" t="s">
        <v>240</v>
      </c>
      <c r="G12" s="359" t="s">
        <v>240</v>
      </c>
      <c r="H12" s="355" t="s">
        <v>240</v>
      </c>
      <c r="I12" s="356" t="s">
        <v>240</v>
      </c>
      <c r="J12" s="355" t="s">
        <v>240</v>
      </c>
      <c r="K12" s="354" t="s">
        <v>240</v>
      </c>
      <c r="L12" s="354" t="s">
        <v>240</v>
      </c>
      <c r="M12" s="354" t="s">
        <v>240</v>
      </c>
      <c r="N12" s="373" t="s">
        <v>240</v>
      </c>
      <c r="O12" s="334">
        <v>46663303</v>
      </c>
    </row>
    <row r="13" spans="1:15">
      <c r="A13" s="353" t="s">
        <v>1160</v>
      </c>
      <c r="B13" s="352" t="s">
        <v>1159</v>
      </c>
      <c r="C13" s="351">
        <v>5471674</v>
      </c>
      <c r="D13" s="351" t="s">
        <v>240</v>
      </c>
      <c r="E13" s="351" t="s">
        <v>240</v>
      </c>
      <c r="F13" s="351" t="s">
        <v>240</v>
      </c>
      <c r="G13" s="359" t="s">
        <v>240</v>
      </c>
      <c r="H13" s="355" t="s">
        <v>240</v>
      </c>
      <c r="I13" s="356" t="s">
        <v>240</v>
      </c>
      <c r="J13" s="355" t="s">
        <v>240</v>
      </c>
      <c r="K13" s="354" t="s">
        <v>240</v>
      </c>
      <c r="L13" s="354" t="s">
        <v>240</v>
      </c>
      <c r="M13" s="354" t="s">
        <v>240</v>
      </c>
      <c r="N13" s="373" t="s">
        <v>240</v>
      </c>
      <c r="O13" s="334">
        <v>5471674</v>
      </c>
    </row>
    <row r="14" spans="1:15">
      <c r="A14" s="353" t="s">
        <v>1158</v>
      </c>
      <c r="B14" s="352" t="s">
        <v>1157</v>
      </c>
      <c r="C14" s="351" t="s">
        <v>240</v>
      </c>
      <c r="D14" s="351" t="s">
        <v>240</v>
      </c>
      <c r="E14" s="351" t="s">
        <v>240</v>
      </c>
      <c r="F14" s="351" t="s">
        <v>240</v>
      </c>
      <c r="G14" s="359" t="s">
        <v>240</v>
      </c>
      <c r="H14" s="355" t="s">
        <v>240</v>
      </c>
      <c r="I14" s="356" t="s">
        <v>240</v>
      </c>
      <c r="J14" s="355" t="s">
        <v>240</v>
      </c>
      <c r="K14" s="354" t="s">
        <v>240</v>
      </c>
      <c r="L14" s="354" t="s">
        <v>240</v>
      </c>
      <c r="M14" s="354" t="s">
        <v>240</v>
      </c>
      <c r="N14" s="373" t="s">
        <v>240</v>
      </c>
      <c r="O14" s="334" t="s">
        <v>240</v>
      </c>
    </row>
    <row r="15" spans="1:15">
      <c r="A15" s="353" t="s">
        <v>1156</v>
      </c>
      <c r="B15" s="352" t="s">
        <v>1155</v>
      </c>
      <c r="C15" s="351">
        <v>12669955</v>
      </c>
      <c r="D15" s="351" t="s">
        <v>240</v>
      </c>
      <c r="E15" s="351" t="s">
        <v>240</v>
      </c>
      <c r="F15" s="351" t="s">
        <v>240</v>
      </c>
      <c r="G15" s="359" t="s">
        <v>240</v>
      </c>
      <c r="H15" s="355" t="s">
        <v>240</v>
      </c>
      <c r="I15" s="356" t="s">
        <v>240</v>
      </c>
      <c r="J15" s="355" t="s">
        <v>240</v>
      </c>
      <c r="K15" s="354" t="s">
        <v>240</v>
      </c>
      <c r="L15" s="354" t="s">
        <v>240</v>
      </c>
      <c r="M15" s="354" t="s">
        <v>240</v>
      </c>
      <c r="N15" s="373" t="s">
        <v>240</v>
      </c>
      <c r="O15" s="334">
        <v>12669955</v>
      </c>
    </row>
    <row r="16" spans="1:15">
      <c r="A16" s="353" t="s">
        <v>1154</v>
      </c>
      <c r="B16" s="352" t="s">
        <v>1153</v>
      </c>
      <c r="C16" s="351">
        <v>53088025</v>
      </c>
      <c r="D16" s="351" t="s">
        <v>240</v>
      </c>
      <c r="E16" s="351" t="s">
        <v>240</v>
      </c>
      <c r="F16" s="351" t="s">
        <v>240</v>
      </c>
      <c r="G16" s="359" t="s">
        <v>240</v>
      </c>
      <c r="H16" s="355" t="s">
        <v>240</v>
      </c>
      <c r="I16" s="356" t="s">
        <v>240</v>
      </c>
      <c r="J16" s="355" t="s">
        <v>240</v>
      </c>
      <c r="K16" s="354" t="s">
        <v>240</v>
      </c>
      <c r="L16" s="354" t="s">
        <v>240</v>
      </c>
      <c r="M16" s="354" t="s">
        <v>240</v>
      </c>
      <c r="N16" s="373" t="s">
        <v>240</v>
      </c>
      <c r="O16" s="334">
        <v>53088025</v>
      </c>
    </row>
    <row r="17" spans="1:15">
      <c r="A17" s="353" t="s">
        <v>1152</v>
      </c>
      <c r="B17" s="352" t="s">
        <v>1151</v>
      </c>
      <c r="C17" s="351">
        <v>46458828</v>
      </c>
      <c r="D17" s="351" t="s">
        <v>240</v>
      </c>
      <c r="E17" s="351" t="s">
        <v>240</v>
      </c>
      <c r="F17" s="351" t="s">
        <v>240</v>
      </c>
      <c r="G17" s="359" t="s">
        <v>240</v>
      </c>
      <c r="H17" s="355" t="s">
        <v>240</v>
      </c>
      <c r="I17" s="356" t="s">
        <v>240</v>
      </c>
      <c r="J17" s="355" t="s">
        <v>240</v>
      </c>
      <c r="K17" s="354" t="s">
        <v>240</v>
      </c>
      <c r="L17" s="354" t="s">
        <v>240</v>
      </c>
      <c r="M17" s="354" t="s">
        <v>240</v>
      </c>
      <c r="N17" s="373" t="s">
        <v>240</v>
      </c>
      <c r="O17" s="334">
        <v>46458828</v>
      </c>
    </row>
    <row r="18" spans="1:15">
      <c r="A18" s="353" t="s">
        <v>1150</v>
      </c>
      <c r="B18" s="352" t="s">
        <v>1149</v>
      </c>
      <c r="C18" s="351">
        <v>16324372</v>
      </c>
      <c r="D18" s="351" t="s">
        <v>240</v>
      </c>
      <c r="E18" s="351" t="s">
        <v>240</v>
      </c>
      <c r="F18" s="351" t="s">
        <v>240</v>
      </c>
      <c r="G18" s="359" t="s">
        <v>240</v>
      </c>
      <c r="H18" s="355" t="s">
        <v>240</v>
      </c>
      <c r="I18" s="356" t="s">
        <v>240</v>
      </c>
      <c r="J18" s="355" t="s">
        <v>240</v>
      </c>
      <c r="K18" s="354" t="s">
        <v>240</v>
      </c>
      <c r="L18" s="354" t="s">
        <v>240</v>
      </c>
      <c r="M18" s="354" t="s">
        <v>240</v>
      </c>
      <c r="N18" s="373" t="s">
        <v>240</v>
      </c>
      <c r="O18" s="334">
        <v>16324372</v>
      </c>
    </row>
    <row r="19" spans="1:15">
      <c r="A19" s="353" t="s">
        <v>1148</v>
      </c>
      <c r="B19" s="352" t="s">
        <v>1147</v>
      </c>
      <c r="C19" s="351">
        <v>24832171</v>
      </c>
      <c r="D19" s="351" t="s">
        <v>240</v>
      </c>
      <c r="E19" s="351" t="s">
        <v>240</v>
      </c>
      <c r="F19" s="351" t="s">
        <v>240</v>
      </c>
      <c r="G19" s="359" t="s">
        <v>240</v>
      </c>
      <c r="H19" s="355" t="s">
        <v>240</v>
      </c>
      <c r="I19" s="356" t="s">
        <v>240</v>
      </c>
      <c r="J19" s="355" t="s">
        <v>240</v>
      </c>
      <c r="K19" s="354" t="s">
        <v>240</v>
      </c>
      <c r="L19" s="354" t="s">
        <v>240</v>
      </c>
      <c r="M19" s="354" t="s">
        <v>240</v>
      </c>
      <c r="N19" s="373" t="s">
        <v>240</v>
      </c>
      <c r="O19" s="334">
        <v>24832171</v>
      </c>
    </row>
    <row r="20" spans="1:15">
      <c r="A20" s="353" t="s">
        <v>1146</v>
      </c>
      <c r="B20" s="352" t="s">
        <v>1145</v>
      </c>
      <c r="C20" s="351">
        <v>6323847</v>
      </c>
      <c r="D20" s="351" t="s">
        <v>240</v>
      </c>
      <c r="E20" s="351" t="s">
        <v>240</v>
      </c>
      <c r="F20" s="351" t="s">
        <v>240</v>
      </c>
      <c r="G20" s="359" t="s">
        <v>240</v>
      </c>
      <c r="H20" s="355" t="s">
        <v>240</v>
      </c>
      <c r="I20" s="356" t="s">
        <v>240</v>
      </c>
      <c r="J20" s="355" t="s">
        <v>240</v>
      </c>
      <c r="K20" s="354" t="s">
        <v>240</v>
      </c>
      <c r="L20" s="354" t="s">
        <v>240</v>
      </c>
      <c r="M20" s="354" t="s">
        <v>240</v>
      </c>
      <c r="N20" s="373" t="s">
        <v>240</v>
      </c>
      <c r="O20" s="334">
        <v>6323847</v>
      </c>
    </row>
    <row r="21" spans="1:15">
      <c r="A21" s="353" t="s">
        <v>1144</v>
      </c>
      <c r="B21" s="352" t="s">
        <v>1143</v>
      </c>
      <c r="C21" s="351" t="s">
        <v>240</v>
      </c>
      <c r="D21" s="351" t="s">
        <v>240</v>
      </c>
      <c r="E21" s="351" t="s">
        <v>240</v>
      </c>
      <c r="F21" s="351" t="s">
        <v>240</v>
      </c>
      <c r="G21" s="359" t="s">
        <v>240</v>
      </c>
      <c r="H21" s="355" t="s">
        <v>240</v>
      </c>
      <c r="I21" s="356" t="s">
        <v>240</v>
      </c>
      <c r="J21" s="355" t="s">
        <v>240</v>
      </c>
      <c r="K21" s="354" t="s">
        <v>240</v>
      </c>
      <c r="L21" s="354" t="s">
        <v>240</v>
      </c>
      <c r="M21" s="354" t="s">
        <v>240</v>
      </c>
      <c r="N21" s="373" t="s">
        <v>240</v>
      </c>
      <c r="O21" s="334" t="s">
        <v>240</v>
      </c>
    </row>
    <row r="22" spans="1:15">
      <c r="A22" s="353" t="s">
        <v>1142</v>
      </c>
      <c r="B22" s="352" t="s">
        <v>1141</v>
      </c>
      <c r="C22" s="351" t="s">
        <v>240</v>
      </c>
      <c r="D22" s="351" t="s">
        <v>240</v>
      </c>
      <c r="E22" s="351" t="s">
        <v>240</v>
      </c>
      <c r="F22" s="351" t="s">
        <v>240</v>
      </c>
      <c r="G22" s="359" t="s">
        <v>240</v>
      </c>
      <c r="H22" s="355" t="s">
        <v>240</v>
      </c>
      <c r="I22" s="356" t="s">
        <v>240</v>
      </c>
      <c r="J22" s="355" t="s">
        <v>240</v>
      </c>
      <c r="K22" s="354" t="s">
        <v>240</v>
      </c>
      <c r="L22" s="354" t="s">
        <v>240</v>
      </c>
      <c r="M22" s="354" t="s">
        <v>240</v>
      </c>
      <c r="N22" s="373" t="s">
        <v>240</v>
      </c>
      <c r="O22" s="334" t="s">
        <v>240</v>
      </c>
    </row>
    <row r="23" spans="1:15">
      <c r="A23" s="353" t="s">
        <v>1140</v>
      </c>
      <c r="B23" s="352" t="s">
        <v>1139</v>
      </c>
      <c r="C23" s="351" t="s">
        <v>240</v>
      </c>
      <c r="D23" s="351" t="s">
        <v>240</v>
      </c>
      <c r="E23" s="351" t="s">
        <v>240</v>
      </c>
      <c r="F23" s="351" t="s">
        <v>240</v>
      </c>
      <c r="G23" s="359" t="s">
        <v>240</v>
      </c>
      <c r="H23" s="355" t="s">
        <v>240</v>
      </c>
      <c r="I23" s="356" t="s">
        <v>240</v>
      </c>
      <c r="J23" s="355" t="s">
        <v>240</v>
      </c>
      <c r="K23" s="354" t="s">
        <v>240</v>
      </c>
      <c r="L23" s="354" t="s">
        <v>240</v>
      </c>
      <c r="M23" s="354" t="s">
        <v>240</v>
      </c>
      <c r="N23" s="373" t="s">
        <v>240</v>
      </c>
      <c r="O23" s="334" t="s">
        <v>240</v>
      </c>
    </row>
    <row r="24" spans="1:15">
      <c r="A24" s="353" t="s">
        <v>1138</v>
      </c>
      <c r="B24" s="352" t="s">
        <v>1137</v>
      </c>
      <c r="C24" s="351" t="s">
        <v>240</v>
      </c>
      <c r="D24" s="351" t="s">
        <v>240</v>
      </c>
      <c r="E24" s="351" t="s">
        <v>240</v>
      </c>
      <c r="F24" s="351" t="s">
        <v>240</v>
      </c>
      <c r="G24" s="359" t="s">
        <v>240</v>
      </c>
      <c r="H24" s="355" t="s">
        <v>240</v>
      </c>
      <c r="I24" s="356" t="s">
        <v>240</v>
      </c>
      <c r="J24" s="355" t="s">
        <v>240</v>
      </c>
      <c r="K24" s="354" t="s">
        <v>240</v>
      </c>
      <c r="L24" s="354" t="s">
        <v>240</v>
      </c>
      <c r="M24" s="354" t="s">
        <v>240</v>
      </c>
      <c r="N24" s="373" t="s">
        <v>240</v>
      </c>
      <c r="O24" s="334" t="s">
        <v>240</v>
      </c>
    </row>
    <row r="25" spans="1:15">
      <c r="A25" s="353" t="s">
        <v>1136</v>
      </c>
      <c r="B25" s="352" t="s">
        <v>1135</v>
      </c>
      <c r="C25" s="351">
        <v>3914793</v>
      </c>
      <c r="D25" s="351" t="s">
        <v>240</v>
      </c>
      <c r="E25" s="351" t="s">
        <v>240</v>
      </c>
      <c r="F25" s="351" t="s">
        <v>240</v>
      </c>
      <c r="G25" s="359" t="s">
        <v>240</v>
      </c>
      <c r="H25" s="355" t="s">
        <v>240</v>
      </c>
      <c r="I25" s="356" t="s">
        <v>240</v>
      </c>
      <c r="J25" s="355" t="s">
        <v>240</v>
      </c>
      <c r="K25" s="354" t="s">
        <v>240</v>
      </c>
      <c r="L25" s="354" t="s">
        <v>240</v>
      </c>
      <c r="M25" s="354" t="s">
        <v>240</v>
      </c>
      <c r="N25" s="373" t="s">
        <v>240</v>
      </c>
      <c r="O25" s="334">
        <v>3914793</v>
      </c>
    </row>
    <row r="26" spans="1:15">
      <c r="A26" s="353" t="s">
        <v>1134</v>
      </c>
      <c r="B26" s="352" t="s">
        <v>1133</v>
      </c>
      <c r="C26" s="351" t="s">
        <v>240</v>
      </c>
      <c r="D26" s="351" t="s">
        <v>240</v>
      </c>
      <c r="E26" s="351" t="s">
        <v>240</v>
      </c>
      <c r="F26" s="351" t="s">
        <v>240</v>
      </c>
      <c r="G26" s="359" t="s">
        <v>240</v>
      </c>
      <c r="H26" s="355" t="s">
        <v>240</v>
      </c>
      <c r="I26" s="356" t="s">
        <v>240</v>
      </c>
      <c r="J26" s="355" t="s">
        <v>240</v>
      </c>
      <c r="K26" s="354" t="s">
        <v>240</v>
      </c>
      <c r="L26" s="354" t="s">
        <v>240</v>
      </c>
      <c r="M26" s="354" t="s">
        <v>240</v>
      </c>
      <c r="N26" s="373" t="s">
        <v>240</v>
      </c>
      <c r="O26" s="334" t="s">
        <v>240</v>
      </c>
    </row>
    <row r="27" spans="1:15">
      <c r="A27" s="353" t="s">
        <v>1132</v>
      </c>
      <c r="B27" s="352" t="s">
        <v>1131</v>
      </c>
      <c r="C27" s="351" t="s">
        <v>240</v>
      </c>
      <c r="D27" s="351" t="s">
        <v>240</v>
      </c>
      <c r="E27" s="351" t="s">
        <v>240</v>
      </c>
      <c r="F27" s="351" t="s">
        <v>240</v>
      </c>
      <c r="G27" s="359" t="s">
        <v>240</v>
      </c>
      <c r="H27" s="355" t="s">
        <v>240</v>
      </c>
      <c r="I27" s="356" t="s">
        <v>240</v>
      </c>
      <c r="J27" s="355" t="s">
        <v>240</v>
      </c>
      <c r="K27" s="354" t="s">
        <v>240</v>
      </c>
      <c r="L27" s="354" t="s">
        <v>240</v>
      </c>
      <c r="M27" s="354" t="s">
        <v>240</v>
      </c>
      <c r="N27" s="373" t="s">
        <v>240</v>
      </c>
      <c r="O27" s="334" t="s">
        <v>240</v>
      </c>
    </row>
    <row r="28" spans="1:15">
      <c r="A28" s="353" t="s">
        <v>1130</v>
      </c>
      <c r="B28" s="352" t="s">
        <v>1129</v>
      </c>
      <c r="C28" s="351" t="s">
        <v>240</v>
      </c>
      <c r="D28" s="351" t="s">
        <v>240</v>
      </c>
      <c r="E28" s="351" t="s">
        <v>240</v>
      </c>
      <c r="F28" s="351" t="s">
        <v>240</v>
      </c>
      <c r="G28" s="359" t="s">
        <v>240</v>
      </c>
      <c r="H28" s="355" t="s">
        <v>240</v>
      </c>
      <c r="I28" s="356" t="s">
        <v>240</v>
      </c>
      <c r="J28" s="355" t="s">
        <v>240</v>
      </c>
      <c r="K28" s="354" t="s">
        <v>240</v>
      </c>
      <c r="L28" s="354" t="s">
        <v>240</v>
      </c>
      <c r="M28" s="354" t="s">
        <v>240</v>
      </c>
      <c r="N28" s="373" t="s">
        <v>240</v>
      </c>
      <c r="O28" s="334" t="s">
        <v>240</v>
      </c>
    </row>
    <row r="29" spans="1:15">
      <c r="A29" s="353" t="s">
        <v>1128</v>
      </c>
      <c r="B29" s="352" t="s">
        <v>1127</v>
      </c>
      <c r="C29" s="351" t="s">
        <v>240</v>
      </c>
      <c r="D29" s="351" t="s">
        <v>240</v>
      </c>
      <c r="E29" s="351" t="s">
        <v>240</v>
      </c>
      <c r="F29" s="351" t="s">
        <v>240</v>
      </c>
      <c r="G29" s="359" t="s">
        <v>240</v>
      </c>
      <c r="H29" s="355" t="s">
        <v>240</v>
      </c>
      <c r="I29" s="356" t="s">
        <v>240</v>
      </c>
      <c r="J29" s="355" t="s">
        <v>240</v>
      </c>
      <c r="K29" s="354" t="s">
        <v>240</v>
      </c>
      <c r="L29" s="354" t="s">
        <v>240</v>
      </c>
      <c r="M29" s="354" t="s">
        <v>240</v>
      </c>
      <c r="N29" s="373" t="s">
        <v>240</v>
      </c>
      <c r="O29" s="334" t="s">
        <v>240</v>
      </c>
    </row>
    <row r="30" spans="1:15">
      <c r="A30" s="353" t="s">
        <v>1126</v>
      </c>
      <c r="B30" s="352" t="s">
        <v>1125</v>
      </c>
      <c r="C30" s="351" t="s">
        <v>240</v>
      </c>
      <c r="D30" s="351" t="s">
        <v>240</v>
      </c>
      <c r="E30" s="351" t="s">
        <v>240</v>
      </c>
      <c r="F30" s="351" t="s">
        <v>240</v>
      </c>
      <c r="G30" s="359" t="s">
        <v>240</v>
      </c>
      <c r="H30" s="355" t="s">
        <v>240</v>
      </c>
      <c r="I30" s="356" t="s">
        <v>240</v>
      </c>
      <c r="J30" s="355" t="s">
        <v>240</v>
      </c>
      <c r="K30" s="354" t="s">
        <v>240</v>
      </c>
      <c r="L30" s="354" t="s">
        <v>240</v>
      </c>
      <c r="M30" s="354" t="s">
        <v>240</v>
      </c>
      <c r="N30" s="373" t="s">
        <v>240</v>
      </c>
      <c r="O30" s="334" t="s">
        <v>240</v>
      </c>
    </row>
    <row r="31" spans="1:15">
      <c r="A31" s="353" t="s">
        <v>1124</v>
      </c>
      <c r="B31" s="352" t="s">
        <v>1123</v>
      </c>
      <c r="C31" s="351" t="s">
        <v>240</v>
      </c>
      <c r="D31" s="351" t="s">
        <v>240</v>
      </c>
      <c r="E31" s="351" t="s">
        <v>240</v>
      </c>
      <c r="F31" s="351" t="s">
        <v>240</v>
      </c>
      <c r="G31" s="359" t="s">
        <v>240</v>
      </c>
      <c r="H31" s="355" t="s">
        <v>240</v>
      </c>
      <c r="I31" s="356" t="s">
        <v>240</v>
      </c>
      <c r="J31" s="355" t="s">
        <v>240</v>
      </c>
      <c r="K31" s="354" t="s">
        <v>240</v>
      </c>
      <c r="L31" s="354" t="s">
        <v>240</v>
      </c>
      <c r="M31" s="354" t="s">
        <v>240</v>
      </c>
      <c r="N31" s="373" t="s">
        <v>240</v>
      </c>
      <c r="O31" s="334" t="s">
        <v>240</v>
      </c>
    </row>
    <row r="32" spans="1:15">
      <c r="A32" s="353" t="s">
        <v>1122</v>
      </c>
      <c r="B32" s="352" t="s">
        <v>1121</v>
      </c>
      <c r="C32" s="351" t="s">
        <v>240</v>
      </c>
      <c r="D32" s="351" t="s">
        <v>240</v>
      </c>
      <c r="E32" s="351" t="s">
        <v>240</v>
      </c>
      <c r="F32" s="351" t="s">
        <v>240</v>
      </c>
      <c r="G32" s="359" t="s">
        <v>240</v>
      </c>
      <c r="H32" s="355" t="s">
        <v>240</v>
      </c>
      <c r="I32" s="356" t="s">
        <v>240</v>
      </c>
      <c r="J32" s="355" t="s">
        <v>240</v>
      </c>
      <c r="K32" s="354" t="s">
        <v>240</v>
      </c>
      <c r="L32" s="354" t="s">
        <v>240</v>
      </c>
      <c r="M32" s="354" t="s">
        <v>240</v>
      </c>
      <c r="N32" s="373" t="s">
        <v>240</v>
      </c>
      <c r="O32" s="334" t="s">
        <v>240</v>
      </c>
    </row>
    <row r="33" spans="1:15">
      <c r="A33" s="353" t="s">
        <v>1120</v>
      </c>
      <c r="B33" s="352" t="s">
        <v>1119</v>
      </c>
      <c r="C33" s="351" t="s">
        <v>240</v>
      </c>
      <c r="D33" s="351" t="s">
        <v>240</v>
      </c>
      <c r="E33" s="351" t="s">
        <v>240</v>
      </c>
      <c r="F33" s="351" t="s">
        <v>240</v>
      </c>
      <c r="G33" s="359" t="s">
        <v>240</v>
      </c>
      <c r="H33" s="355" t="s">
        <v>240</v>
      </c>
      <c r="I33" s="356" t="s">
        <v>240</v>
      </c>
      <c r="J33" s="355" t="s">
        <v>240</v>
      </c>
      <c r="K33" s="354" t="s">
        <v>240</v>
      </c>
      <c r="L33" s="354" t="s">
        <v>240</v>
      </c>
      <c r="M33" s="354" t="s">
        <v>240</v>
      </c>
      <c r="N33" s="373" t="s">
        <v>240</v>
      </c>
      <c r="O33" s="334" t="s">
        <v>240</v>
      </c>
    </row>
    <row r="34" spans="1:15">
      <c r="A34" s="353" t="s">
        <v>1118</v>
      </c>
      <c r="B34" s="352" t="s">
        <v>1117</v>
      </c>
      <c r="C34" s="351">
        <v>28870218</v>
      </c>
      <c r="D34" s="351" t="s">
        <v>240</v>
      </c>
      <c r="E34" s="351" t="s">
        <v>240</v>
      </c>
      <c r="F34" s="351" t="s">
        <v>240</v>
      </c>
      <c r="G34" s="359" t="s">
        <v>240</v>
      </c>
      <c r="H34" s="355" t="s">
        <v>240</v>
      </c>
      <c r="I34" s="356" t="s">
        <v>240</v>
      </c>
      <c r="J34" s="355" t="s">
        <v>240</v>
      </c>
      <c r="K34" s="354" t="s">
        <v>240</v>
      </c>
      <c r="L34" s="354" t="s">
        <v>240</v>
      </c>
      <c r="M34" s="354" t="s">
        <v>240</v>
      </c>
      <c r="N34" s="373" t="s">
        <v>240</v>
      </c>
      <c r="O34" s="334">
        <v>28870218</v>
      </c>
    </row>
    <row r="35" spans="1:15">
      <c r="A35" s="353" t="s">
        <v>1116</v>
      </c>
      <c r="B35" s="352" t="s">
        <v>1115</v>
      </c>
      <c r="C35" s="351">
        <v>1422686</v>
      </c>
      <c r="D35" s="351" t="s">
        <v>240</v>
      </c>
      <c r="E35" s="351" t="s">
        <v>240</v>
      </c>
      <c r="F35" s="351" t="s">
        <v>240</v>
      </c>
      <c r="G35" s="359" t="s">
        <v>240</v>
      </c>
      <c r="H35" s="355" t="s">
        <v>240</v>
      </c>
      <c r="I35" s="356" t="s">
        <v>240</v>
      </c>
      <c r="J35" s="355" t="s">
        <v>240</v>
      </c>
      <c r="K35" s="354" t="s">
        <v>240</v>
      </c>
      <c r="L35" s="354" t="s">
        <v>240</v>
      </c>
      <c r="M35" s="354" t="s">
        <v>240</v>
      </c>
      <c r="N35" s="373" t="s">
        <v>240</v>
      </c>
      <c r="O35" s="334">
        <v>1422686</v>
      </c>
    </row>
    <row r="36" spans="1:15">
      <c r="A36" s="353" t="s">
        <v>1114</v>
      </c>
      <c r="B36" s="352" t="s">
        <v>1113</v>
      </c>
      <c r="C36" s="351" t="s">
        <v>240</v>
      </c>
      <c r="D36" s="351" t="s">
        <v>240</v>
      </c>
      <c r="E36" s="351" t="s">
        <v>240</v>
      </c>
      <c r="F36" s="351" t="s">
        <v>240</v>
      </c>
      <c r="G36" s="359" t="s">
        <v>240</v>
      </c>
      <c r="H36" s="355" t="s">
        <v>240</v>
      </c>
      <c r="I36" s="356" t="s">
        <v>240</v>
      </c>
      <c r="J36" s="355" t="s">
        <v>240</v>
      </c>
      <c r="K36" s="354" t="s">
        <v>240</v>
      </c>
      <c r="L36" s="354" t="s">
        <v>240</v>
      </c>
      <c r="M36" s="354" t="s">
        <v>240</v>
      </c>
      <c r="N36" s="373" t="s">
        <v>240</v>
      </c>
      <c r="O36" s="334" t="s">
        <v>240</v>
      </c>
    </row>
    <row r="37" spans="1:15">
      <c r="A37" s="353" t="s">
        <v>1112</v>
      </c>
      <c r="B37" s="352" t="s">
        <v>1111</v>
      </c>
      <c r="C37" s="351">
        <v>3592429</v>
      </c>
      <c r="D37" s="351" t="s">
        <v>240</v>
      </c>
      <c r="E37" s="351" t="s">
        <v>240</v>
      </c>
      <c r="F37" s="351" t="s">
        <v>240</v>
      </c>
      <c r="G37" s="359" t="s">
        <v>240</v>
      </c>
      <c r="H37" s="355" t="s">
        <v>240</v>
      </c>
      <c r="I37" s="356" t="s">
        <v>240</v>
      </c>
      <c r="J37" s="355" t="s">
        <v>240</v>
      </c>
      <c r="K37" s="354" t="s">
        <v>240</v>
      </c>
      <c r="L37" s="354" t="s">
        <v>240</v>
      </c>
      <c r="M37" s="354" t="s">
        <v>240</v>
      </c>
      <c r="N37" s="373" t="s">
        <v>240</v>
      </c>
      <c r="O37" s="334">
        <v>3592429</v>
      </c>
    </row>
    <row r="38" spans="1:15">
      <c r="A38" s="353" t="s">
        <v>1110</v>
      </c>
      <c r="B38" s="352" t="s">
        <v>1109</v>
      </c>
      <c r="C38" s="351">
        <v>11310627</v>
      </c>
      <c r="D38" s="351" t="s">
        <v>240</v>
      </c>
      <c r="E38" s="351" t="s">
        <v>240</v>
      </c>
      <c r="F38" s="351" t="s">
        <v>240</v>
      </c>
      <c r="G38" s="359" t="s">
        <v>240</v>
      </c>
      <c r="H38" s="355" t="s">
        <v>240</v>
      </c>
      <c r="I38" s="356" t="s">
        <v>240</v>
      </c>
      <c r="J38" s="355" t="s">
        <v>240</v>
      </c>
      <c r="K38" s="354" t="s">
        <v>240</v>
      </c>
      <c r="L38" s="354" t="s">
        <v>240</v>
      </c>
      <c r="M38" s="354" t="s">
        <v>240</v>
      </c>
      <c r="N38" s="373" t="s">
        <v>240</v>
      </c>
      <c r="O38" s="334">
        <v>11310627</v>
      </c>
    </row>
    <row r="39" spans="1:15">
      <c r="A39" s="353" t="s">
        <v>1108</v>
      </c>
      <c r="B39" s="352" t="s">
        <v>1107</v>
      </c>
      <c r="C39" s="351">
        <v>2602968</v>
      </c>
      <c r="D39" s="351" t="s">
        <v>240</v>
      </c>
      <c r="E39" s="351" t="s">
        <v>240</v>
      </c>
      <c r="F39" s="351" t="s">
        <v>240</v>
      </c>
      <c r="G39" s="359" t="s">
        <v>240</v>
      </c>
      <c r="H39" s="355" t="s">
        <v>240</v>
      </c>
      <c r="I39" s="356" t="s">
        <v>240</v>
      </c>
      <c r="J39" s="355" t="s">
        <v>240</v>
      </c>
      <c r="K39" s="354" t="s">
        <v>240</v>
      </c>
      <c r="L39" s="354" t="s">
        <v>240</v>
      </c>
      <c r="M39" s="354" t="s">
        <v>240</v>
      </c>
      <c r="N39" s="373" t="s">
        <v>240</v>
      </c>
      <c r="O39" s="334">
        <v>2602968</v>
      </c>
    </row>
    <row r="40" spans="1:15">
      <c r="A40" s="353" t="s">
        <v>1106</v>
      </c>
      <c r="B40" s="352" t="s">
        <v>1105</v>
      </c>
      <c r="C40" s="351">
        <v>6925811</v>
      </c>
      <c r="D40" s="351" t="s">
        <v>240</v>
      </c>
      <c r="E40" s="351" t="s">
        <v>240</v>
      </c>
      <c r="F40" s="351" t="s">
        <v>240</v>
      </c>
      <c r="G40" s="359" t="s">
        <v>240</v>
      </c>
      <c r="H40" s="355" t="s">
        <v>240</v>
      </c>
      <c r="I40" s="356" t="s">
        <v>240</v>
      </c>
      <c r="J40" s="355" t="s">
        <v>240</v>
      </c>
      <c r="K40" s="354" t="s">
        <v>240</v>
      </c>
      <c r="L40" s="354" t="s">
        <v>240</v>
      </c>
      <c r="M40" s="354" t="s">
        <v>240</v>
      </c>
      <c r="N40" s="373" t="s">
        <v>240</v>
      </c>
      <c r="O40" s="334">
        <v>6925811</v>
      </c>
    </row>
    <row r="41" spans="1:15">
      <c r="A41" s="353" t="s">
        <v>1104</v>
      </c>
      <c r="B41" s="352" t="s">
        <v>1103</v>
      </c>
      <c r="C41" s="351">
        <v>82700432</v>
      </c>
      <c r="D41" s="351" t="s">
        <v>240</v>
      </c>
      <c r="E41" s="351" t="s">
        <v>240</v>
      </c>
      <c r="F41" s="351" t="s">
        <v>240</v>
      </c>
      <c r="G41" s="359" t="s">
        <v>240</v>
      </c>
      <c r="H41" s="355" t="s">
        <v>240</v>
      </c>
      <c r="I41" s="356" t="s">
        <v>240</v>
      </c>
      <c r="J41" s="355" t="s">
        <v>240</v>
      </c>
      <c r="K41" s="354" t="s">
        <v>240</v>
      </c>
      <c r="L41" s="354" t="s">
        <v>240</v>
      </c>
      <c r="M41" s="354" t="s">
        <v>240</v>
      </c>
      <c r="N41" s="373" t="s">
        <v>240</v>
      </c>
      <c r="O41" s="334">
        <v>82700432</v>
      </c>
    </row>
    <row r="42" spans="1:15">
      <c r="A42" s="353" t="s">
        <v>1102</v>
      </c>
      <c r="B42" s="352" t="s">
        <v>1101</v>
      </c>
      <c r="C42" s="351">
        <v>9836937</v>
      </c>
      <c r="D42" s="351" t="s">
        <v>240</v>
      </c>
      <c r="E42" s="351" t="s">
        <v>240</v>
      </c>
      <c r="F42" s="351" t="s">
        <v>240</v>
      </c>
      <c r="G42" s="359" t="s">
        <v>240</v>
      </c>
      <c r="H42" s="355" t="s">
        <v>240</v>
      </c>
      <c r="I42" s="356" t="s">
        <v>240</v>
      </c>
      <c r="J42" s="355" t="s">
        <v>240</v>
      </c>
      <c r="K42" s="354" t="s">
        <v>240</v>
      </c>
      <c r="L42" s="354" t="s">
        <v>240</v>
      </c>
      <c r="M42" s="354" t="s">
        <v>240</v>
      </c>
      <c r="N42" s="373" t="s">
        <v>240</v>
      </c>
      <c r="O42" s="334">
        <v>9836937</v>
      </c>
    </row>
    <row r="43" spans="1:15">
      <c r="A43" s="353" t="s">
        <v>1100</v>
      </c>
      <c r="B43" s="352" t="s">
        <v>1099</v>
      </c>
      <c r="C43" s="351" t="s">
        <v>240</v>
      </c>
      <c r="D43" s="351" t="s">
        <v>240</v>
      </c>
      <c r="E43" s="351" t="s">
        <v>240</v>
      </c>
      <c r="F43" s="351" t="s">
        <v>240</v>
      </c>
      <c r="G43" s="359" t="s">
        <v>240</v>
      </c>
      <c r="H43" s="355" t="s">
        <v>240</v>
      </c>
      <c r="I43" s="356" t="s">
        <v>240</v>
      </c>
      <c r="J43" s="355" t="s">
        <v>240</v>
      </c>
      <c r="K43" s="354" t="s">
        <v>240</v>
      </c>
      <c r="L43" s="354" t="s">
        <v>240</v>
      </c>
      <c r="M43" s="354" t="s">
        <v>240</v>
      </c>
      <c r="N43" s="373" t="s">
        <v>240</v>
      </c>
      <c r="O43" s="334" t="s">
        <v>240</v>
      </c>
    </row>
    <row r="44" spans="1:15">
      <c r="A44" s="353" t="s">
        <v>1098</v>
      </c>
      <c r="B44" s="352" t="s">
        <v>1097</v>
      </c>
      <c r="C44" s="351">
        <v>7661278</v>
      </c>
      <c r="D44" s="351" t="s">
        <v>240</v>
      </c>
      <c r="E44" s="351" t="s">
        <v>240</v>
      </c>
      <c r="F44" s="351" t="s">
        <v>240</v>
      </c>
      <c r="G44" s="359" t="s">
        <v>240</v>
      </c>
      <c r="H44" s="355" t="s">
        <v>240</v>
      </c>
      <c r="I44" s="356" t="s">
        <v>240</v>
      </c>
      <c r="J44" s="355" t="s">
        <v>240</v>
      </c>
      <c r="K44" s="354" t="s">
        <v>240</v>
      </c>
      <c r="L44" s="354" t="s">
        <v>240</v>
      </c>
      <c r="M44" s="354" t="s">
        <v>240</v>
      </c>
      <c r="N44" s="373" t="s">
        <v>240</v>
      </c>
      <c r="O44" s="334">
        <v>7661278</v>
      </c>
    </row>
    <row r="45" spans="1:15">
      <c r="A45" s="353" t="s">
        <v>1096</v>
      </c>
      <c r="B45" s="352" t="s">
        <v>1095</v>
      </c>
      <c r="C45" s="351">
        <v>18387712</v>
      </c>
      <c r="D45" s="351" t="s">
        <v>240</v>
      </c>
      <c r="E45" s="351" t="s">
        <v>240</v>
      </c>
      <c r="F45" s="351" t="s">
        <v>240</v>
      </c>
      <c r="G45" s="359" t="s">
        <v>240</v>
      </c>
      <c r="H45" s="355" t="s">
        <v>240</v>
      </c>
      <c r="I45" s="356" t="s">
        <v>240</v>
      </c>
      <c r="J45" s="355" t="s">
        <v>240</v>
      </c>
      <c r="K45" s="354" t="s">
        <v>240</v>
      </c>
      <c r="L45" s="354" t="s">
        <v>240</v>
      </c>
      <c r="M45" s="354" t="s">
        <v>240</v>
      </c>
      <c r="N45" s="373" t="s">
        <v>240</v>
      </c>
      <c r="O45" s="334">
        <v>18387712</v>
      </c>
    </row>
    <row r="46" spans="1:15">
      <c r="A46" s="353" t="s">
        <v>1094</v>
      </c>
      <c r="B46" s="352" t="s">
        <v>1093</v>
      </c>
      <c r="C46" s="351">
        <v>51756171</v>
      </c>
      <c r="D46" s="351" t="s">
        <v>240</v>
      </c>
      <c r="E46" s="351" t="s">
        <v>240</v>
      </c>
      <c r="F46" s="351" t="s">
        <v>240</v>
      </c>
      <c r="G46" s="359" t="s">
        <v>240</v>
      </c>
      <c r="H46" s="355" t="s">
        <v>240</v>
      </c>
      <c r="I46" s="356" t="s">
        <v>240</v>
      </c>
      <c r="J46" s="355" t="s">
        <v>240</v>
      </c>
      <c r="K46" s="354" t="s">
        <v>240</v>
      </c>
      <c r="L46" s="354" t="s">
        <v>240</v>
      </c>
      <c r="M46" s="354" t="s">
        <v>240</v>
      </c>
      <c r="N46" s="373" t="s">
        <v>240</v>
      </c>
      <c r="O46" s="334">
        <v>51756171</v>
      </c>
    </row>
    <row r="47" spans="1:15">
      <c r="A47" s="353" t="s">
        <v>1092</v>
      </c>
      <c r="B47" s="352" t="s">
        <v>1091</v>
      </c>
      <c r="C47" s="351">
        <v>10165934</v>
      </c>
      <c r="D47" s="351" t="s">
        <v>240</v>
      </c>
      <c r="E47" s="351" t="s">
        <v>240</v>
      </c>
      <c r="F47" s="351" t="s">
        <v>240</v>
      </c>
      <c r="G47" s="359" t="s">
        <v>240</v>
      </c>
      <c r="H47" s="355" t="s">
        <v>240</v>
      </c>
      <c r="I47" s="356" t="s">
        <v>240</v>
      </c>
      <c r="J47" s="355" t="s">
        <v>240</v>
      </c>
      <c r="K47" s="354" t="s">
        <v>240</v>
      </c>
      <c r="L47" s="354" t="s">
        <v>240</v>
      </c>
      <c r="M47" s="354" t="s">
        <v>240</v>
      </c>
      <c r="N47" s="373" t="s">
        <v>240</v>
      </c>
      <c r="O47" s="334">
        <v>10165934</v>
      </c>
    </row>
    <row r="48" spans="1:15">
      <c r="A48" s="353" t="s">
        <v>1090</v>
      </c>
      <c r="B48" s="352" t="s">
        <v>1089</v>
      </c>
      <c r="C48" s="351">
        <v>34150875</v>
      </c>
      <c r="D48" s="351" t="s">
        <v>240</v>
      </c>
      <c r="E48" s="351" t="s">
        <v>240</v>
      </c>
      <c r="F48" s="351" t="s">
        <v>240</v>
      </c>
      <c r="G48" s="359" t="s">
        <v>240</v>
      </c>
      <c r="H48" s="355" t="s">
        <v>240</v>
      </c>
      <c r="I48" s="356" t="s">
        <v>240</v>
      </c>
      <c r="J48" s="355" t="s">
        <v>240</v>
      </c>
      <c r="K48" s="354" t="s">
        <v>240</v>
      </c>
      <c r="L48" s="354" t="s">
        <v>240</v>
      </c>
      <c r="M48" s="354" t="s">
        <v>240</v>
      </c>
      <c r="N48" s="373" t="s">
        <v>240</v>
      </c>
      <c r="O48" s="334">
        <v>34150875</v>
      </c>
    </row>
    <row r="49" spans="1:15">
      <c r="A49" s="353" t="s">
        <v>1088</v>
      </c>
      <c r="B49" s="352" t="s">
        <v>1087</v>
      </c>
      <c r="C49" s="351" t="s">
        <v>240</v>
      </c>
      <c r="D49" s="351" t="s">
        <v>240</v>
      </c>
      <c r="E49" s="351" t="s">
        <v>240</v>
      </c>
      <c r="F49" s="351" t="s">
        <v>240</v>
      </c>
      <c r="G49" s="359" t="s">
        <v>240</v>
      </c>
      <c r="H49" s="355" t="s">
        <v>240</v>
      </c>
      <c r="I49" s="356" t="s">
        <v>240</v>
      </c>
      <c r="J49" s="355" t="s">
        <v>240</v>
      </c>
      <c r="K49" s="354" t="s">
        <v>240</v>
      </c>
      <c r="L49" s="354" t="s">
        <v>240</v>
      </c>
      <c r="M49" s="354" t="s">
        <v>240</v>
      </c>
      <c r="N49" s="373" t="s">
        <v>240</v>
      </c>
      <c r="O49" s="334" t="s">
        <v>240</v>
      </c>
    </row>
    <row r="50" spans="1:15">
      <c r="A50" s="353" t="s">
        <v>1086</v>
      </c>
      <c r="B50" s="352" t="s">
        <v>1085</v>
      </c>
      <c r="C50" s="351">
        <v>12631919</v>
      </c>
      <c r="D50" s="351" t="s">
        <v>240</v>
      </c>
      <c r="E50" s="351" t="s">
        <v>240</v>
      </c>
      <c r="F50" s="351" t="s">
        <v>240</v>
      </c>
      <c r="G50" s="359" t="s">
        <v>240</v>
      </c>
      <c r="H50" s="355" t="s">
        <v>240</v>
      </c>
      <c r="I50" s="356" t="s">
        <v>240</v>
      </c>
      <c r="J50" s="355" t="s">
        <v>240</v>
      </c>
      <c r="K50" s="354" t="s">
        <v>240</v>
      </c>
      <c r="L50" s="354" t="s">
        <v>240</v>
      </c>
      <c r="M50" s="354" t="s">
        <v>240</v>
      </c>
      <c r="N50" s="373" t="s">
        <v>240</v>
      </c>
      <c r="O50" s="334">
        <v>12631919</v>
      </c>
    </row>
    <row r="51" spans="1:15">
      <c r="A51" s="353" t="s">
        <v>1084</v>
      </c>
      <c r="B51" s="352" t="s">
        <v>1083</v>
      </c>
      <c r="C51" s="351" t="s">
        <v>240</v>
      </c>
      <c r="D51" s="351" t="s">
        <v>240</v>
      </c>
      <c r="E51" s="351" t="s">
        <v>240</v>
      </c>
      <c r="F51" s="351" t="s">
        <v>240</v>
      </c>
      <c r="G51" s="359" t="s">
        <v>240</v>
      </c>
      <c r="H51" s="355" t="s">
        <v>240</v>
      </c>
      <c r="I51" s="356" t="s">
        <v>240</v>
      </c>
      <c r="J51" s="355" t="s">
        <v>240</v>
      </c>
      <c r="K51" s="354" t="s">
        <v>240</v>
      </c>
      <c r="L51" s="354" t="s">
        <v>240</v>
      </c>
      <c r="M51" s="354" t="s">
        <v>240</v>
      </c>
      <c r="N51" s="373" t="s">
        <v>240</v>
      </c>
      <c r="O51" s="334" t="s">
        <v>240</v>
      </c>
    </row>
    <row r="52" spans="1:15">
      <c r="A52" s="353" t="s">
        <v>1082</v>
      </c>
      <c r="B52" s="352" t="s">
        <v>1081</v>
      </c>
      <c r="C52" s="351" t="s">
        <v>240</v>
      </c>
      <c r="D52" s="351" t="s">
        <v>240</v>
      </c>
      <c r="E52" s="351" t="s">
        <v>240</v>
      </c>
      <c r="F52" s="351" t="s">
        <v>240</v>
      </c>
      <c r="G52" s="359" t="s">
        <v>240</v>
      </c>
      <c r="H52" s="355" t="s">
        <v>240</v>
      </c>
      <c r="I52" s="356" t="s">
        <v>240</v>
      </c>
      <c r="J52" s="355" t="s">
        <v>240</v>
      </c>
      <c r="K52" s="354" t="s">
        <v>240</v>
      </c>
      <c r="L52" s="354" t="s">
        <v>240</v>
      </c>
      <c r="M52" s="354" t="s">
        <v>240</v>
      </c>
      <c r="N52" s="373" t="s">
        <v>240</v>
      </c>
      <c r="O52" s="334" t="s">
        <v>240</v>
      </c>
    </row>
    <row r="53" spans="1:15">
      <c r="A53" s="353" t="s">
        <v>1080</v>
      </c>
      <c r="B53" s="352" t="s">
        <v>1079</v>
      </c>
      <c r="C53" s="351" t="s">
        <v>240</v>
      </c>
      <c r="D53" s="351" t="s">
        <v>240</v>
      </c>
      <c r="E53" s="351" t="s">
        <v>240</v>
      </c>
      <c r="F53" s="351" t="s">
        <v>240</v>
      </c>
      <c r="G53" s="359" t="s">
        <v>240</v>
      </c>
      <c r="H53" s="355" t="s">
        <v>240</v>
      </c>
      <c r="I53" s="356" t="s">
        <v>240</v>
      </c>
      <c r="J53" s="355" t="s">
        <v>240</v>
      </c>
      <c r="K53" s="354" t="s">
        <v>240</v>
      </c>
      <c r="L53" s="354" t="s">
        <v>240</v>
      </c>
      <c r="M53" s="354" t="s">
        <v>240</v>
      </c>
      <c r="N53" s="373" t="s">
        <v>240</v>
      </c>
      <c r="O53" s="334" t="s">
        <v>240</v>
      </c>
    </row>
    <row r="54" spans="1:15">
      <c r="A54" s="353" t="s">
        <v>1078</v>
      </c>
      <c r="B54" s="352" t="s">
        <v>1077</v>
      </c>
      <c r="C54" s="351" t="s">
        <v>240</v>
      </c>
      <c r="D54" s="351" t="s">
        <v>240</v>
      </c>
      <c r="E54" s="351" t="s">
        <v>240</v>
      </c>
      <c r="F54" s="351" t="s">
        <v>240</v>
      </c>
      <c r="G54" s="359" t="s">
        <v>240</v>
      </c>
      <c r="H54" s="355" t="s">
        <v>240</v>
      </c>
      <c r="I54" s="356" t="s">
        <v>240</v>
      </c>
      <c r="J54" s="355" t="s">
        <v>240</v>
      </c>
      <c r="K54" s="354" t="s">
        <v>240</v>
      </c>
      <c r="L54" s="354" t="s">
        <v>240</v>
      </c>
      <c r="M54" s="354" t="s">
        <v>240</v>
      </c>
      <c r="N54" s="373" t="s">
        <v>240</v>
      </c>
      <c r="O54" s="334" t="s">
        <v>240</v>
      </c>
    </row>
    <row r="55" spans="1:15">
      <c r="A55" s="353" t="s">
        <v>1076</v>
      </c>
      <c r="B55" s="352" t="s">
        <v>1075</v>
      </c>
      <c r="C55" s="351" t="s">
        <v>240</v>
      </c>
      <c r="D55" s="351" t="s">
        <v>240</v>
      </c>
      <c r="E55" s="351" t="s">
        <v>240</v>
      </c>
      <c r="F55" s="351" t="s">
        <v>240</v>
      </c>
      <c r="G55" s="359" t="s">
        <v>240</v>
      </c>
      <c r="H55" s="355" t="s">
        <v>240</v>
      </c>
      <c r="I55" s="356" t="s">
        <v>240</v>
      </c>
      <c r="J55" s="355" t="s">
        <v>240</v>
      </c>
      <c r="K55" s="354" t="s">
        <v>240</v>
      </c>
      <c r="L55" s="354" t="s">
        <v>240</v>
      </c>
      <c r="M55" s="354" t="s">
        <v>240</v>
      </c>
      <c r="N55" s="373" t="s">
        <v>240</v>
      </c>
      <c r="O55" s="334" t="s">
        <v>240</v>
      </c>
    </row>
    <row r="56" spans="1:15">
      <c r="A56" s="353" t="s">
        <v>1074</v>
      </c>
      <c r="B56" s="352" t="s">
        <v>1073</v>
      </c>
      <c r="C56" s="351" t="s">
        <v>240</v>
      </c>
      <c r="D56" s="351" t="s">
        <v>240</v>
      </c>
      <c r="E56" s="351" t="s">
        <v>240</v>
      </c>
      <c r="F56" s="351" t="s">
        <v>240</v>
      </c>
      <c r="G56" s="359" t="s">
        <v>240</v>
      </c>
      <c r="H56" s="355" t="s">
        <v>240</v>
      </c>
      <c r="I56" s="356" t="s">
        <v>240</v>
      </c>
      <c r="J56" s="355" t="s">
        <v>240</v>
      </c>
      <c r="K56" s="354" t="s">
        <v>240</v>
      </c>
      <c r="L56" s="354" t="s">
        <v>240</v>
      </c>
      <c r="M56" s="354" t="s">
        <v>240</v>
      </c>
      <c r="N56" s="373" t="s">
        <v>240</v>
      </c>
      <c r="O56" s="334" t="s">
        <v>240</v>
      </c>
    </row>
    <row r="57" spans="1:15">
      <c r="A57" s="353" t="s">
        <v>1072</v>
      </c>
      <c r="B57" s="352" t="s">
        <v>1071</v>
      </c>
      <c r="C57" s="351">
        <v>34439029</v>
      </c>
      <c r="D57" s="351" t="s">
        <v>240</v>
      </c>
      <c r="E57" s="351" t="s">
        <v>240</v>
      </c>
      <c r="F57" s="351" t="s">
        <v>240</v>
      </c>
      <c r="G57" s="359" t="s">
        <v>240</v>
      </c>
      <c r="H57" s="355" t="s">
        <v>240</v>
      </c>
      <c r="I57" s="356" t="s">
        <v>240</v>
      </c>
      <c r="J57" s="355" t="s">
        <v>240</v>
      </c>
      <c r="K57" s="354" t="s">
        <v>240</v>
      </c>
      <c r="L57" s="354" t="s">
        <v>240</v>
      </c>
      <c r="M57" s="354" t="s">
        <v>240</v>
      </c>
      <c r="N57" s="373" t="s">
        <v>240</v>
      </c>
      <c r="O57" s="334">
        <v>34439029</v>
      </c>
    </row>
    <row r="58" spans="1:15">
      <c r="A58" s="353" t="s">
        <v>1070</v>
      </c>
      <c r="B58" s="352" t="s">
        <v>1069</v>
      </c>
      <c r="C58" s="351" t="s">
        <v>240</v>
      </c>
      <c r="D58" s="351" t="s">
        <v>240</v>
      </c>
      <c r="E58" s="351" t="s">
        <v>240</v>
      </c>
      <c r="F58" s="351" t="s">
        <v>240</v>
      </c>
      <c r="G58" s="359" t="s">
        <v>240</v>
      </c>
      <c r="H58" s="355" t="s">
        <v>240</v>
      </c>
      <c r="I58" s="356" t="s">
        <v>240</v>
      </c>
      <c r="J58" s="355" t="s">
        <v>240</v>
      </c>
      <c r="K58" s="354" t="s">
        <v>240</v>
      </c>
      <c r="L58" s="354" t="s">
        <v>240</v>
      </c>
      <c r="M58" s="354" t="s">
        <v>240</v>
      </c>
      <c r="N58" s="373" t="s">
        <v>240</v>
      </c>
      <c r="O58" s="334" t="s">
        <v>240</v>
      </c>
    </row>
    <row r="59" spans="1:15">
      <c r="A59" s="353" t="s">
        <v>1068</v>
      </c>
      <c r="B59" s="352" t="s">
        <v>1067</v>
      </c>
      <c r="C59" s="351">
        <v>26421169</v>
      </c>
      <c r="D59" s="351" t="s">
        <v>240</v>
      </c>
      <c r="E59" s="351" t="s">
        <v>240</v>
      </c>
      <c r="F59" s="351" t="s">
        <v>240</v>
      </c>
      <c r="G59" s="359" t="s">
        <v>240</v>
      </c>
      <c r="H59" s="355" t="s">
        <v>240</v>
      </c>
      <c r="I59" s="356" t="s">
        <v>240</v>
      </c>
      <c r="J59" s="355" t="s">
        <v>240</v>
      </c>
      <c r="K59" s="354" t="s">
        <v>240</v>
      </c>
      <c r="L59" s="354" t="s">
        <v>240</v>
      </c>
      <c r="M59" s="354" t="s">
        <v>240</v>
      </c>
      <c r="N59" s="373" t="s">
        <v>240</v>
      </c>
      <c r="O59" s="334">
        <v>26421169</v>
      </c>
    </row>
    <row r="60" spans="1:15">
      <c r="A60" s="353" t="s">
        <v>1066</v>
      </c>
      <c r="B60" s="352" t="s">
        <v>1065</v>
      </c>
      <c r="C60" s="351" t="s">
        <v>240</v>
      </c>
      <c r="D60" s="351" t="s">
        <v>240</v>
      </c>
      <c r="E60" s="351" t="s">
        <v>240</v>
      </c>
      <c r="F60" s="351" t="s">
        <v>240</v>
      </c>
      <c r="G60" s="359" t="s">
        <v>240</v>
      </c>
      <c r="H60" s="355" t="s">
        <v>240</v>
      </c>
      <c r="I60" s="356" t="s">
        <v>240</v>
      </c>
      <c r="J60" s="355" t="s">
        <v>240</v>
      </c>
      <c r="K60" s="354" t="s">
        <v>240</v>
      </c>
      <c r="L60" s="354" t="s">
        <v>240</v>
      </c>
      <c r="M60" s="354" t="s">
        <v>240</v>
      </c>
      <c r="N60" s="373" t="s">
        <v>240</v>
      </c>
      <c r="O60" s="334" t="s">
        <v>240</v>
      </c>
    </row>
    <row r="61" spans="1:15">
      <c r="A61" s="353" t="s">
        <v>1064</v>
      </c>
      <c r="B61" s="352" t="s">
        <v>1063</v>
      </c>
      <c r="C61" s="351">
        <v>31355041</v>
      </c>
      <c r="D61" s="351" t="s">
        <v>240</v>
      </c>
      <c r="E61" s="351" t="s">
        <v>240</v>
      </c>
      <c r="F61" s="351" t="s">
        <v>240</v>
      </c>
      <c r="G61" s="359" t="s">
        <v>240</v>
      </c>
      <c r="H61" s="355" t="s">
        <v>240</v>
      </c>
      <c r="I61" s="356" t="s">
        <v>240</v>
      </c>
      <c r="J61" s="355" t="s">
        <v>240</v>
      </c>
      <c r="K61" s="354" t="s">
        <v>240</v>
      </c>
      <c r="L61" s="354" t="s">
        <v>240</v>
      </c>
      <c r="M61" s="354" t="s">
        <v>240</v>
      </c>
      <c r="N61" s="373" t="s">
        <v>240</v>
      </c>
      <c r="O61" s="334">
        <v>31355041</v>
      </c>
    </row>
    <row r="62" spans="1:15">
      <c r="A62" s="353" t="s">
        <v>1062</v>
      </c>
      <c r="B62" s="352" t="s">
        <v>1061</v>
      </c>
      <c r="C62" s="351" t="s">
        <v>240</v>
      </c>
      <c r="D62" s="351" t="s">
        <v>240</v>
      </c>
      <c r="E62" s="351" t="s">
        <v>240</v>
      </c>
      <c r="F62" s="351" t="s">
        <v>240</v>
      </c>
      <c r="G62" s="359" t="s">
        <v>240</v>
      </c>
      <c r="H62" s="355" t="s">
        <v>240</v>
      </c>
      <c r="I62" s="356" t="s">
        <v>240</v>
      </c>
      <c r="J62" s="355" t="s">
        <v>240</v>
      </c>
      <c r="K62" s="354" t="s">
        <v>240</v>
      </c>
      <c r="L62" s="354" t="s">
        <v>240</v>
      </c>
      <c r="M62" s="354" t="s">
        <v>240</v>
      </c>
      <c r="N62" s="373" t="s">
        <v>240</v>
      </c>
      <c r="O62" s="334" t="s">
        <v>240</v>
      </c>
    </row>
    <row r="63" spans="1:15">
      <c r="A63" s="353" t="s">
        <v>1060</v>
      </c>
      <c r="B63" s="352" t="s">
        <v>1059</v>
      </c>
      <c r="C63" s="351" t="s">
        <v>240</v>
      </c>
      <c r="D63" s="351" t="s">
        <v>240</v>
      </c>
      <c r="E63" s="351" t="s">
        <v>240</v>
      </c>
      <c r="F63" s="351" t="s">
        <v>240</v>
      </c>
      <c r="G63" s="359" t="s">
        <v>240</v>
      </c>
      <c r="H63" s="355" t="s">
        <v>240</v>
      </c>
      <c r="I63" s="356" t="s">
        <v>240</v>
      </c>
      <c r="J63" s="355" t="s">
        <v>240</v>
      </c>
      <c r="K63" s="354" t="s">
        <v>240</v>
      </c>
      <c r="L63" s="354" t="s">
        <v>240</v>
      </c>
      <c r="M63" s="354" t="s">
        <v>240</v>
      </c>
      <c r="N63" s="373" t="s">
        <v>240</v>
      </c>
      <c r="O63" s="334" t="s">
        <v>240</v>
      </c>
    </row>
    <row r="64" spans="1:15">
      <c r="A64" s="353" t="s">
        <v>1058</v>
      </c>
      <c r="B64" s="352" t="s">
        <v>1057</v>
      </c>
      <c r="C64" s="351">
        <v>26386147</v>
      </c>
      <c r="D64" s="351" t="s">
        <v>240</v>
      </c>
      <c r="E64" s="351" t="s">
        <v>240</v>
      </c>
      <c r="F64" s="351" t="s">
        <v>240</v>
      </c>
      <c r="G64" s="359" t="s">
        <v>240</v>
      </c>
      <c r="H64" s="355" t="s">
        <v>240</v>
      </c>
      <c r="I64" s="356" t="s">
        <v>240</v>
      </c>
      <c r="J64" s="355" t="s">
        <v>240</v>
      </c>
      <c r="K64" s="354" t="s">
        <v>240</v>
      </c>
      <c r="L64" s="354" t="s">
        <v>240</v>
      </c>
      <c r="M64" s="354" t="s">
        <v>240</v>
      </c>
      <c r="N64" s="373" t="s">
        <v>240</v>
      </c>
      <c r="O64" s="334">
        <v>26386147</v>
      </c>
    </row>
    <row r="65" spans="1:15">
      <c r="A65" s="353" t="s">
        <v>1056</v>
      </c>
      <c r="B65" s="352" t="s">
        <v>1055</v>
      </c>
      <c r="C65" s="351">
        <v>4991857</v>
      </c>
      <c r="D65" s="351" t="s">
        <v>240</v>
      </c>
      <c r="E65" s="351" t="s">
        <v>240</v>
      </c>
      <c r="F65" s="351" t="s">
        <v>240</v>
      </c>
      <c r="G65" s="359" t="s">
        <v>240</v>
      </c>
      <c r="H65" s="355" t="s">
        <v>240</v>
      </c>
      <c r="I65" s="356" t="s">
        <v>240</v>
      </c>
      <c r="J65" s="355" t="s">
        <v>240</v>
      </c>
      <c r="K65" s="354" t="s">
        <v>240</v>
      </c>
      <c r="L65" s="354" t="s">
        <v>240</v>
      </c>
      <c r="M65" s="354" t="s">
        <v>240</v>
      </c>
      <c r="N65" s="373" t="s">
        <v>240</v>
      </c>
      <c r="O65" s="334">
        <v>4991857</v>
      </c>
    </row>
    <row r="66" spans="1:15">
      <c r="A66" s="353" t="s">
        <v>1054</v>
      </c>
      <c r="B66" s="352" t="s">
        <v>1053</v>
      </c>
      <c r="C66" s="351" t="s">
        <v>240</v>
      </c>
      <c r="D66" s="351" t="s">
        <v>240</v>
      </c>
      <c r="E66" s="351" t="s">
        <v>240</v>
      </c>
      <c r="F66" s="351" t="s">
        <v>240</v>
      </c>
      <c r="G66" s="359" t="s">
        <v>240</v>
      </c>
      <c r="H66" s="355" t="s">
        <v>240</v>
      </c>
      <c r="I66" s="356" t="s">
        <v>240</v>
      </c>
      <c r="J66" s="355" t="s">
        <v>240</v>
      </c>
      <c r="K66" s="354" t="s">
        <v>240</v>
      </c>
      <c r="L66" s="354" t="s">
        <v>240</v>
      </c>
      <c r="M66" s="354" t="s">
        <v>240</v>
      </c>
      <c r="N66" s="373" t="s">
        <v>240</v>
      </c>
      <c r="O66" s="334" t="s">
        <v>240</v>
      </c>
    </row>
    <row r="67" spans="1:15">
      <c r="A67" s="353" t="s">
        <v>1052</v>
      </c>
      <c r="B67" s="352" t="s">
        <v>1051</v>
      </c>
      <c r="C67" s="351" t="s">
        <v>240</v>
      </c>
      <c r="D67" s="351" t="s">
        <v>240</v>
      </c>
      <c r="E67" s="351" t="s">
        <v>240</v>
      </c>
      <c r="F67" s="351" t="s">
        <v>240</v>
      </c>
      <c r="G67" s="359" t="s">
        <v>240</v>
      </c>
      <c r="H67" s="355" t="s">
        <v>240</v>
      </c>
      <c r="I67" s="356" t="s">
        <v>240</v>
      </c>
      <c r="J67" s="355" t="s">
        <v>240</v>
      </c>
      <c r="K67" s="354" t="s">
        <v>240</v>
      </c>
      <c r="L67" s="354" t="s">
        <v>240</v>
      </c>
      <c r="M67" s="354" t="s">
        <v>240</v>
      </c>
      <c r="N67" s="373" t="s">
        <v>240</v>
      </c>
      <c r="O67" s="334" t="s">
        <v>240</v>
      </c>
    </row>
    <row r="68" spans="1:15">
      <c r="A68" s="353" t="s">
        <v>1050</v>
      </c>
      <c r="B68" s="352" t="s">
        <v>1049</v>
      </c>
      <c r="C68" s="351" t="s">
        <v>240</v>
      </c>
      <c r="D68" s="351" t="s">
        <v>240</v>
      </c>
      <c r="E68" s="351" t="s">
        <v>240</v>
      </c>
      <c r="F68" s="351" t="s">
        <v>240</v>
      </c>
      <c r="G68" s="359" t="s">
        <v>240</v>
      </c>
      <c r="H68" s="355" t="s">
        <v>240</v>
      </c>
      <c r="I68" s="356" t="s">
        <v>240</v>
      </c>
      <c r="J68" s="355" t="s">
        <v>240</v>
      </c>
      <c r="K68" s="354" t="s">
        <v>240</v>
      </c>
      <c r="L68" s="354" t="s">
        <v>240</v>
      </c>
      <c r="M68" s="354" t="s">
        <v>240</v>
      </c>
      <c r="N68" s="373" t="s">
        <v>240</v>
      </c>
      <c r="O68" s="334" t="s">
        <v>240</v>
      </c>
    </row>
    <row r="69" spans="1:15">
      <c r="A69" s="353" t="s">
        <v>1048</v>
      </c>
      <c r="B69" s="352" t="s">
        <v>1047</v>
      </c>
      <c r="C69" s="351" t="s">
        <v>240</v>
      </c>
      <c r="D69" s="351" t="s">
        <v>240</v>
      </c>
      <c r="E69" s="351" t="s">
        <v>240</v>
      </c>
      <c r="F69" s="351" t="s">
        <v>240</v>
      </c>
      <c r="G69" s="359" t="s">
        <v>240</v>
      </c>
      <c r="H69" s="355" t="s">
        <v>240</v>
      </c>
      <c r="I69" s="356" t="s">
        <v>240</v>
      </c>
      <c r="J69" s="355" t="s">
        <v>240</v>
      </c>
      <c r="K69" s="354" t="s">
        <v>240</v>
      </c>
      <c r="L69" s="354" t="s">
        <v>240</v>
      </c>
      <c r="M69" s="354" t="s">
        <v>240</v>
      </c>
      <c r="N69" s="373" t="s">
        <v>240</v>
      </c>
      <c r="O69" s="334" t="s">
        <v>240</v>
      </c>
    </row>
    <row r="70" spans="1:15">
      <c r="A70" s="353" t="s">
        <v>1046</v>
      </c>
      <c r="B70" s="352" t="s">
        <v>1045</v>
      </c>
      <c r="C70" s="351" t="s">
        <v>240</v>
      </c>
      <c r="D70" s="351" t="s">
        <v>240</v>
      </c>
      <c r="E70" s="351" t="s">
        <v>240</v>
      </c>
      <c r="F70" s="351" t="s">
        <v>240</v>
      </c>
      <c r="G70" s="359" t="s">
        <v>240</v>
      </c>
      <c r="H70" s="355" t="s">
        <v>240</v>
      </c>
      <c r="I70" s="356" t="s">
        <v>240</v>
      </c>
      <c r="J70" s="355" t="s">
        <v>240</v>
      </c>
      <c r="K70" s="354" t="s">
        <v>240</v>
      </c>
      <c r="L70" s="354" t="s">
        <v>240</v>
      </c>
      <c r="M70" s="354" t="s">
        <v>240</v>
      </c>
      <c r="N70" s="373" t="s">
        <v>240</v>
      </c>
      <c r="O70" s="334" t="s">
        <v>240</v>
      </c>
    </row>
    <row r="71" spans="1:15">
      <c r="A71" s="353" t="s">
        <v>1044</v>
      </c>
      <c r="B71" s="352" t="s">
        <v>1043</v>
      </c>
      <c r="C71" s="351" t="s">
        <v>240</v>
      </c>
      <c r="D71" s="351" t="s">
        <v>240</v>
      </c>
      <c r="E71" s="351" t="s">
        <v>240</v>
      </c>
      <c r="F71" s="351" t="s">
        <v>240</v>
      </c>
      <c r="G71" s="359" t="s">
        <v>240</v>
      </c>
      <c r="H71" s="355" t="s">
        <v>240</v>
      </c>
      <c r="I71" s="356" t="s">
        <v>240</v>
      </c>
      <c r="J71" s="355" t="s">
        <v>240</v>
      </c>
      <c r="K71" s="354" t="s">
        <v>240</v>
      </c>
      <c r="L71" s="354" t="s">
        <v>240</v>
      </c>
      <c r="M71" s="354" t="s">
        <v>240</v>
      </c>
      <c r="N71" s="373" t="s">
        <v>240</v>
      </c>
      <c r="O71" s="334" t="s">
        <v>240</v>
      </c>
    </row>
    <row r="72" spans="1:15">
      <c r="A72" s="353" t="s">
        <v>1042</v>
      </c>
      <c r="B72" s="352" t="s">
        <v>1041</v>
      </c>
      <c r="C72" s="351" t="s">
        <v>240</v>
      </c>
      <c r="D72" s="351" t="s">
        <v>240</v>
      </c>
      <c r="E72" s="351" t="s">
        <v>240</v>
      </c>
      <c r="F72" s="351" t="s">
        <v>240</v>
      </c>
      <c r="G72" s="359" t="s">
        <v>240</v>
      </c>
      <c r="H72" s="355" t="s">
        <v>240</v>
      </c>
      <c r="I72" s="356" t="s">
        <v>240</v>
      </c>
      <c r="J72" s="355" t="s">
        <v>240</v>
      </c>
      <c r="K72" s="354" t="s">
        <v>240</v>
      </c>
      <c r="L72" s="354" t="s">
        <v>240</v>
      </c>
      <c r="M72" s="354" t="s">
        <v>240</v>
      </c>
      <c r="N72" s="373" t="s">
        <v>240</v>
      </c>
      <c r="O72" s="334" t="s">
        <v>240</v>
      </c>
    </row>
    <row r="73" spans="1:15">
      <c r="A73" s="353" t="s">
        <v>1040</v>
      </c>
      <c r="B73" s="352" t="s">
        <v>1039</v>
      </c>
      <c r="C73" s="351" t="s">
        <v>240</v>
      </c>
      <c r="D73" s="351" t="s">
        <v>240</v>
      </c>
      <c r="E73" s="351" t="s">
        <v>240</v>
      </c>
      <c r="F73" s="351" t="s">
        <v>240</v>
      </c>
      <c r="G73" s="359" t="s">
        <v>240</v>
      </c>
      <c r="H73" s="355" t="s">
        <v>240</v>
      </c>
      <c r="I73" s="356" t="s">
        <v>240</v>
      </c>
      <c r="J73" s="355" t="s">
        <v>240</v>
      </c>
      <c r="K73" s="354" t="s">
        <v>240</v>
      </c>
      <c r="L73" s="354" t="s">
        <v>240</v>
      </c>
      <c r="M73" s="354" t="s">
        <v>240</v>
      </c>
      <c r="N73" s="373" t="s">
        <v>240</v>
      </c>
      <c r="O73" s="334" t="s">
        <v>240</v>
      </c>
    </row>
    <row r="74" spans="1:15">
      <c r="A74" s="353" t="s">
        <v>1038</v>
      </c>
      <c r="B74" s="352" t="s">
        <v>1037</v>
      </c>
      <c r="C74" s="351" t="s">
        <v>240</v>
      </c>
      <c r="D74" s="351" t="s">
        <v>240</v>
      </c>
      <c r="E74" s="351" t="s">
        <v>240</v>
      </c>
      <c r="F74" s="351" t="s">
        <v>240</v>
      </c>
      <c r="G74" s="359" t="s">
        <v>240</v>
      </c>
      <c r="H74" s="355" t="s">
        <v>240</v>
      </c>
      <c r="I74" s="356" t="s">
        <v>240</v>
      </c>
      <c r="J74" s="355" t="s">
        <v>240</v>
      </c>
      <c r="K74" s="354" t="s">
        <v>240</v>
      </c>
      <c r="L74" s="354" t="s">
        <v>240</v>
      </c>
      <c r="M74" s="354" t="s">
        <v>240</v>
      </c>
      <c r="N74" s="373" t="s">
        <v>240</v>
      </c>
      <c r="O74" s="334" t="s">
        <v>240</v>
      </c>
    </row>
    <row r="75" spans="1:15">
      <c r="A75" s="353" t="s">
        <v>1036</v>
      </c>
      <c r="B75" s="352" t="s">
        <v>1035</v>
      </c>
      <c r="C75" s="351" t="s">
        <v>240</v>
      </c>
      <c r="D75" s="351" t="s">
        <v>240</v>
      </c>
      <c r="E75" s="351" t="s">
        <v>240</v>
      </c>
      <c r="F75" s="351" t="s">
        <v>240</v>
      </c>
      <c r="G75" s="359" t="s">
        <v>240</v>
      </c>
      <c r="H75" s="355" t="s">
        <v>240</v>
      </c>
      <c r="I75" s="356" t="s">
        <v>240</v>
      </c>
      <c r="J75" s="355" t="s">
        <v>240</v>
      </c>
      <c r="K75" s="354" t="s">
        <v>240</v>
      </c>
      <c r="L75" s="354" t="s">
        <v>240</v>
      </c>
      <c r="M75" s="354" t="s">
        <v>240</v>
      </c>
      <c r="N75" s="373" t="s">
        <v>240</v>
      </c>
      <c r="O75" s="334" t="s">
        <v>240</v>
      </c>
    </row>
    <row r="76" spans="1:15">
      <c r="A76" s="353" t="s">
        <v>1034</v>
      </c>
      <c r="B76" s="352" t="s">
        <v>1033</v>
      </c>
      <c r="C76" s="351" t="s">
        <v>240</v>
      </c>
      <c r="D76" s="351" t="s">
        <v>240</v>
      </c>
      <c r="E76" s="351" t="s">
        <v>240</v>
      </c>
      <c r="F76" s="351" t="s">
        <v>240</v>
      </c>
      <c r="G76" s="359" t="s">
        <v>240</v>
      </c>
      <c r="H76" s="355" t="s">
        <v>240</v>
      </c>
      <c r="I76" s="356" t="s">
        <v>240</v>
      </c>
      <c r="J76" s="355" t="s">
        <v>240</v>
      </c>
      <c r="K76" s="354" t="s">
        <v>240</v>
      </c>
      <c r="L76" s="354" t="s">
        <v>240</v>
      </c>
      <c r="M76" s="354" t="s">
        <v>240</v>
      </c>
      <c r="N76" s="373" t="s">
        <v>240</v>
      </c>
      <c r="O76" s="334" t="s">
        <v>240</v>
      </c>
    </row>
    <row r="77" spans="1:15">
      <c r="A77" s="353" t="s">
        <v>1032</v>
      </c>
      <c r="B77" s="352" t="s">
        <v>1031</v>
      </c>
      <c r="C77" s="351" t="s">
        <v>240</v>
      </c>
      <c r="D77" s="351" t="s">
        <v>240</v>
      </c>
      <c r="E77" s="351" t="s">
        <v>240</v>
      </c>
      <c r="F77" s="351" t="s">
        <v>240</v>
      </c>
      <c r="G77" s="359" t="s">
        <v>240</v>
      </c>
      <c r="H77" s="355" t="s">
        <v>240</v>
      </c>
      <c r="I77" s="356" t="s">
        <v>240</v>
      </c>
      <c r="J77" s="355" t="s">
        <v>240</v>
      </c>
      <c r="K77" s="354" t="s">
        <v>240</v>
      </c>
      <c r="L77" s="354" t="s">
        <v>240</v>
      </c>
      <c r="M77" s="354" t="s">
        <v>240</v>
      </c>
      <c r="N77" s="373" t="s">
        <v>240</v>
      </c>
      <c r="O77" s="334" t="s">
        <v>240</v>
      </c>
    </row>
    <row r="78" spans="1:15">
      <c r="A78" s="353" t="s">
        <v>1030</v>
      </c>
      <c r="B78" s="352" t="s">
        <v>1029</v>
      </c>
      <c r="C78" s="351" t="s">
        <v>240</v>
      </c>
      <c r="D78" s="351" t="s">
        <v>240</v>
      </c>
      <c r="E78" s="351" t="s">
        <v>240</v>
      </c>
      <c r="F78" s="351" t="s">
        <v>240</v>
      </c>
      <c r="G78" s="359" t="s">
        <v>240</v>
      </c>
      <c r="H78" s="355" t="s">
        <v>240</v>
      </c>
      <c r="I78" s="356" t="s">
        <v>240</v>
      </c>
      <c r="J78" s="355" t="s">
        <v>240</v>
      </c>
      <c r="K78" s="354" t="s">
        <v>240</v>
      </c>
      <c r="L78" s="354" t="s">
        <v>240</v>
      </c>
      <c r="M78" s="354" t="s">
        <v>240</v>
      </c>
      <c r="N78" s="373" t="s">
        <v>240</v>
      </c>
      <c r="O78" s="334" t="s">
        <v>240</v>
      </c>
    </row>
    <row r="79" spans="1:15">
      <c r="A79" s="353" t="s">
        <v>1028</v>
      </c>
      <c r="B79" s="352" t="s">
        <v>1027</v>
      </c>
      <c r="C79" s="351" t="s">
        <v>240</v>
      </c>
      <c r="D79" s="351" t="s">
        <v>240</v>
      </c>
      <c r="E79" s="351" t="s">
        <v>240</v>
      </c>
      <c r="F79" s="351" t="s">
        <v>240</v>
      </c>
      <c r="G79" s="359" t="s">
        <v>240</v>
      </c>
      <c r="H79" s="355" t="s">
        <v>240</v>
      </c>
      <c r="I79" s="356" t="s">
        <v>240</v>
      </c>
      <c r="J79" s="355" t="s">
        <v>240</v>
      </c>
      <c r="K79" s="354" t="s">
        <v>240</v>
      </c>
      <c r="L79" s="354" t="s">
        <v>240</v>
      </c>
      <c r="M79" s="354" t="s">
        <v>240</v>
      </c>
      <c r="N79" s="373" t="s">
        <v>240</v>
      </c>
      <c r="O79" s="334" t="s">
        <v>240</v>
      </c>
    </row>
    <row r="80" spans="1:15">
      <c r="A80" s="353" t="s">
        <v>1026</v>
      </c>
      <c r="B80" s="352" t="s">
        <v>1025</v>
      </c>
      <c r="C80" s="351">
        <v>43612863</v>
      </c>
      <c r="D80" s="351" t="s">
        <v>240</v>
      </c>
      <c r="E80" s="351" t="s">
        <v>240</v>
      </c>
      <c r="F80" s="351" t="s">
        <v>240</v>
      </c>
      <c r="G80" s="359" t="s">
        <v>240</v>
      </c>
      <c r="H80" s="355" t="s">
        <v>240</v>
      </c>
      <c r="I80" s="356" t="s">
        <v>240</v>
      </c>
      <c r="J80" s="355" t="s">
        <v>240</v>
      </c>
      <c r="K80" s="354" t="s">
        <v>240</v>
      </c>
      <c r="L80" s="354" t="s">
        <v>240</v>
      </c>
      <c r="M80" s="354" t="s">
        <v>240</v>
      </c>
      <c r="N80" s="373" t="s">
        <v>240</v>
      </c>
      <c r="O80" s="334">
        <v>43612863</v>
      </c>
    </row>
    <row r="81" spans="1:15">
      <c r="A81" s="353" t="s">
        <v>1024</v>
      </c>
      <c r="B81" s="352" t="s">
        <v>1023</v>
      </c>
      <c r="C81" s="351" t="s">
        <v>240</v>
      </c>
      <c r="D81" s="351" t="s">
        <v>240</v>
      </c>
      <c r="E81" s="351" t="s">
        <v>240</v>
      </c>
      <c r="F81" s="351" t="s">
        <v>240</v>
      </c>
      <c r="G81" s="359" t="s">
        <v>240</v>
      </c>
      <c r="H81" s="355" t="s">
        <v>240</v>
      </c>
      <c r="I81" s="356" t="s">
        <v>240</v>
      </c>
      <c r="J81" s="355" t="s">
        <v>240</v>
      </c>
      <c r="K81" s="354" t="s">
        <v>240</v>
      </c>
      <c r="L81" s="354" t="s">
        <v>240</v>
      </c>
      <c r="M81" s="354" t="s">
        <v>240</v>
      </c>
      <c r="N81" s="373" t="s">
        <v>240</v>
      </c>
      <c r="O81" s="334" t="s">
        <v>240</v>
      </c>
    </row>
    <row r="82" spans="1:15">
      <c r="A82" s="353" t="s">
        <v>1022</v>
      </c>
      <c r="B82" s="352" t="s">
        <v>1021</v>
      </c>
      <c r="C82" s="351">
        <v>1183495</v>
      </c>
      <c r="D82" s="351" t="s">
        <v>240</v>
      </c>
      <c r="E82" s="351" t="s">
        <v>240</v>
      </c>
      <c r="F82" s="351" t="s">
        <v>240</v>
      </c>
      <c r="G82" s="359" t="s">
        <v>240</v>
      </c>
      <c r="H82" s="355" t="s">
        <v>240</v>
      </c>
      <c r="I82" s="356" t="s">
        <v>240</v>
      </c>
      <c r="J82" s="355" t="s">
        <v>240</v>
      </c>
      <c r="K82" s="354" t="s">
        <v>240</v>
      </c>
      <c r="L82" s="354" t="s">
        <v>240</v>
      </c>
      <c r="M82" s="354" t="s">
        <v>240</v>
      </c>
      <c r="N82" s="373" t="s">
        <v>240</v>
      </c>
      <c r="O82" s="334">
        <v>1183495</v>
      </c>
    </row>
    <row r="83" spans="1:15">
      <c r="A83" s="353" t="s">
        <v>1020</v>
      </c>
      <c r="B83" s="352" t="s">
        <v>1019</v>
      </c>
      <c r="C83" s="351" t="s">
        <v>240</v>
      </c>
      <c r="D83" s="351" t="s">
        <v>240</v>
      </c>
      <c r="E83" s="351" t="s">
        <v>240</v>
      </c>
      <c r="F83" s="351" t="s">
        <v>240</v>
      </c>
      <c r="G83" s="359" t="s">
        <v>240</v>
      </c>
      <c r="H83" s="355" t="s">
        <v>240</v>
      </c>
      <c r="I83" s="356" t="s">
        <v>240</v>
      </c>
      <c r="J83" s="355" t="s">
        <v>240</v>
      </c>
      <c r="K83" s="354" t="s">
        <v>240</v>
      </c>
      <c r="L83" s="354" t="s">
        <v>240</v>
      </c>
      <c r="M83" s="354" t="s">
        <v>240</v>
      </c>
      <c r="N83" s="373" t="s">
        <v>240</v>
      </c>
      <c r="O83" s="334" t="s">
        <v>240</v>
      </c>
    </row>
    <row r="84" spans="1:15">
      <c r="A84" s="353" t="s">
        <v>1018</v>
      </c>
      <c r="B84" s="352" t="s">
        <v>1017</v>
      </c>
      <c r="C84" s="351">
        <v>20844394</v>
      </c>
      <c r="D84" s="351" t="s">
        <v>240</v>
      </c>
      <c r="E84" s="351" t="s">
        <v>240</v>
      </c>
      <c r="F84" s="351" t="s">
        <v>240</v>
      </c>
      <c r="G84" s="359" t="s">
        <v>240</v>
      </c>
      <c r="H84" s="355" t="s">
        <v>240</v>
      </c>
      <c r="I84" s="356" t="s">
        <v>240</v>
      </c>
      <c r="J84" s="355" t="s">
        <v>240</v>
      </c>
      <c r="K84" s="354" t="s">
        <v>240</v>
      </c>
      <c r="L84" s="354" t="s">
        <v>240</v>
      </c>
      <c r="M84" s="354" t="s">
        <v>240</v>
      </c>
      <c r="N84" s="373" t="s">
        <v>240</v>
      </c>
      <c r="O84" s="334">
        <v>20844394</v>
      </c>
    </row>
    <row r="85" spans="1:15">
      <c r="A85" s="353" t="s">
        <v>1016</v>
      </c>
      <c r="B85" s="352" t="s">
        <v>1015</v>
      </c>
      <c r="C85" s="351" t="s">
        <v>240</v>
      </c>
      <c r="D85" s="351" t="s">
        <v>240</v>
      </c>
      <c r="E85" s="351" t="s">
        <v>240</v>
      </c>
      <c r="F85" s="351" t="s">
        <v>240</v>
      </c>
      <c r="G85" s="359" t="s">
        <v>240</v>
      </c>
      <c r="H85" s="355" t="s">
        <v>240</v>
      </c>
      <c r="I85" s="356" t="s">
        <v>240</v>
      </c>
      <c r="J85" s="355" t="s">
        <v>240</v>
      </c>
      <c r="K85" s="354" t="s">
        <v>240</v>
      </c>
      <c r="L85" s="354" t="s">
        <v>240</v>
      </c>
      <c r="M85" s="354" t="s">
        <v>240</v>
      </c>
      <c r="N85" s="373" t="s">
        <v>240</v>
      </c>
      <c r="O85" s="334" t="s">
        <v>240</v>
      </c>
    </row>
    <row r="86" spans="1:15">
      <c r="A86" s="353" t="s">
        <v>1014</v>
      </c>
      <c r="B86" s="352" t="s">
        <v>1013</v>
      </c>
      <c r="C86" s="351" t="s">
        <v>240</v>
      </c>
      <c r="D86" s="351" t="s">
        <v>240</v>
      </c>
      <c r="E86" s="351" t="s">
        <v>240</v>
      </c>
      <c r="F86" s="351" t="s">
        <v>240</v>
      </c>
      <c r="G86" s="359" t="s">
        <v>240</v>
      </c>
      <c r="H86" s="355" t="s">
        <v>240</v>
      </c>
      <c r="I86" s="356" t="s">
        <v>240</v>
      </c>
      <c r="J86" s="356" t="s">
        <v>240</v>
      </c>
      <c r="K86" s="355" t="s">
        <v>240</v>
      </c>
      <c r="L86" s="354" t="s">
        <v>240</v>
      </c>
      <c r="M86" s="354" t="s">
        <v>240</v>
      </c>
      <c r="N86" s="373" t="s">
        <v>240</v>
      </c>
      <c r="O86" s="355" t="s">
        <v>240</v>
      </c>
    </row>
    <row r="87" spans="1:15">
      <c r="A87" s="353" t="s">
        <v>1012</v>
      </c>
      <c r="B87" s="352" t="s">
        <v>1011</v>
      </c>
      <c r="C87" s="351" t="s">
        <v>240</v>
      </c>
      <c r="D87" s="351" t="s">
        <v>240</v>
      </c>
      <c r="E87" s="351" t="s">
        <v>240</v>
      </c>
      <c r="F87" s="351" t="s">
        <v>240</v>
      </c>
      <c r="G87" s="351" t="s">
        <v>240</v>
      </c>
      <c r="H87" s="351" t="s">
        <v>240</v>
      </c>
      <c r="I87" s="356" t="s">
        <v>240</v>
      </c>
      <c r="J87" s="355" t="s">
        <v>240</v>
      </c>
      <c r="K87" s="354" t="s">
        <v>240</v>
      </c>
      <c r="L87" s="354" t="s">
        <v>240</v>
      </c>
      <c r="M87" s="354" t="s">
        <v>240</v>
      </c>
      <c r="N87" s="354" t="s">
        <v>240</v>
      </c>
      <c r="O87" s="346" t="s">
        <v>240</v>
      </c>
    </row>
    <row r="88" spans="1:15">
      <c r="A88" s="353" t="s">
        <v>1010</v>
      </c>
      <c r="B88" s="352" t="s">
        <v>1009</v>
      </c>
      <c r="C88" s="351" t="s">
        <v>240</v>
      </c>
      <c r="D88" s="351" t="s">
        <v>240</v>
      </c>
      <c r="E88" s="351" t="s">
        <v>240</v>
      </c>
      <c r="F88" s="351" t="s">
        <v>240</v>
      </c>
      <c r="G88" s="351" t="s">
        <v>240</v>
      </c>
      <c r="H88" s="351" t="s">
        <v>240</v>
      </c>
      <c r="I88" s="356" t="s">
        <v>240</v>
      </c>
      <c r="J88" s="355" t="s">
        <v>240</v>
      </c>
      <c r="K88" s="354" t="s">
        <v>240</v>
      </c>
      <c r="L88" s="354" t="s">
        <v>240</v>
      </c>
      <c r="M88" s="354" t="s">
        <v>240</v>
      </c>
      <c r="N88" s="354" t="s">
        <v>240</v>
      </c>
      <c r="O88" s="346" t="s">
        <v>240</v>
      </c>
    </row>
    <row r="89" spans="1:15">
      <c r="A89" s="353" t="s">
        <v>1008</v>
      </c>
      <c r="B89" s="352" t="s">
        <v>1007</v>
      </c>
      <c r="C89" s="351" t="s">
        <v>240</v>
      </c>
      <c r="D89" s="351" t="s">
        <v>240</v>
      </c>
      <c r="E89" s="351" t="s">
        <v>240</v>
      </c>
      <c r="F89" s="351" t="s">
        <v>240</v>
      </c>
      <c r="G89" s="351" t="s">
        <v>240</v>
      </c>
      <c r="H89" s="351" t="s">
        <v>240</v>
      </c>
      <c r="I89" s="356" t="s">
        <v>240</v>
      </c>
      <c r="J89" s="355" t="s">
        <v>240</v>
      </c>
      <c r="K89" s="354" t="s">
        <v>240</v>
      </c>
      <c r="L89" s="354" t="s">
        <v>240</v>
      </c>
      <c r="M89" s="354" t="s">
        <v>240</v>
      </c>
      <c r="N89" s="354" t="s">
        <v>240</v>
      </c>
      <c r="O89" s="346" t="s">
        <v>240</v>
      </c>
    </row>
    <row r="90" spans="1:15">
      <c r="A90" s="353" t="s">
        <v>1006</v>
      </c>
      <c r="B90" s="352" t="s">
        <v>1005</v>
      </c>
      <c r="C90" s="351" t="s">
        <v>240</v>
      </c>
      <c r="D90" s="351" t="s">
        <v>240</v>
      </c>
      <c r="E90" s="351" t="s">
        <v>240</v>
      </c>
      <c r="F90" s="351" t="s">
        <v>240</v>
      </c>
      <c r="G90" s="351" t="s">
        <v>240</v>
      </c>
      <c r="H90" s="351" t="s">
        <v>240</v>
      </c>
      <c r="I90" s="356" t="s">
        <v>240</v>
      </c>
      <c r="J90" s="355" t="s">
        <v>240</v>
      </c>
      <c r="K90" s="354" t="s">
        <v>240</v>
      </c>
      <c r="L90" s="354" t="s">
        <v>240</v>
      </c>
      <c r="M90" s="354" t="s">
        <v>240</v>
      </c>
      <c r="N90" s="354" t="s">
        <v>240</v>
      </c>
      <c r="O90" s="346" t="s">
        <v>240</v>
      </c>
    </row>
    <row r="91" spans="1:15">
      <c r="A91" s="353" t="s">
        <v>1004</v>
      </c>
      <c r="B91" s="352" t="s">
        <v>1003</v>
      </c>
      <c r="C91" s="351">
        <v>6573357</v>
      </c>
      <c r="D91" s="351" t="s">
        <v>240</v>
      </c>
      <c r="E91" s="351" t="s">
        <v>240</v>
      </c>
      <c r="F91" s="351" t="s">
        <v>240</v>
      </c>
      <c r="G91" s="351" t="s">
        <v>240</v>
      </c>
      <c r="H91" s="351" t="s">
        <v>240</v>
      </c>
      <c r="I91" s="356" t="s">
        <v>240</v>
      </c>
      <c r="J91" s="355" t="s">
        <v>240</v>
      </c>
      <c r="K91" s="354" t="s">
        <v>240</v>
      </c>
      <c r="L91" s="354" t="s">
        <v>240</v>
      </c>
      <c r="M91" s="354" t="s">
        <v>240</v>
      </c>
      <c r="N91" s="354" t="s">
        <v>240</v>
      </c>
      <c r="O91" s="346">
        <v>6573357</v>
      </c>
    </row>
    <row r="92" spans="1:15">
      <c r="A92" s="353" t="s">
        <v>1002</v>
      </c>
      <c r="B92" s="352" t="s">
        <v>1001</v>
      </c>
      <c r="C92" s="351">
        <v>8514966</v>
      </c>
      <c r="D92" s="351" t="s">
        <v>240</v>
      </c>
      <c r="E92" s="351" t="s">
        <v>240</v>
      </c>
      <c r="F92" s="351" t="s">
        <v>240</v>
      </c>
      <c r="G92" s="351" t="s">
        <v>240</v>
      </c>
      <c r="H92" s="351" t="s">
        <v>240</v>
      </c>
      <c r="I92" s="356" t="s">
        <v>240</v>
      </c>
      <c r="J92" s="355" t="s">
        <v>240</v>
      </c>
      <c r="K92" s="354" t="s">
        <v>240</v>
      </c>
      <c r="L92" s="354" t="s">
        <v>240</v>
      </c>
      <c r="M92" s="354" t="s">
        <v>240</v>
      </c>
      <c r="N92" s="354" t="s">
        <v>240</v>
      </c>
      <c r="O92" s="346">
        <v>8514966</v>
      </c>
    </row>
    <row r="93" spans="1:15">
      <c r="A93" s="353" t="s">
        <v>1000</v>
      </c>
      <c r="B93" s="352" t="s">
        <v>999</v>
      </c>
      <c r="C93" s="351">
        <v>13354776</v>
      </c>
      <c r="D93" s="351" t="s">
        <v>240</v>
      </c>
      <c r="E93" s="351" t="s">
        <v>240</v>
      </c>
      <c r="F93" s="351" t="s">
        <v>240</v>
      </c>
      <c r="G93" s="351" t="s">
        <v>240</v>
      </c>
      <c r="H93" s="351" t="s">
        <v>240</v>
      </c>
      <c r="I93" s="356" t="s">
        <v>240</v>
      </c>
      <c r="J93" s="355" t="s">
        <v>240</v>
      </c>
      <c r="K93" s="354" t="s">
        <v>240</v>
      </c>
      <c r="L93" s="354" t="s">
        <v>240</v>
      </c>
      <c r="M93" s="354" t="s">
        <v>240</v>
      </c>
      <c r="N93" s="354" t="s">
        <v>240</v>
      </c>
      <c r="O93" s="346">
        <v>13354776</v>
      </c>
    </row>
    <row r="94" spans="1:15">
      <c r="A94" s="353" t="s">
        <v>998</v>
      </c>
      <c r="B94" s="352" t="s">
        <v>997</v>
      </c>
      <c r="C94" s="351">
        <v>3842496</v>
      </c>
      <c r="D94" s="351" t="s">
        <v>240</v>
      </c>
      <c r="E94" s="351" t="s">
        <v>240</v>
      </c>
      <c r="F94" s="351" t="s">
        <v>240</v>
      </c>
      <c r="G94" s="351" t="s">
        <v>240</v>
      </c>
      <c r="H94" s="351" t="s">
        <v>240</v>
      </c>
      <c r="I94" s="356" t="s">
        <v>240</v>
      </c>
      <c r="J94" s="355" t="s">
        <v>240</v>
      </c>
      <c r="K94" s="354" t="s">
        <v>240</v>
      </c>
      <c r="L94" s="354" t="s">
        <v>240</v>
      </c>
      <c r="M94" s="354" t="s">
        <v>240</v>
      </c>
      <c r="N94" s="354" t="s">
        <v>240</v>
      </c>
      <c r="O94" s="346">
        <v>3842496</v>
      </c>
    </row>
    <row r="95" spans="1:15">
      <c r="A95" s="353" t="s">
        <v>996</v>
      </c>
      <c r="B95" s="352" t="s">
        <v>995</v>
      </c>
      <c r="C95" s="351">
        <v>7158188</v>
      </c>
      <c r="D95" s="351" t="s">
        <v>240</v>
      </c>
      <c r="E95" s="351" t="s">
        <v>240</v>
      </c>
      <c r="F95" s="351" t="s">
        <v>240</v>
      </c>
      <c r="G95" s="351" t="s">
        <v>240</v>
      </c>
      <c r="H95" s="351" t="s">
        <v>240</v>
      </c>
      <c r="I95" s="356" t="s">
        <v>240</v>
      </c>
      <c r="J95" s="355" t="s">
        <v>240</v>
      </c>
      <c r="K95" s="354" t="s">
        <v>240</v>
      </c>
      <c r="L95" s="354" t="s">
        <v>240</v>
      </c>
      <c r="M95" s="354" t="s">
        <v>240</v>
      </c>
      <c r="N95" s="354" t="s">
        <v>240</v>
      </c>
      <c r="O95" s="346">
        <v>7158188</v>
      </c>
    </row>
    <row r="96" spans="1:15">
      <c r="A96" s="353" t="s">
        <v>994</v>
      </c>
      <c r="B96" s="352" t="s">
        <v>993</v>
      </c>
      <c r="C96" s="351" t="s">
        <v>240</v>
      </c>
      <c r="D96" s="351" t="s">
        <v>240</v>
      </c>
      <c r="E96" s="351" t="s">
        <v>240</v>
      </c>
      <c r="F96" s="351" t="s">
        <v>240</v>
      </c>
      <c r="G96" s="351" t="s">
        <v>240</v>
      </c>
      <c r="H96" s="351" t="s">
        <v>240</v>
      </c>
      <c r="I96" s="356" t="s">
        <v>240</v>
      </c>
      <c r="J96" s="355" t="s">
        <v>240</v>
      </c>
      <c r="K96" s="354" t="s">
        <v>240</v>
      </c>
      <c r="L96" s="354" t="s">
        <v>240</v>
      </c>
      <c r="M96" s="354" t="s">
        <v>240</v>
      </c>
      <c r="N96" s="354" t="s">
        <v>240</v>
      </c>
      <c r="O96" s="346" t="s">
        <v>240</v>
      </c>
    </row>
    <row r="97" spans="1:15">
      <c r="A97" s="353" t="s">
        <v>992</v>
      </c>
      <c r="B97" s="352" t="s">
        <v>991</v>
      </c>
      <c r="C97" s="351" t="s">
        <v>240</v>
      </c>
      <c r="D97" s="351" t="s">
        <v>240</v>
      </c>
      <c r="E97" s="351" t="s">
        <v>240</v>
      </c>
      <c r="F97" s="351" t="s">
        <v>240</v>
      </c>
      <c r="G97" s="351" t="s">
        <v>240</v>
      </c>
      <c r="H97" s="351" t="s">
        <v>240</v>
      </c>
      <c r="I97" s="356" t="s">
        <v>240</v>
      </c>
      <c r="J97" s="355" t="s">
        <v>240</v>
      </c>
      <c r="K97" s="354" t="s">
        <v>240</v>
      </c>
      <c r="L97" s="354" t="s">
        <v>240</v>
      </c>
      <c r="M97" s="354" t="s">
        <v>240</v>
      </c>
      <c r="N97" s="354" t="s">
        <v>240</v>
      </c>
      <c r="O97" s="346" t="s">
        <v>240</v>
      </c>
    </row>
    <row r="98" spans="1:15">
      <c r="A98" s="353" t="s">
        <v>990</v>
      </c>
      <c r="B98" s="352" t="s">
        <v>989</v>
      </c>
      <c r="C98" s="351" t="s">
        <v>240</v>
      </c>
      <c r="D98" s="351" t="s">
        <v>240</v>
      </c>
      <c r="E98" s="351" t="s">
        <v>240</v>
      </c>
      <c r="F98" s="351" t="s">
        <v>240</v>
      </c>
      <c r="G98" s="351" t="s">
        <v>240</v>
      </c>
      <c r="H98" s="351" t="s">
        <v>240</v>
      </c>
      <c r="I98" s="356" t="s">
        <v>240</v>
      </c>
      <c r="J98" s="355" t="s">
        <v>240</v>
      </c>
      <c r="K98" s="354" t="s">
        <v>240</v>
      </c>
      <c r="L98" s="354" t="s">
        <v>240</v>
      </c>
      <c r="M98" s="354" t="s">
        <v>240</v>
      </c>
      <c r="N98" s="354" t="s">
        <v>240</v>
      </c>
      <c r="O98" s="346" t="s">
        <v>240</v>
      </c>
    </row>
    <row r="99" spans="1:15">
      <c r="A99" s="353" t="s">
        <v>988</v>
      </c>
      <c r="B99" s="352" t="s">
        <v>987</v>
      </c>
      <c r="C99" s="351">
        <v>28030241</v>
      </c>
      <c r="D99" s="351" t="s">
        <v>240</v>
      </c>
      <c r="E99" s="351" t="s">
        <v>240</v>
      </c>
      <c r="F99" s="351" t="s">
        <v>240</v>
      </c>
      <c r="G99" s="351" t="s">
        <v>240</v>
      </c>
      <c r="H99" s="351" t="s">
        <v>240</v>
      </c>
      <c r="I99" s="356" t="s">
        <v>240</v>
      </c>
      <c r="J99" s="355" t="s">
        <v>240</v>
      </c>
      <c r="K99" s="354" t="s">
        <v>240</v>
      </c>
      <c r="L99" s="354" t="s">
        <v>240</v>
      </c>
      <c r="M99" s="354" t="s">
        <v>240</v>
      </c>
      <c r="N99" s="354" t="s">
        <v>240</v>
      </c>
      <c r="O99" s="346">
        <v>28030241</v>
      </c>
    </row>
    <row r="100" spans="1:15">
      <c r="A100" s="353" t="s">
        <v>986</v>
      </c>
      <c r="B100" s="352" t="s">
        <v>985</v>
      </c>
      <c r="C100" s="351" t="s">
        <v>240</v>
      </c>
      <c r="D100" s="351" t="s">
        <v>240</v>
      </c>
      <c r="E100" s="351" t="s">
        <v>240</v>
      </c>
      <c r="F100" s="351" t="s">
        <v>240</v>
      </c>
      <c r="G100" s="351" t="s">
        <v>240</v>
      </c>
      <c r="H100" s="351" t="s">
        <v>240</v>
      </c>
      <c r="I100" s="356" t="s">
        <v>240</v>
      </c>
      <c r="J100" s="355" t="s">
        <v>240</v>
      </c>
      <c r="K100" s="354" t="s">
        <v>240</v>
      </c>
      <c r="L100" s="354" t="s">
        <v>240</v>
      </c>
      <c r="M100" s="354" t="s">
        <v>240</v>
      </c>
      <c r="N100" s="354" t="s">
        <v>240</v>
      </c>
      <c r="O100" s="346" t="s">
        <v>240</v>
      </c>
    </row>
    <row r="101" spans="1:15">
      <c r="A101" s="353" t="s">
        <v>984</v>
      </c>
      <c r="B101" s="352" t="s">
        <v>983</v>
      </c>
      <c r="C101" s="351">
        <v>7244002</v>
      </c>
      <c r="D101" s="351" t="s">
        <v>240</v>
      </c>
      <c r="E101" s="351" t="s">
        <v>240</v>
      </c>
      <c r="F101" s="351" t="s">
        <v>240</v>
      </c>
      <c r="G101" s="351" t="s">
        <v>240</v>
      </c>
      <c r="H101" s="351" t="s">
        <v>240</v>
      </c>
      <c r="I101" s="356" t="s">
        <v>240</v>
      </c>
      <c r="J101" s="355" t="s">
        <v>240</v>
      </c>
      <c r="K101" s="354" t="s">
        <v>240</v>
      </c>
      <c r="L101" s="354" t="s">
        <v>240</v>
      </c>
      <c r="M101" s="354" t="s">
        <v>240</v>
      </c>
      <c r="N101" s="354" t="s">
        <v>240</v>
      </c>
      <c r="O101" s="346">
        <v>7244002</v>
      </c>
    </row>
    <row r="102" spans="1:15">
      <c r="A102" s="353" t="s">
        <v>982</v>
      </c>
      <c r="B102" s="352" t="s">
        <v>981</v>
      </c>
      <c r="C102" s="351">
        <v>12123784</v>
      </c>
      <c r="D102" s="351" t="s">
        <v>240</v>
      </c>
      <c r="E102" s="351" t="s">
        <v>240</v>
      </c>
      <c r="F102" s="351" t="s">
        <v>240</v>
      </c>
      <c r="G102" s="351" t="s">
        <v>240</v>
      </c>
      <c r="H102" s="351" t="s">
        <v>240</v>
      </c>
      <c r="I102" s="356" t="s">
        <v>240</v>
      </c>
      <c r="J102" s="355" t="s">
        <v>240</v>
      </c>
      <c r="K102" s="354" t="s">
        <v>240</v>
      </c>
      <c r="L102" s="354" t="s">
        <v>240</v>
      </c>
      <c r="M102" s="354" t="s">
        <v>240</v>
      </c>
      <c r="N102" s="354" t="s">
        <v>240</v>
      </c>
      <c r="O102" s="346">
        <v>12123784</v>
      </c>
    </row>
    <row r="103" spans="1:15">
      <c r="A103" s="353" t="s">
        <v>980</v>
      </c>
      <c r="B103" s="352" t="s">
        <v>979</v>
      </c>
      <c r="C103" s="351" t="s">
        <v>240</v>
      </c>
      <c r="D103" s="351" t="s">
        <v>240</v>
      </c>
      <c r="E103" s="351" t="s">
        <v>240</v>
      </c>
      <c r="F103" s="351" t="s">
        <v>240</v>
      </c>
      <c r="G103" s="351" t="s">
        <v>240</v>
      </c>
      <c r="H103" s="351" t="s">
        <v>240</v>
      </c>
      <c r="I103" s="356" t="s">
        <v>240</v>
      </c>
      <c r="J103" s="355" t="s">
        <v>240</v>
      </c>
      <c r="K103" s="354" t="s">
        <v>240</v>
      </c>
      <c r="L103" s="354" t="s">
        <v>240</v>
      </c>
      <c r="M103" s="354" t="s">
        <v>240</v>
      </c>
      <c r="N103" s="354" t="s">
        <v>240</v>
      </c>
      <c r="O103" s="346" t="s">
        <v>240</v>
      </c>
    </row>
    <row r="104" spans="1:15">
      <c r="A104" s="353" t="s">
        <v>978</v>
      </c>
      <c r="B104" s="352" t="s">
        <v>977</v>
      </c>
      <c r="C104" s="351" t="s">
        <v>240</v>
      </c>
      <c r="D104" s="351" t="s">
        <v>240</v>
      </c>
      <c r="E104" s="351" t="s">
        <v>240</v>
      </c>
      <c r="F104" s="351" t="s">
        <v>240</v>
      </c>
      <c r="G104" s="351" t="s">
        <v>240</v>
      </c>
      <c r="H104" s="351" t="s">
        <v>240</v>
      </c>
      <c r="I104" s="356" t="s">
        <v>240</v>
      </c>
      <c r="J104" s="355" t="s">
        <v>240</v>
      </c>
      <c r="K104" s="354" t="s">
        <v>240</v>
      </c>
      <c r="L104" s="354" t="s">
        <v>240</v>
      </c>
      <c r="M104" s="354" t="s">
        <v>240</v>
      </c>
      <c r="N104" s="354" t="s">
        <v>240</v>
      </c>
      <c r="O104" s="346" t="s">
        <v>240</v>
      </c>
    </row>
    <row r="105" spans="1:15">
      <c r="A105" s="353" t="s">
        <v>976</v>
      </c>
      <c r="B105" s="352" t="s">
        <v>975</v>
      </c>
      <c r="C105" s="351">
        <v>12091236</v>
      </c>
      <c r="D105" s="351" t="s">
        <v>240</v>
      </c>
      <c r="E105" s="351" t="s">
        <v>240</v>
      </c>
      <c r="F105" s="351" t="s">
        <v>240</v>
      </c>
      <c r="G105" s="351" t="s">
        <v>240</v>
      </c>
      <c r="H105" s="351" t="s">
        <v>240</v>
      </c>
      <c r="I105" s="356" t="s">
        <v>240</v>
      </c>
      <c r="J105" s="355" t="s">
        <v>240</v>
      </c>
      <c r="K105" s="354" t="s">
        <v>240</v>
      </c>
      <c r="L105" s="354" t="s">
        <v>240</v>
      </c>
      <c r="M105" s="354" t="s">
        <v>240</v>
      </c>
      <c r="N105" s="354" t="s">
        <v>240</v>
      </c>
      <c r="O105" s="346">
        <v>12091236</v>
      </c>
    </row>
    <row r="106" spans="1:15">
      <c r="A106" s="353" t="s">
        <v>974</v>
      </c>
      <c r="B106" s="352" t="s">
        <v>973</v>
      </c>
      <c r="C106" s="351" t="s">
        <v>240</v>
      </c>
      <c r="D106" s="351" t="s">
        <v>240</v>
      </c>
      <c r="E106" s="351" t="s">
        <v>240</v>
      </c>
      <c r="F106" s="351" t="s">
        <v>240</v>
      </c>
      <c r="G106" s="351" t="s">
        <v>240</v>
      </c>
      <c r="H106" s="351" t="s">
        <v>240</v>
      </c>
      <c r="I106" s="356" t="s">
        <v>240</v>
      </c>
      <c r="J106" s="355" t="s">
        <v>240</v>
      </c>
      <c r="K106" s="354" t="s">
        <v>240</v>
      </c>
      <c r="L106" s="354" t="s">
        <v>240</v>
      </c>
      <c r="M106" s="354" t="s">
        <v>240</v>
      </c>
      <c r="N106" s="354" t="s">
        <v>240</v>
      </c>
      <c r="O106" s="346" t="s">
        <v>240</v>
      </c>
    </row>
    <row r="107" spans="1:15">
      <c r="A107" s="353" t="s">
        <v>972</v>
      </c>
      <c r="B107" s="352" t="s">
        <v>971</v>
      </c>
      <c r="C107" s="351">
        <v>4836702</v>
      </c>
      <c r="D107" s="351" t="s">
        <v>240</v>
      </c>
      <c r="E107" s="351" t="s">
        <v>240</v>
      </c>
      <c r="F107" s="351" t="s">
        <v>240</v>
      </c>
      <c r="G107" s="351" t="s">
        <v>240</v>
      </c>
      <c r="H107" s="351" t="s">
        <v>240</v>
      </c>
      <c r="I107" s="356" t="s">
        <v>240</v>
      </c>
      <c r="J107" s="355" t="s">
        <v>240</v>
      </c>
      <c r="K107" s="354" t="s">
        <v>240</v>
      </c>
      <c r="L107" s="354" t="s">
        <v>240</v>
      </c>
      <c r="M107" s="354" t="s">
        <v>240</v>
      </c>
      <c r="N107" s="354" t="s">
        <v>240</v>
      </c>
      <c r="O107" s="346">
        <v>4836702</v>
      </c>
    </row>
    <row r="108" spans="1:15">
      <c r="A108" s="353" t="s">
        <v>970</v>
      </c>
      <c r="B108" s="352" t="s">
        <v>969</v>
      </c>
      <c r="C108" s="351">
        <v>3710449</v>
      </c>
      <c r="D108" s="351" t="s">
        <v>240</v>
      </c>
      <c r="E108" s="351" t="s">
        <v>240</v>
      </c>
      <c r="F108" s="351" t="s">
        <v>240</v>
      </c>
      <c r="G108" s="351" t="s">
        <v>240</v>
      </c>
      <c r="H108" s="351" t="s">
        <v>240</v>
      </c>
      <c r="I108" s="356" t="s">
        <v>240</v>
      </c>
      <c r="J108" s="355" t="s">
        <v>240</v>
      </c>
      <c r="K108" s="354" t="s">
        <v>240</v>
      </c>
      <c r="L108" s="354" t="s">
        <v>240</v>
      </c>
      <c r="M108" s="354" t="s">
        <v>240</v>
      </c>
      <c r="N108" s="354" t="s">
        <v>240</v>
      </c>
      <c r="O108" s="346">
        <v>3710449</v>
      </c>
    </row>
    <row r="109" spans="1:15">
      <c r="A109" s="353" t="s">
        <v>968</v>
      </c>
      <c r="B109" s="352" t="s">
        <v>967</v>
      </c>
      <c r="C109" s="351">
        <v>7598058</v>
      </c>
      <c r="D109" s="351" t="s">
        <v>240</v>
      </c>
      <c r="E109" s="351" t="s">
        <v>240</v>
      </c>
      <c r="F109" s="351" t="s">
        <v>240</v>
      </c>
      <c r="G109" s="351" t="s">
        <v>240</v>
      </c>
      <c r="H109" s="351" t="s">
        <v>240</v>
      </c>
      <c r="I109" s="356" t="s">
        <v>240</v>
      </c>
      <c r="J109" s="355" t="s">
        <v>240</v>
      </c>
      <c r="K109" s="354" t="s">
        <v>240</v>
      </c>
      <c r="L109" s="354" t="s">
        <v>240</v>
      </c>
      <c r="M109" s="354" t="s">
        <v>240</v>
      </c>
      <c r="N109" s="354" t="s">
        <v>240</v>
      </c>
      <c r="O109" s="346">
        <v>7598058</v>
      </c>
    </row>
    <row r="110" spans="1:15">
      <c r="A110" s="353" t="s">
        <v>966</v>
      </c>
      <c r="B110" s="352" t="s">
        <v>965</v>
      </c>
      <c r="C110" s="351">
        <v>7887312</v>
      </c>
      <c r="D110" s="351" t="s">
        <v>240</v>
      </c>
      <c r="E110" s="351" t="s">
        <v>240</v>
      </c>
      <c r="F110" s="351" t="s">
        <v>240</v>
      </c>
      <c r="G110" s="351" t="s">
        <v>240</v>
      </c>
      <c r="H110" s="351" t="s">
        <v>240</v>
      </c>
      <c r="I110" s="356" t="s">
        <v>240</v>
      </c>
      <c r="J110" s="355" t="s">
        <v>240</v>
      </c>
      <c r="K110" s="354" t="s">
        <v>240</v>
      </c>
      <c r="L110" s="354" t="s">
        <v>240</v>
      </c>
      <c r="M110" s="354" t="s">
        <v>240</v>
      </c>
      <c r="N110" s="354" t="s">
        <v>240</v>
      </c>
      <c r="O110" s="346">
        <v>7887312</v>
      </c>
    </row>
    <row r="111" spans="1:15">
      <c r="A111" s="353" t="s">
        <v>964</v>
      </c>
      <c r="B111" s="352" t="s">
        <v>963</v>
      </c>
      <c r="C111" s="351" t="s">
        <v>240</v>
      </c>
      <c r="D111" s="351" t="s">
        <v>240</v>
      </c>
      <c r="E111" s="351" t="s">
        <v>240</v>
      </c>
      <c r="F111" s="351" t="s">
        <v>240</v>
      </c>
      <c r="G111" s="351" t="s">
        <v>240</v>
      </c>
      <c r="H111" s="351" t="s">
        <v>240</v>
      </c>
      <c r="I111" s="356" t="s">
        <v>240</v>
      </c>
      <c r="J111" s="355" t="s">
        <v>240</v>
      </c>
      <c r="K111" s="354" t="s">
        <v>240</v>
      </c>
      <c r="L111" s="354" t="s">
        <v>240</v>
      </c>
      <c r="M111" s="354" t="s">
        <v>240</v>
      </c>
      <c r="N111" s="354" t="s">
        <v>240</v>
      </c>
      <c r="O111" s="346" t="s">
        <v>240</v>
      </c>
    </row>
    <row r="112" spans="1:15">
      <c r="A112" s="353" t="s">
        <v>962</v>
      </c>
      <c r="B112" s="352" t="s">
        <v>961</v>
      </c>
      <c r="C112" s="351" t="s">
        <v>240</v>
      </c>
      <c r="D112" s="351" t="s">
        <v>240</v>
      </c>
      <c r="E112" s="351" t="s">
        <v>240</v>
      </c>
      <c r="F112" s="351" t="s">
        <v>240</v>
      </c>
      <c r="G112" s="351" t="s">
        <v>240</v>
      </c>
      <c r="H112" s="351" t="s">
        <v>240</v>
      </c>
      <c r="I112" s="356" t="s">
        <v>240</v>
      </c>
      <c r="J112" s="355" t="s">
        <v>240</v>
      </c>
      <c r="K112" s="354" t="s">
        <v>240</v>
      </c>
      <c r="L112" s="354" t="s">
        <v>240</v>
      </c>
      <c r="M112" s="354" t="s">
        <v>240</v>
      </c>
      <c r="N112" s="354" t="s">
        <v>240</v>
      </c>
      <c r="O112" s="346" t="s">
        <v>240</v>
      </c>
    </row>
    <row r="113" spans="1:15">
      <c r="A113" s="353" t="s">
        <v>960</v>
      </c>
      <c r="B113" s="352" t="s">
        <v>959</v>
      </c>
      <c r="C113" s="351">
        <v>402294</v>
      </c>
      <c r="D113" s="351" t="s">
        <v>240</v>
      </c>
      <c r="E113" s="351" t="s">
        <v>240</v>
      </c>
      <c r="F113" s="351" t="s">
        <v>240</v>
      </c>
      <c r="G113" s="351" t="s">
        <v>240</v>
      </c>
      <c r="H113" s="351" t="s">
        <v>240</v>
      </c>
      <c r="I113" s="356" t="s">
        <v>240</v>
      </c>
      <c r="J113" s="355" t="s">
        <v>240</v>
      </c>
      <c r="K113" s="354" t="s">
        <v>240</v>
      </c>
      <c r="L113" s="354" t="s">
        <v>240</v>
      </c>
      <c r="M113" s="354" t="s">
        <v>240</v>
      </c>
      <c r="N113" s="354" t="s">
        <v>240</v>
      </c>
      <c r="O113" s="346">
        <v>402294</v>
      </c>
    </row>
    <row r="114" spans="1:15">
      <c r="A114" s="353" t="s">
        <v>958</v>
      </c>
      <c r="B114" s="352" t="s">
        <v>957</v>
      </c>
      <c r="C114" s="351" t="s">
        <v>240</v>
      </c>
      <c r="D114" s="351" t="s">
        <v>240</v>
      </c>
      <c r="E114" s="351" t="s">
        <v>240</v>
      </c>
      <c r="F114" s="351" t="s">
        <v>240</v>
      </c>
      <c r="G114" s="351" t="s">
        <v>240</v>
      </c>
      <c r="H114" s="351" t="s">
        <v>240</v>
      </c>
      <c r="I114" s="356" t="s">
        <v>240</v>
      </c>
      <c r="J114" s="355" t="s">
        <v>240</v>
      </c>
      <c r="K114" s="354" t="s">
        <v>240</v>
      </c>
      <c r="L114" s="354" t="s">
        <v>240</v>
      </c>
      <c r="M114" s="354" t="s">
        <v>240</v>
      </c>
      <c r="N114" s="354" t="s">
        <v>240</v>
      </c>
      <c r="O114" s="346" t="s">
        <v>240</v>
      </c>
    </row>
    <row r="115" spans="1:15">
      <c r="A115" s="353" t="s">
        <v>956</v>
      </c>
      <c r="B115" s="352" t="s">
        <v>955</v>
      </c>
      <c r="C115" s="351" t="s">
        <v>240</v>
      </c>
      <c r="D115" s="351" t="s">
        <v>240</v>
      </c>
      <c r="E115" s="351" t="s">
        <v>240</v>
      </c>
      <c r="F115" s="351" t="s">
        <v>240</v>
      </c>
      <c r="G115" s="351" t="s">
        <v>240</v>
      </c>
      <c r="H115" s="351" t="s">
        <v>240</v>
      </c>
      <c r="I115" s="356" t="s">
        <v>240</v>
      </c>
      <c r="J115" s="355" t="s">
        <v>240</v>
      </c>
      <c r="K115" s="354" t="s">
        <v>240</v>
      </c>
      <c r="L115" s="354" t="s">
        <v>240</v>
      </c>
      <c r="M115" s="354" t="s">
        <v>240</v>
      </c>
      <c r="N115" s="354" t="s">
        <v>240</v>
      </c>
      <c r="O115" s="346" t="s">
        <v>240</v>
      </c>
    </row>
    <row r="116" spans="1:15">
      <c r="A116" s="353" t="s">
        <v>954</v>
      </c>
      <c r="B116" s="352" t="s">
        <v>953</v>
      </c>
      <c r="C116" s="351" t="s">
        <v>240</v>
      </c>
      <c r="D116" s="351" t="s">
        <v>240</v>
      </c>
      <c r="E116" s="351" t="s">
        <v>240</v>
      </c>
      <c r="F116" s="351" t="s">
        <v>240</v>
      </c>
      <c r="G116" s="351" t="s">
        <v>240</v>
      </c>
      <c r="H116" s="351" t="s">
        <v>240</v>
      </c>
      <c r="I116" s="356" t="s">
        <v>240</v>
      </c>
      <c r="J116" s="355" t="s">
        <v>240</v>
      </c>
      <c r="K116" s="354" t="s">
        <v>240</v>
      </c>
      <c r="L116" s="354" t="s">
        <v>240</v>
      </c>
      <c r="M116" s="354" t="s">
        <v>240</v>
      </c>
      <c r="N116" s="354" t="s">
        <v>240</v>
      </c>
      <c r="O116" s="346" t="s">
        <v>240</v>
      </c>
    </row>
    <row r="117" spans="1:15">
      <c r="A117" s="353" t="s">
        <v>952</v>
      </c>
      <c r="B117" s="352" t="s">
        <v>951</v>
      </c>
      <c r="C117" s="351">
        <v>17132891</v>
      </c>
      <c r="D117" s="351" t="s">
        <v>240</v>
      </c>
      <c r="E117" s="351" t="s">
        <v>240</v>
      </c>
      <c r="F117" s="351" t="s">
        <v>240</v>
      </c>
      <c r="G117" s="351" t="s">
        <v>240</v>
      </c>
      <c r="H117" s="351" t="s">
        <v>240</v>
      </c>
      <c r="I117" s="356" t="s">
        <v>240</v>
      </c>
      <c r="J117" s="355" t="s">
        <v>240</v>
      </c>
      <c r="K117" s="354" t="s">
        <v>240</v>
      </c>
      <c r="L117" s="354" t="s">
        <v>240</v>
      </c>
      <c r="M117" s="354" t="s">
        <v>240</v>
      </c>
      <c r="N117" s="354" t="s">
        <v>240</v>
      </c>
      <c r="O117" s="346">
        <v>17132891</v>
      </c>
    </row>
    <row r="118" spans="1:15">
      <c r="A118" s="353" t="s">
        <v>950</v>
      </c>
      <c r="B118" s="352" t="s">
        <v>949</v>
      </c>
      <c r="C118" s="351">
        <v>8844028</v>
      </c>
      <c r="D118" s="351" t="s">
        <v>240</v>
      </c>
      <c r="E118" s="351" t="s">
        <v>240</v>
      </c>
      <c r="F118" s="351" t="s">
        <v>240</v>
      </c>
      <c r="G118" s="351" t="s">
        <v>240</v>
      </c>
      <c r="H118" s="351" t="s">
        <v>240</v>
      </c>
      <c r="I118" s="356" t="s">
        <v>240</v>
      </c>
      <c r="J118" s="355" t="s">
        <v>240</v>
      </c>
      <c r="K118" s="354" t="s">
        <v>240</v>
      </c>
      <c r="L118" s="354" t="s">
        <v>240</v>
      </c>
      <c r="M118" s="354" t="s">
        <v>240</v>
      </c>
      <c r="N118" s="354" t="s">
        <v>240</v>
      </c>
      <c r="O118" s="346">
        <v>8844028</v>
      </c>
    </row>
    <row r="119" spans="1:15">
      <c r="A119" s="353" t="s">
        <v>948</v>
      </c>
      <c r="B119" s="352" t="s">
        <v>947</v>
      </c>
      <c r="C119" s="351">
        <v>3765874</v>
      </c>
      <c r="D119" s="351" t="s">
        <v>240</v>
      </c>
      <c r="E119" s="351" t="s">
        <v>240</v>
      </c>
      <c r="F119" s="351" t="s">
        <v>240</v>
      </c>
      <c r="G119" s="351" t="s">
        <v>240</v>
      </c>
      <c r="H119" s="351" t="s">
        <v>240</v>
      </c>
      <c r="I119" s="356" t="s">
        <v>240</v>
      </c>
      <c r="J119" s="355" t="s">
        <v>240</v>
      </c>
      <c r="K119" s="354" t="s">
        <v>240</v>
      </c>
      <c r="L119" s="354" t="s">
        <v>240</v>
      </c>
      <c r="M119" s="354" t="s">
        <v>240</v>
      </c>
      <c r="N119" s="354" t="s">
        <v>240</v>
      </c>
      <c r="O119" s="346">
        <v>3765874</v>
      </c>
    </row>
    <row r="120" spans="1:15">
      <c r="A120" s="353" t="s">
        <v>946</v>
      </c>
      <c r="B120" s="352" t="s">
        <v>945</v>
      </c>
      <c r="C120" s="351">
        <v>2282946</v>
      </c>
      <c r="D120" s="351" t="s">
        <v>240</v>
      </c>
      <c r="E120" s="351" t="s">
        <v>240</v>
      </c>
      <c r="F120" s="351" t="s">
        <v>240</v>
      </c>
      <c r="G120" s="351" t="s">
        <v>240</v>
      </c>
      <c r="H120" s="351" t="s">
        <v>240</v>
      </c>
      <c r="I120" s="356" t="s">
        <v>240</v>
      </c>
      <c r="J120" s="355" t="s">
        <v>240</v>
      </c>
      <c r="K120" s="354" t="s">
        <v>240</v>
      </c>
      <c r="L120" s="354" t="s">
        <v>240</v>
      </c>
      <c r="M120" s="354" t="s">
        <v>240</v>
      </c>
      <c r="N120" s="354" t="s">
        <v>240</v>
      </c>
      <c r="O120" s="346">
        <v>2282946</v>
      </c>
    </row>
    <row r="121" spans="1:15">
      <c r="A121" s="353" t="s">
        <v>944</v>
      </c>
      <c r="B121" s="352" t="s">
        <v>943</v>
      </c>
      <c r="C121" s="351">
        <v>6736473</v>
      </c>
      <c r="D121" s="351" t="s">
        <v>240</v>
      </c>
      <c r="E121" s="351" t="s">
        <v>240</v>
      </c>
      <c r="F121" s="351" t="s">
        <v>240</v>
      </c>
      <c r="G121" s="351" t="s">
        <v>240</v>
      </c>
      <c r="H121" s="351" t="s">
        <v>240</v>
      </c>
      <c r="I121" s="356" t="s">
        <v>240</v>
      </c>
      <c r="J121" s="355" t="s">
        <v>240</v>
      </c>
      <c r="K121" s="354" t="s">
        <v>240</v>
      </c>
      <c r="L121" s="354" t="s">
        <v>240</v>
      </c>
      <c r="M121" s="354" t="s">
        <v>240</v>
      </c>
      <c r="N121" s="354" t="s">
        <v>240</v>
      </c>
      <c r="O121" s="346">
        <v>6736473</v>
      </c>
    </row>
    <row r="122" spans="1:15">
      <c r="A122" s="353" t="s">
        <v>942</v>
      </c>
      <c r="B122" s="352" t="s">
        <v>941</v>
      </c>
      <c r="C122" s="351" t="s">
        <v>240</v>
      </c>
      <c r="D122" s="351" t="s">
        <v>240</v>
      </c>
      <c r="E122" s="351" t="s">
        <v>240</v>
      </c>
      <c r="F122" s="351" t="s">
        <v>240</v>
      </c>
      <c r="G122" s="351" t="s">
        <v>240</v>
      </c>
      <c r="H122" s="351" t="s">
        <v>240</v>
      </c>
      <c r="I122" s="356" t="s">
        <v>240</v>
      </c>
      <c r="J122" s="355" t="s">
        <v>240</v>
      </c>
      <c r="K122" s="354" t="s">
        <v>240</v>
      </c>
      <c r="L122" s="354" t="s">
        <v>240</v>
      </c>
      <c r="M122" s="354" t="s">
        <v>240</v>
      </c>
      <c r="N122" s="354" t="s">
        <v>240</v>
      </c>
      <c r="O122" s="346" t="s">
        <v>240</v>
      </c>
    </row>
    <row r="123" spans="1:15">
      <c r="A123" s="353" t="s">
        <v>940</v>
      </c>
      <c r="B123" s="352" t="s">
        <v>939</v>
      </c>
      <c r="C123" s="351" t="s">
        <v>240</v>
      </c>
      <c r="D123" s="351" t="s">
        <v>240</v>
      </c>
      <c r="E123" s="351" t="s">
        <v>240</v>
      </c>
      <c r="F123" s="351" t="s">
        <v>240</v>
      </c>
      <c r="G123" s="351" t="s">
        <v>240</v>
      </c>
      <c r="H123" s="351" t="s">
        <v>240</v>
      </c>
      <c r="I123" s="356" t="s">
        <v>240</v>
      </c>
      <c r="J123" s="355" t="s">
        <v>240</v>
      </c>
      <c r="K123" s="354" t="s">
        <v>240</v>
      </c>
      <c r="L123" s="354" t="s">
        <v>240</v>
      </c>
      <c r="M123" s="354" t="s">
        <v>240</v>
      </c>
      <c r="N123" s="354" t="s">
        <v>240</v>
      </c>
      <c r="O123" s="346" t="s">
        <v>240</v>
      </c>
    </row>
    <row r="124" spans="1:15">
      <c r="A124" s="353" t="s">
        <v>938</v>
      </c>
      <c r="B124" s="352" t="s">
        <v>937</v>
      </c>
      <c r="C124" s="351" t="s">
        <v>240</v>
      </c>
      <c r="D124" s="351" t="s">
        <v>240</v>
      </c>
      <c r="E124" s="351" t="s">
        <v>240</v>
      </c>
      <c r="F124" s="351" t="s">
        <v>240</v>
      </c>
      <c r="G124" s="351" t="s">
        <v>240</v>
      </c>
      <c r="H124" s="351" t="s">
        <v>240</v>
      </c>
      <c r="I124" s="356" t="s">
        <v>240</v>
      </c>
      <c r="J124" s="355" t="s">
        <v>240</v>
      </c>
      <c r="K124" s="354" t="s">
        <v>240</v>
      </c>
      <c r="L124" s="354" t="s">
        <v>240</v>
      </c>
      <c r="M124" s="354" t="s">
        <v>240</v>
      </c>
      <c r="N124" s="354" t="s">
        <v>240</v>
      </c>
      <c r="O124" s="346" t="s">
        <v>240</v>
      </c>
    </row>
    <row r="125" spans="1:15">
      <c r="A125" s="353" t="s">
        <v>936</v>
      </c>
      <c r="B125" s="352" t="s">
        <v>935</v>
      </c>
      <c r="C125" s="351" t="s">
        <v>240</v>
      </c>
      <c r="D125" s="351" t="s">
        <v>240</v>
      </c>
      <c r="E125" s="351" t="s">
        <v>240</v>
      </c>
      <c r="F125" s="351" t="s">
        <v>240</v>
      </c>
      <c r="G125" s="351" t="s">
        <v>240</v>
      </c>
      <c r="H125" s="351" t="s">
        <v>240</v>
      </c>
      <c r="I125" s="356" t="s">
        <v>240</v>
      </c>
      <c r="J125" s="355" t="s">
        <v>240</v>
      </c>
      <c r="K125" s="354" t="s">
        <v>240</v>
      </c>
      <c r="L125" s="354" t="s">
        <v>240</v>
      </c>
      <c r="M125" s="354" t="s">
        <v>240</v>
      </c>
      <c r="N125" s="354" t="s">
        <v>240</v>
      </c>
      <c r="O125" s="346" t="s">
        <v>240</v>
      </c>
    </row>
    <row r="126" spans="1:15">
      <c r="A126" s="353" t="s">
        <v>934</v>
      </c>
      <c r="B126" s="352" t="s">
        <v>933</v>
      </c>
      <c r="C126" s="351" t="s">
        <v>240</v>
      </c>
      <c r="D126" s="351" t="s">
        <v>240</v>
      </c>
      <c r="E126" s="351" t="s">
        <v>240</v>
      </c>
      <c r="F126" s="351" t="s">
        <v>240</v>
      </c>
      <c r="G126" s="351" t="s">
        <v>240</v>
      </c>
      <c r="H126" s="351" t="s">
        <v>240</v>
      </c>
      <c r="I126" s="356" t="s">
        <v>240</v>
      </c>
      <c r="J126" s="355" t="s">
        <v>240</v>
      </c>
      <c r="K126" s="354" t="s">
        <v>240</v>
      </c>
      <c r="L126" s="354" t="s">
        <v>240</v>
      </c>
      <c r="M126" s="354" t="s">
        <v>240</v>
      </c>
      <c r="N126" s="354" t="s">
        <v>240</v>
      </c>
      <c r="O126" s="346" t="s">
        <v>240</v>
      </c>
    </row>
    <row r="127" spans="1:15">
      <c r="A127" s="353" t="s">
        <v>932</v>
      </c>
      <c r="B127" s="352" t="s">
        <v>931</v>
      </c>
      <c r="C127" s="351">
        <v>1356413</v>
      </c>
      <c r="D127" s="351" t="s">
        <v>240</v>
      </c>
      <c r="E127" s="351" t="s">
        <v>240</v>
      </c>
      <c r="F127" s="351" t="s">
        <v>240</v>
      </c>
      <c r="G127" s="351" t="s">
        <v>240</v>
      </c>
      <c r="H127" s="351" t="s">
        <v>240</v>
      </c>
      <c r="I127" s="356" t="s">
        <v>240</v>
      </c>
      <c r="J127" s="355" t="s">
        <v>240</v>
      </c>
      <c r="K127" s="354" t="s">
        <v>240</v>
      </c>
      <c r="L127" s="354" t="s">
        <v>240</v>
      </c>
      <c r="M127" s="354" t="s">
        <v>240</v>
      </c>
      <c r="N127" s="354" t="s">
        <v>240</v>
      </c>
      <c r="O127" s="346">
        <v>1356413</v>
      </c>
    </row>
    <row r="128" spans="1:15">
      <c r="A128" s="353" t="s">
        <v>930</v>
      </c>
      <c r="B128" s="352" t="s">
        <v>929</v>
      </c>
      <c r="C128" s="351">
        <v>1363901</v>
      </c>
      <c r="D128" s="351" t="s">
        <v>240</v>
      </c>
      <c r="E128" s="351" t="s">
        <v>240</v>
      </c>
      <c r="F128" s="351" t="s">
        <v>240</v>
      </c>
      <c r="G128" s="351" t="s">
        <v>240</v>
      </c>
      <c r="H128" s="351" t="s">
        <v>240</v>
      </c>
      <c r="I128" s="356" t="s">
        <v>240</v>
      </c>
      <c r="J128" s="355" t="s">
        <v>240</v>
      </c>
      <c r="K128" s="354" t="s">
        <v>240</v>
      </c>
      <c r="L128" s="354" t="s">
        <v>240</v>
      </c>
      <c r="M128" s="354" t="s">
        <v>240</v>
      </c>
      <c r="N128" s="354" t="s">
        <v>240</v>
      </c>
      <c r="O128" s="346">
        <v>1363901</v>
      </c>
    </row>
    <row r="129" spans="1:15">
      <c r="A129" s="353" t="s">
        <v>928</v>
      </c>
      <c r="B129" s="352" t="s">
        <v>927</v>
      </c>
      <c r="C129" s="351" t="s">
        <v>240</v>
      </c>
      <c r="D129" s="351" t="s">
        <v>240</v>
      </c>
      <c r="E129" s="351" t="s">
        <v>240</v>
      </c>
      <c r="F129" s="351" t="s">
        <v>240</v>
      </c>
      <c r="G129" s="351" t="s">
        <v>240</v>
      </c>
      <c r="H129" s="351" t="s">
        <v>240</v>
      </c>
      <c r="I129" s="356" t="s">
        <v>240</v>
      </c>
      <c r="J129" s="355" t="s">
        <v>240</v>
      </c>
      <c r="K129" s="354" t="s">
        <v>240</v>
      </c>
      <c r="L129" s="354" t="s">
        <v>240</v>
      </c>
      <c r="M129" s="354" t="s">
        <v>240</v>
      </c>
      <c r="N129" s="354" t="s">
        <v>240</v>
      </c>
      <c r="O129" s="346" t="s">
        <v>240</v>
      </c>
    </row>
    <row r="130" spans="1:15">
      <c r="A130" s="353" t="s">
        <v>926</v>
      </c>
      <c r="B130" s="352" t="s">
        <v>925</v>
      </c>
      <c r="C130" s="351" t="s">
        <v>240</v>
      </c>
      <c r="D130" s="351" t="s">
        <v>240</v>
      </c>
      <c r="E130" s="351" t="s">
        <v>240</v>
      </c>
      <c r="F130" s="351" t="s">
        <v>240</v>
      </c>
      <c r="G130" s="351" t="s">
        <v>240</v>
      </c>
      <c r="H130" s="351" t="s">
        <v>240</v>
      </c>
      <c r="I130" s="356" t="s">
        <v>240</v>
      </c>
      <c r="J130" s="355" t="s">
        <v>240</v>
      </c>
      <c r="K130" s="354" t="s">
        <v>240</v>
      </c>
      <c r="L130" s="354" t="s">
        <v>240</v>
      </c>
      <c r="M130" s="354" t="s">
        <v>240</v>
      </c>
      <c r="N130" s="354" t="s">
        <v>240</v>
      </c>
      <c r="O130" s="346" t="s">
        <v>240</v>
      </c>
    </row>
    <row r="131" spans="1:15">
      <c r="A131" s="353" t="s">
        <v>924</v>
      </c>
      <c r="B131" s="352" t="s">
        <v>923</v>
      </c>
      <c r="C131" s="351">
        <v>5121381</v>
      </c>
      <c r="D131" s="351" t="s">
        <v>240</v>
      </c>
      <c r="E131" s="351" t="s">
        <v>240</v>
      </c>
      <c r="F131" s="351" t="s">
        <v>240</v>
      </c>
      <c r="G131" s="351" t="s">
        <v>240</v>
      </c>
      <c r="H131" s="351" t="s">
        <v>240</v>
      </c>
      <c r="I131" s="356" t="s">
        <v>240</v>
      </c>
      <c r="J131" s="355" t="s">
        <v>240</v>
      </c>
      <c r="K131" s="354" t="s">
        <v>240</v>
      </c>
      <c r="L131" s="354" t="s">
        <v>240</v>
      </c>
      <c r="M131" s="354" t="s">
        <v>240</v>
      </c>
      <c r="N131" s="354" t="s">
        <v>240</v>
      </c>
      <c r="O131" s="346">
        <v>5121381</v>
      </c>
    </row>
    <row r="132" spans="1:15">
      <c r="A132" s="353" t="s">
        <v>922</v>
      </c>
      <c r="B132" s="352" t="s">
        <v>921</v>
      </c>
      <c r="C132" s="351" t="s">
        <v>240</v>
      </c>
      <c r="D132" s="351" t="s">
        <v>240</v>
      </c>
      <c r="E132" s="351" t="s">
        <v>240</v>
      </c>
      <c r="F132" s="351" t="s">
        <v>240</v>
      </c>
      <c r="G132" s="351" t="s">
        <v>240</v>
      </c>
      <c r="H132" s="351" t="s">
        <v>240</v>
      </c>
      <c r="I132" s="356" t="s">
        <v>240</v>
      </c>
      <c r="J132" s="355" t="s">
        <v>240</v>
      </c>
      <c r="K132" s="354" t="s">
        <v>240</v>
      </c>
      <c r="L132" s="354" t="s">
        <v>240</v>
      </c>
      <c r="M132" s="354" t="s">
        <v>240</v>
      </c>
      <c r="N132" s="354" t="s">
        <v>240</v>
      </c>
      <c r="O132" s="346" t="s">
        <v>240</v>
      </c>
    </row>
    <row r="133" spans="1:15">
      <c r="A133" s="353" t="s">
        <v>920</v>
      </c>
      <c r="B133" s="352" t="s">
        <v>919</v>
      </c>
      <c r="C133" s="351">
        <v>3573852</v>
      </c>
      <c r="D133" s="351" t="s">
        <v>240</v>
      </c>
      <c r="E133" s="351" t="s">
        <v>240</v>
      </c>
      <c r="F133" s="351" t="s">
        <v>240</v>
      </c>
      <c r="G133" s="351" t="s">
        <v>240</v>
      </c>
      <c r="H133" s="351" t="s">
        <v>240</v>
      </c>
      <c r="I133" s="356" t="s">
        <v>240</v>
      </c>
      <c r="J133" s="355" t="s">
        <v>240</v>
      </c>
      <c r="K133" s="354" t="s">
        <v>240</v>
      </c>
      <c r="L133" s="354" t="s">
        <v>240</v>
      </c>
      <c r="M133" s="354" t="s">
        <v>240</v>
      </c>
      <c r="N133" s="354" t="s">
        <v>240</v>
      </c>
      <c r="O133" s="346">
        <v>3573852</v>
      </c>
    </row>
    <row r="134" spans="1:15">
      <c r="A134" s="353" t="s">
        <v>918</v>
      </c>
      <c r="B134" s="352" t="s">
        <v>917</v>
      </c>
      <c r="C134" s="351" t="s">
        <v>240</v>
      </c>
      <c r="D134" s="351" t="s">
        <v>240</v>
      </c>
      <c r="E134" s="351" t="s">
        <v>240</v>
      </c>
      <c r="F134" s="351" t="s">
        <v>240</v>
      </c>
      <c r="G134" s="351" t="s">
        <v>240</v>
      </c>
      <c r="H134" s="351" t="s">
        <v>240</v>
      </c>
      <c r="I134" s="356" t="s">
        <v>240</v>
      </c>
      <c r="J134" s="355" t="s">
        <v>240</v>
      </c>
      <c r="K134" s="354" t="s">
        <v>240</v>
      </c>
      <c r="L134" s="354" t="s">
        <v>240</v>
      </c>
      <c r="M134" s="354" t="s">
        <v>240</v>
      </c>
      <c r="N134" s="354" t="s">
        <v>240</v>
      </c>
      <c r="O134" s="346" t="s">
        <v>240</v>
      </c>
    </row>
    <row r="135" spans="1:15">
      <c r="A135" s="353" t="s">
        <v>916</v>
      </c>
      <c r="B135" s="352" t="s">
        <v>915</v>
      </c>
      <c r="C135" s="351" t="s">
        <v>240</v>
      </c>
      <c r="D135" s="351" t="s">
        <v>240</v>
      </c>
      <c r="E135" s="351" t="s">
        <v>240</v>
      </c>
      <c r="F135" s="351" t="s">
        <v>240</v>
      </c>
      <c r="G135" s="351" t="s">
        <v>240</v>
      </c>
      <c r="H135" s="351" t="s">
        <v>240</v>
      </c>
      <c r="I135" s="356" t="s">
        <v>240</v>
      </c>
      <c r="J135" s="355" t="s">
        <v>240</v>
      </c>
      <c r="K135" s="354" t="s">
        <v>240</v>
      </c>
      <c r="L135" s="354" t="s">
        <v>240</v>
      </c>
      <c r="M135" s="354" t="s">
        <v>240</v>
      </c>
      <c r="N135" s="354" t="s">
        <v>240</v>
      </c>
      <c r="O135" s="346" t="s">
        <v>240</v>
      </c>
    </row>
    <row r="136" spans="1:15">
      <c r="A136" s="353" t="s">
        <v>914</v>
      </c>
      <c r="B136" s="352" t="s">
        <v>913</v>
      </c>
      <c r="C136" s="351">
        <v>2863323</v>
      </c>
      <c r="D136" s="351" t="s">
        <v>240</v>
      </c>
      <c r="E136" s="351" t="s">
        <v>240</v>
      </c>
      <c r="F136" s="351" t="s">
        <v>240</v>
      </c>
      <c r="G136" s="351" t="s">
        <v>240</v>
      </c>
      <c r="H136" s="351" t="s">
        <v>240</v>
      </c>
      <c r="I136" s="356" t="s">
        <v>240</v>
      </c>
      <c r="J136" s="355" t="s">
        <v>240</v>
      </c>
      <c r="K136" s="354" t="s">
        <v>240</v>
      </c>
      <c r="L136" s="354" t="s">
        <v>240</v>
      </c>
      <c r="M136" s="354" t="s">
        <v>240</v>
      </c>
      <c r="N136" s="354" t="s">
        <v>240</v>
      </c>
      <c r="O136" s="346">
        <v>2863323</v>
      </c>
    </row>
    <row r="137" spans="1:15">
      <c r="A137" s="353" t="s">
        <v>912</v>
      </c>
      <c r="B137" s="352" t="s">
        <v>911</v>
      </c>
      <c r="C137" s="351">
        <v>1784907</v>
      </c>
      <c r="D137" s="351" t="s">
        <v>240</v>
      </c>
      <c r="E137" s="351" t="s">
        <v>240</v>
      </c>
      <c r="F137" s="351" t="s">
        <v>240</v>
      </c>
      <c r="G137" s="351" t="s">
        <v>240</v>
      </c>
      <c r="H137" s="351" t="s">
        <v>240</v>
      </c>
      <c r="I137" s="356" t="s">
        <v>240</v>
      </c>
      <c r="J137" s="355" t="s">
        <v>240</v>
      </c>
      <c r="K137" s="354" t="s">
        <v>240</v>
      </c>
      <c r="L137" s="354" t="s">
        <v>240</v>
      </c>
      <c r="M137" s="354" t="s">
        <v>240</v>
      </c>
      <c r="N137" s="354" t="s">
        <v>240</v>
      </c>
      <c r="O137" s="346">
        <v>1784907</v>
      </c>
    </row>
    <row r="138" spans="1:15">
      <c r="A138" s="353" t="s">
        <v>910</v>
      </c>
      <c r="B138" s="352" t="s">
        <v>909</v>
      </c>
      <c r="C138" s="351">
        <v>951381</v>
      </c>
      <c r="D138" s="351" t="s">
        <v>240</v>
      </c>
      <c r="E138" s="351" t="s">
        <v>240</v>
      </c>
      <c r="F138" s="351" t="s">
        <v>240</v>
      </c>
      <c r="G138" s="351" t="s">
        <v>240</v>
      </c>
      <c r="H138" s="351" t="s">
        <v>240</v>
      </c>
      <c r="I138" s="356" t="s">
        <v>240</v>
      </c>
      <c r="J138" s="355" t="s">
        <v>240</v>
      </c>
      <c r="K138" s="354" t="s">
        <v>240</v>
      </c>
      <c r="L138" s="354" t="s">
        <v>240</v>
      </c>
      <c r="M138" s="354" t="s">
        <v>240</v>
      </c>
      <c r="N138" s="354" t="s">
        <v>240</v>
      </c>
      <c r="O138" s="346">
        <v>951381</v>
      </c>
    </row>
    <row r="139" spans="1:15">
      <c r="A139" s="353" t="s">
        <v>908</v>
      </c>
      <c r="B139" s="352" t="s">
        <v>907</v>
      </c>
      <c r="C139" s="351">
        <v>2535309</v>
      </c>
      <c r="D139" s="351" t="s">
        <v>240</v>
      </c>
      <c r="E139" s="351" t="s">
        <v>240</v>
      </c>
      <c r="F139" s="351" t="s">
        <v>240</v>
      </c>
      <c r="G139" s="351" t="s">
        <v>240</v>
      </c>
      <c r="H139" s="351" t="s">
        <v>240</v>
      </c>
      <c r="I139" s="356" t="s">
        <v>240</v>
      </c>
      <c r="J139" s="355" t="s">
        <v>240</v>
      </c>
      <c r="K139" s="354" t="s">
        <v>240</v>
      </c>
      <c r="L139" s="354" t="s">
        <v>240</v>
      </c>
      <c r="M139" s="354" t="s">
        <v>240</v>
      </c>
      <c r="N139" s="354" t="s">
        <v>240</v>
      </c>
      <c r="O139" s="346">
        <v>2535309</v>
      </c>
    </row>
    <row r="140" spans="1:15">
      <c r="A140" s="353" t="s">
        <v>906</v>
      </c>
      <c r="B140" s="352" t="s">
        <v>905</v>
      </c>
      <c r="C140" s="351">
        <v>4902473</v>
      </c>
      <c r="D140" s="351" t="s">
        <v>240</v>
      </c>
      <c r="E140" s="351" t="s">
        <v>240</v>
      </c>
      <c r="F140" s="351" t="s">
        <v>240</v>
      </c>
      <c r="G140" s="351" t="s">
        <v>240</v>
      </c>
      <c r="H140" s="351" t="s">
        <v>240</v>
      </c>
      <c r="I140" s="356" t="s">
        <v>240</v>
      </c>
      <c r="J140" s="355" t="s">
        <v>240</v>
      </c>
      <c r="K140" s="354" t="s">
        <v>240</v>
      </c>
      <c r="L140" s="354" t="s">
        <v>240</v>
      </c>
      <c r="M140" s="354" t="s">
        <v>240</v>
      </c>
      <c r="N140" s="354" t="s">
        <v>240</v>
      </c>
      <c r="O140" s="346">
        <v>4902473</v>
      </c>
    </row>
    <row r="141" spans="1:15">
      <c r="A141" s="353" t="s">
        <v>904</v>
      </c>
      <c r="B141" s="352" t="s">
        <v>903</v>
      </c>
      <c r="C141" s="351">
        <v>9505643</v>
      </c>
      <c r="D141" s="351" t="s">
        <v>240</v>
      </c>
      <c r="E141" s="351" t="s">
        <v>240</v>
      </c>
      <c r="F141" s="351" t="s">
        <v>240</v>
      </c>
      <c r="G141" s="351" t="s">
        <v>240</v>
      </c>
      <c r="H141" s="351" t="s">
        <v>240</v>
      </c>
      <c r="I141" s="356" t="s">
        <v>240</v>
      </c>
      <c r="J141" s="355" t="s">
        <v>240</v>
      </c>
      <c r="K141" s="354" t="s">
        <v>240</v>
      </c>
      <c r="L141" s="354" t="s">
        <v>240</v>
      </c>
      <c r="M141" s="354" t="s">
        <v>240</v>
      </c>
      <c r="N141" s="354" t="s">
        <v>240</v>
      </c>
      <c r="O141" s="346">
        <v>9505643</v>
      </c>
    </row>
    <row r="142" spans="1:15">
      <c r="A142" s="353" t="s">
        <v>902</v>
      </c>
      <c r="B142" s="352" t="s">
        <v>901</v>
      </c>
      <c r="C142" s="351" t="s">
        <v>240</v>
      </c>
      <c r="D142" s="351" t="s">
        <v>240</v>
      </c>
      <c r="E142" s="351" t="s">
        <v>240</v>
      </c>
      <c r="F142" s="351" t="s">
        <v>240</v>
      </c>
      <c r="G142" s="351" t="s">
        <v>240</v>
      </c>
      <c r="H142" s="351" t="s">
        <v>240</v>
      </c>
      <c r="I142" s="356" t="s">
        <v>240</v>
      </c>
      <c r="J142" s="355" t="s">
        <v>240</v>
      </c>
      <c r="K142" s="354" t="s">
        <v>240</v>
      </c>
      <c r="L142" s="354" t="s">
        <v>240</v>
      </c>
      <c r="M142" s="354" t="s">
        <v>240</v>
      </c>
      <c r="N142" s="354" t="s">
        <v>240</v>
      </c>
      <c r="O142" s="346" t="s">
        <v>240</v>
      </c>
    </row>
    <row r="143" spans="1:15">
      <c r="A143" s="353" t="s">
        <v>900</v>
      </c>
      <c r="B143" s="352" t="s">
        <v>899</v>
      </c>
      <c r="C143" s="351" t="s">
        <v>240</v>
      </c>
      <c r="D143" s="351" t="s">
        <v>240</v>
      </c>
      <c r="E143" s="351" t="s">
        <v>240</v>
      </c>
      <c r="F143" s="351" t="s">
        <v>240</v>
      </c>
      <c r="G143" s="351" t="s">
        <v>240</v>
      </c>
      <c r="H143" s="351" t="s">
        <v>240</v>
      </c>
      <c r="I143" s="356" t="s">
        <v>240</v>
      </c>
      <c r="J143" s="355" t="s">
        <v>240</v>
      </c>
      <c r="K143" s="354" t="s">
        <v>240</v>
      </c>
      <c r="L143" s="354" t="s">
        <v>240</v>
      </c>
      <c r="M143" s="354" t="s">
        <v>240</v>
      </c>
      <c r="N143" s="354" t="s">
        <v>240</v>
      </c>
      <c r="O143" s="346" t="s">
        <v>240</v>
      </c>
    </row>
    <row r="144" spans="1:15">
      <c r="A144" s="353" t="s">
        <v>898</v>
      </c>
      <c r="B144" s="352" t="s">
        <v>897</v>
      </c>
      <c r="C144" s="351">
        <v>2740800</v>
      </c>
      <c r="D144" s="351" t="s">
        <v>240</v>
      </c>
      <c r="E144" s="351" t="s">
        <v>240</v>
      </c>
      <c r="F144" s="351" t="s">
        <v>240</v>
      </c>
      <c r="G144" s="351" t="s">
        <v>240</v>
      </c>
      <c r="H144" s="351" t="s">
        <v>240</v>
      </c>
      <c r="I144" s="356" t="s">
        <v>240</v>
      </c>
      <c r="J144" s="355" t="s">
        <v>240</v>
      </c>
      <c r="K144" s="354" t="s">
        <v>240</v>
      </c>
      <c r="L144" s="354" t="s">
        <v>240</v>
      </c>
      <c r="M144" s="354" t="s">
        <v>240</v>
      </c>
      <c r="N144" s="354" t="s">
        <v>240</v>
      </c>
      <c r="O144" s="346">
        <v>2740800</v>
      </c>
    </row>
    <row r="145" spans="1:15">
      <c r="A145" s="353" t="s">
        <v>896</v>
      </c>
      <c r="B145" s="352" t="s">
        <v>895</v>
      </c>
      <c r="C145" s="351">
        <v>4347793</v>
      </c>
      <c r="D145" s="351" t="s">
        <v>240</v>
      </c>
      <c r="E145" s="351" t="s">
        <v>240</v>
      </c>
      <c r="F145" s="351" t="s">
        <v>240</v>
      </c>
      <c r="G145" s="351" t="s">
        <v>240</v>
      </c>
      <c r="H145" s="351" t="s">
        <v>240</v>
      </c>
      <c r="I145" s="356" t="s">
        <v>240</v>
      </c>
      <c r="J145" s="355" t="s">
        <v>240</v>
      </c>
      <c r="K145" s="354" t="s">
        <v>240</v>
      </c>
      <c r="L145" s="354" t="s">
        <v>240</v>
      </c>
      <c r="M145" s="354" t="s">
        <v>240</v>
      </c>
      <c r="N145" s="354" t="s">
        <v>240</v>
      </c>
      <c r="O145" s="346">
        <v>4347793</v>
      </c>
    </row>
    <row r="146" spans="1:15">
      <c r="A146" s="353" t="s">
        <v>894</v>
      </c>
      <c r="B146" s="352" t="s">
        <v>893</v>
      </c>
      <c r="C146" s="351">
        <v>6424450</v>
      </c>
      <c r="D146" s="351" t="s">
        <v>240</v>
      </c>
      <c r="E146" s="351" t="s">
        <v>240</v>
      </c>
      <c r="F146" s="351" t="s">
        <v>240</v>
      </c>
      <c r="G146" s="351" t="s">
        <v>240</v>
      </c>
      <c r="H146" s="351" t="s">
        <v>240</v>
      </c>
      <c r="I146" s="356" t="s">
        <v>240</v>
      </c>
      <c r="J146" s="355" t="s">
        <v>240</v>
      </c>
      <c r="K146" s="354" t="s">
        <v>240</v>
      </c>
      <c r="L146" s="354" t="s">
        <v>240</v>
      </c>
      <c r="M146" s="354" t="s">
        <v>240</v>
      </c>
      <c r="N146" s="354" t="s">
        <v>240</v>
      </c>
      <c r="O146" s="346">
        <v>6424450</v>
      </c>
    </row>
    <row r="147" spans="1:15">
      <c r="A147" s="353" t="s">
        <v>892</v>
      </c>
      <c r="B147" s="352" t="s">
        <v>891</v>
      </c>
      <c r="C147" s="351">
        <v>16540599</v>
      </c>
      <c r="D147" s="351" t="s">
        <v>240</v>
      </c>
      <c r="E147" s="351" t="s">
        <v>240</v>
      </c>
      <c r="F147" s="351" t="s">
        <v>240</v>
      </c>
      <c r="G147" s="351" t="s">
        <v>240</v>
      </c>
      <c r="H147" s="351" t="s">
        <v>240</v>
      </c>
      <c r="I147" s="356" t="s">
        <v>240</v>
      </c>
      <c r="J147" s="355" t="s">
        <v>240</v>
      </c>
      <c r="K147" s="354" t="s">
        <v>240</v>
      </c>
      <c r="L147" s="354" t="s">
        <v>240</v>
      </c>
      <c r="M147" s="354" t="s">
        <v>240</v>
      </c>
      <c r="N147" s="354" t="s">
        <v>240</v>
      </c>
      <c r="O147" s="346">
        <v>16540599</v>
      </c>
    </row>
    <row r="148" spans="1:15">
      <c r="A148" s="353" t="s">
        <v>890</v>
      </c>
      <c r="B148" s="352" t="s">
        <v>889</v>
      </c>
      <c r="C148" s="351">
        <v>2908033</v>
      </c>
      <c r="D148" s="351" t="s">
        <v>240</v>
      </c>
      <c r="E148" s="351" t="s">
        <v>240</v>
      </c>
      <c r="F148" s="351" t="s">
        <v>240</v>
      </c>
      <c r="G148" s="351" t="s">
        <v>240</v>
      </c>
      <c r="H148" s="351" t="s">
        <v>240</v>
      </c>
      <c r="I148" s="356" t="s">
        <v>240</v>
      </c>
      <c r="J148" s="355" t="s">
        <v>240</v>
      </c>
      <c r="K148" s="354" t="s">
        <v>240</v>
      </c>
      <c r="L148" s="354" t="s">
        <v>240</v>
      </c>
      <c r="M148" s="354" t="s">
        <v>240</v>
      </c>
      <c r="N148" s="354" t="s">
        <v>240</v>
      </c>
      <c r="O148" s="346">
        <v>2908033</v>
      </c>
    </row>
    <row r="149" spans="1:15">
      <c r="A149" s="353" t="s">
        <v>888</v>
      </c>
      <c r="B149" s="352" t="s">
        <v>887</v>
      </c>
      <c r="C149" s="351" t="s">
        <v>240</v>
      </c>
      <c r="D149" s="351" t="s">
        <v>240</v>
      </c>
      <c r="E149" s="351" t="s">
        <v>240</v>
      </c>
      <c r="F149" s="351" t="s">
        <v>240</v>
      </c>
      <c r="G149" s="351" t="s">
        <v>240</v>
      </c>
      <c r="H149" s="351" t="s">
        <v>240</v>
      </c>
      <c r="I149" s="356" t="s">
        <v>240</v>
      </c>
      <c r="J149" s="355" t="s">
        <v>240</v>
      </c>
      <c r="K149" s="354" t="s">
        <v>240</v>
      </c>
      <c r="L149" s="354" t="s">
        <v>240</v>
      </c>
      <c r="M149" s="354" t="s">
        <v>240</v>
      </c>
      <c r="N149" s="354" t="s">
        <v>240</v>
      </c>
      <c r="O149" s="346" t="s">
        <v>240</v>
      </c>
    </row>
    <row r="150" spans="1:15">
      <c r="A150" s="353" t="s">
        <v>886</v>
      </c>
      <c r="B150" s="352" t="s">
        <v>885</v>
      </c>
      <c r="C150" s="351">
        <v>2007559</v>
      </c>
      <c r="D150" s="351" t="s">
        <v>240</v>
      </c>
      <c r="E150" s="351" t="s">
        <v>240</v>
      </c>
      <c r="F150" s="351" t="s">
        <v>240</v>
      </c>
      <c r="G150" s="351" t="s">
        <v>240</v>
      </c>
      <c r="H150" s="351" t="s">
        <v>240</v>
      </c>
      <c r="I150" s="356" t="s">
        <v>240</v>
      </c>
      <c r="J150" s="355" t="s">
        <v>240</v>
      </c>
      <c r="K150" s="354" t="s">
        <v>240</v>
      </c>
      <c r="L150" s="354" t="s">
        <v>240</v>
      </c>
      <c r="M150" s="354" t="s">
        <v>240</v>
      </c>
      <c r="N150" s="354" t="s">
        <v>240</v>
      </c>
      <c r="O150" s="346">
        <v>2007559</v>
      </c>
    </row>
    <row r="151" spans="1:15">
      <c r="A151" s="353" t="s">
        <v>884</v>
      </c>
      <c r="B151" s="352" t="s">
        <v>883</v>
      </c>
      <c r="C151" s="351">
        <v>2655559</v>
      </c>
      <c r="D151" s="351" t="s">
        <v>240</v>
      </c>
      <c r="E151" s="351" t="s">
        <v>240</v>
      </c>
      <c r="F151" s="351" t="s">
        <v>240</v>
      </c>
      <c r="G151" s="351" t="s">
        <v>240</v>
      </c>
      <c r="H151" s="351" t="s">
        <v>240</v>
      </c>
      <c r="I151" s="356" t="s">
        <v>240</v>
      </c>
      <c r="J151" s="355" t="s">
        <v>240</v>
      </c>
      <c r="K151" s="354" t="s">
        <v>240</v>
      </c>
      <c r="L151" s="354" t="s">
        <v>240</v>
      </c>
      <c r="M151" s="354" t="s">
        <v>240</v>
      </c>
      <c r="N151" s="354" t="s">
        <v>240</v>
      </c>
      <c r="O151" s="346">
        <v>2655559</v>
      </c>
    </row>
    <row r="152" spans="1:15">
      <c r="A152" s="353" t="s">
        <v>882</v>
      </c>
      <c r="B152" s="352" t="s">
        <v>881</v>
      </c>
      <c r="C152" s="351" t="s">
        <v>240</v>
      </c>
      <c r="D152" s="351" t="s">
        <v>240</v>
      </c>
      <c r="E152" s="351" t="s">
        <v>240</v>
      </c>
      <c r="F152" s="351" t="s">
        <v>240</v>
      </c>
      <c r="G152" s="351" t="s">
        <v>240</v>
      </c>
      <c r="H152" s="351" t="s">
        <v>240</v>
      </c>
      <c r="I152" s="356" t="s">
        <v>240</v>
      </c>
      <c r="J152" s="355" t="s">
        <v>240</v>
      </c>
      <c r="K152" s="354" t="s">
        <v>240</v>
      </c>
      <c r="L152" s="354" t="s">
        <v>240</v>
      </c>
      <c r="M152" s="354" t="s">
        <v>240</v>
      </c>
      <c r="N152" s="354" t="s">
        <v>240</v>
      </c>
      <c r="O152" s="346" t="s">
        <v>240</v>
      </c>
    </row>
    <row r="153" spans="1:15">
      <c r="A153" s="353" t="s">
        <v>880</v>
      </c>
      <c r="B153" s="352" t="s">
        <v>879</v>
      </c>
      <c r="C153" s="351" t="s">
        <v>240</v>
      </c>
      <c r="D153" s="351" t="s">
        <v>240</v>
      </c>
      <c r="E153" s="351" t="s">
        <v>240</v>
      </c>
      <c r="F153" s="351" t="s">
        <v>240</v>
      </c>
      <c r="G153" s="351" t="s">
        <v>240</v>
      </c>
      <c r="H153" s="351" t="s">
        <v>240</v>
      </c>
      <c r="I153" s="356" t="s">
        <v>240</v>
      </c>
      <c r="J153" s="355" t="s">
        <v>240</v>
      </c>
      <c r="K153" s="354" t="s">
        <v>240</v>
      </c>
      <c r="L153" s="354" t="s">
        <v>240</v>
      </c>
      <c r="M153" s="354" t="s">
        <v>240</v>
      </c>
      <c r="N153" s="354" t="s">
        <v>240</v>
      </c>
      <c r="O153" s="346" t="s">
        <v>240</v>
      </c>
    </row>
    <row r="154" spans="1:15">
      <c r="A154" s="353" t="s">
        <v>878</v>
      </c>
      <c r="B154" s="352" t="s">
        <v>877</v>
      </c>
      <c r="C154" s="351" t="s">
        <v>240</v>
      </c>
      <c r="D154" s="351" t="s">
        <v>240</v>
      </c>
      <c r="E154" s="351" t="s">
        <v>240</v>
      </c>
      <c r="F154" s="351" t="s">
        <v>240</v>
      </c>
      <c r="G154" s="351" t="s">
        <v>240</v>
      </c>
      <c r="H154" s="351" t="s">
        <v>240</v>
      </c>
      <c r="I154" s="356" t="s">
        <v>240</v>
      </c>
      <c r="J154" s="355" t="s">
        <v>240</v>
      </c>
      <c r="K154" s="354" t="s">
        <v>240</v>
      </c>
      <c r="L154" s="354" t="s">
        <v>240</v>
      </c>
      <c r="M154" s="354" t="s">
        <v>240</v>
      </c>
      <c r="N154" s="354" t="s">
        <v>240</v>
      </c>
      <c r="O154" s="346" t="s">
        <v>240</v>
      </c>
    </row>
    <row r="155" spans="1:15">
      <c r="A155" s="353" t="s">
        <v>876</v>
      </c>
      <c r="B155" s="352" t="s">
        <v>875</v>
      </c>
      <c r="C155" s="351" t="s">
        <v>240</v>
      </c>
      <c r="D155" s="351" t="s">
        <v>240</v>
      </c>
      <c r="E155" s="351" t="s">
        <v>240</v>
      </c>
      <c r="F155" s="351" t="s">
        <v>240</v>
      </c>
      <c r="G155" s="351" t="s">
        <v>240</v>
      </c>
      <c r="H155" s="351" t="s">
        <v>240</v>
      </c>
      <c r="I155" s="356" t="s">
        <v>240</v>
      </c>
      <c r="J155" s="355" t="s">
        <v>240</v>
      </c>
      <c r="K155" s="354" t="s">
        <v>240</v>
      </c>
      <c r="L155" s="354" t="s">
        <v>240</v>
      </c>
      <c r="M155" s="354" t="s">
        <v>240</v>
      </c>
      <c r="N155" s="354" t="s">
        <v>240</v>
      </c>
      <c r="O155" s="346" t="s">
        <v>240</v>
      </c>
    </row>
    <row r="156" spans="1:15">
      <c r="A156" s="353" t="s">
        <v>874</v>
      </c>
      <c r="B156" s="352" t="s">
        <v>873</v>
      </c>
      <c r="C156" s="351">
        <v>1791461</v>
      </c>
      <c r="D156" s="351" t="s">
        <v>240</v>
      </c>
      <c r="E156" s="351" t="s">
        <v>240</v>
      </c>
      <c r="F156" s="351" t="s">
        <v>240</v>
      </c>
      <c r="G156" s="351" t="s">
        <v>240</v>
      </c>
      <c r="H156" s="351" t="s">
        <v>240</v>
      </c>
      <c r="I156" s="356" t="s">
        <v>240</v>
      </c>
      <c r="J156" s="355" t="s">
        <v>240</v>
      </c>
      <c r="K156" s="354" t="s">
        <v>240</v>
      </c>
      <c r="L156" s="354" t="s">
        <v>240</v>
      </c>
      <c r="M156" s="354" t="s">
        <v>240</v>
      </c>
      <c r="N156" s="354" t="s">
        <v>240</v>
      </c>
      <c r="O156" s="346">
        <v>1791461</v>
      </c>
    </row>
    <row r="157" spans="1:15">
      <c r="A157" s="353" t="s">
        <v>872</v>
      </c>
      <c r="B157" s="352" t="s">
        <v>871</v>
      </c>
      <c r="C157" s="351" t="s">
        <v>240</v>
      </c>
      <c r="D157" s="351" t="s">
        <v>240</v>
      </c>
      <c r="E157" s="351" t="s">
        <v>240</v>
      </c>
      <c r="F157" s="351" t="s">
        <v>240</v>
      </c>
      <c r="G157" s="351" t="s">
        <v>240</v>
      </c>
      <c r="H157" s="351" t="s">
        <v>240</v>
      </c>
      <c r="I157" s="356" t="s">
        <v>240</v>
      </c>
      <c r="J157" s="355" t="s">
        <v>240</v>
      </c>
      <c r="K157" s="354" t="s">
        <v>240</v>
      </c>
      <c r="L157" s="354" t="s">
        <v>240</v>
      </c>
      <c r="M157" s="354" t="s">
        <v>240</v>
      </c>
      <c r="N157" s="354" t="s">
        <v>240</v>
      </c>
      <c r="O157" s="346" t="s">
        <v>240</v>
      </c>
    </row>
    <row r="158" spans="1:15">
      <c r="A158" s="353" t="s">
        <v>870</v>
      </c>
      <c r="B158" s="352" t="s">
        <v>869</v>
      </c>
      <c r="C158" s="351">
        <v>2054734</v>
      </c>
      <c r="D158" s="351" t="s">
        <v>240</v>
      </c>
      <c r="E158" s="351" t="s">
        <v>240</v>
      </c>
      <c r="F158" s="351" t="s">
        <v>240</v>
      </c>
      <c r="G158" s="351" t="s">
        <v>240</v>
      </c>
      <c r="H158" s="351" t="s">
        <v>240</v>
      </c>
      <c r="I158" s="356" t="s">
        <v>240</v>
      </c>
      <c r="J158" s="355" t="s">
        <v>240</v>
      </c>
      <c r="K158" s="354" t="s">
        <v>240</v>
      </c>
      <c r="L158" s="354" t="s">
        <v>240</v>
      </c>
      <c r="M158" s="354" t="s">
        <v>240</v>
      </c>
      <c r="N158" s="354" t="s">
        <v>240</v>
      </c>
      <c r="O158" s="346">
        <v>2054734</v>
      </c>
    </row>
    <row r="159" spans="1:15">
      <c r="A159" s="353" t="s">
        <v>868</v>
      </c>
      <c r="B159" s="352" t="s">
        <v>867</v>
      </c>
      <c r="C159" s="351" t="s">
        <v>240</v>
      </c>
      <c r="D159" s="351" t="s">
        <v>240</v>
      </c>
      <c r="E159" s="351" t="s">
        <v>240</v>
      </c>
      <c r="F159" s="351" t="s">
        <v>240</v>
      </c>
      <c r="G159" s="351" t="s">
        <v>240</v>
      </c>
      <c r="H159" s="351" t="s">
        <v>240</v>
      </c>
      <c r="I159" s="356" t="s">
        <v>240</v>
      </c>
      <c r="J159" s="355" t="s">
        <v>240</v>
      </c>
      <c r="K159" s="354" t="s">
        <v>240</v>
      </c>
      <c r="L159" s="354" t="s">
        <v>240</v>
      </c>
      <c r="M159" s="354" t="s">
        <v>240</v>
      </c>
      <c r="N159" s="354" t="s">
        <v>240</v>
      </c>
      <c r="O159" s="346" t="s">
        <v>240</v>
      </c>
    </row>
    <row r="160" spans="1:15">
      <c r="A160" s="353" t="s">
        <v>866</v>
      </c>
      <c r="B160" s="352" t="s">
        <v>865</v>
      </c>
      <c r="C160" s="351" t="s">
        <v>240</v>
      </c>
      <c r="D160" s="351" t="s">
        <v>240</v>
      </c>
      <c r="E160" s="351" t="s">
        <v>240</v>
      </c>
      <c r="F160" s="351" t="s">
        <v>240</v>
      </c>
      <c r="G160" s="351" t="s">
        <v>240</v>
      </c>
      <c r="H160" s="351" t="s">
        <v>240</v>
      </c>
      <c r="I160" s="356" t="s">
        <v>240</v>
      </c>
      <c r="J160" s="355" t="s">
        <v>240</v>
      </c>
      <c r="K160" s="354" t="s">
        <v>240</v>
      </c>
      <c r="L160" s="354" t="s">
        <v>240</v>
      </c>
      <c r="M160" s="354" t="s">
        <v>240</v>
      </c>
      <c r="N160" s="354" t="s">
        <v>240</v>
      </c>
      <c r="O160" s="346" t="s">
        <v>240</v>
      </c>
    </row>
    <row r="161" spans="1:15">
      <c r="A161" s="353" t="s">
        <v>864</v>
      </c>
      <c r="B161" s="352" t="s">
        <v>863</v>
      </c>
      <c r="C161" s="351" t="s">
        <v>240</v>
      </c>
      <c r="D161" s="351" t="s">
        <v>240</v>
      </c>
      <c r="E161" s="351" t="s">
        <v>240</v>
      </c>
      <c r="F161" s="351" t="s">
        <v>240</v>
      </c>
      <c r="G161" s="351" t="s">
        <v>240</v>
      </c>
      <c r="H161" s="351" t="s">
        <v>240</v>
      </c>
      <c r="I161" s="356" t="s">
        <v>240</v>
      </c>
      <c r="J161" s="355" t="s">
        <v>240</v>
      </c>
      <c r="K161" s="354" t="s">
        <v>240</v>
      </c>
      <c r="L161" s="354" t="s">
        <v>240</v>
      </c>
      <c r="M161" s="354" t="s">
        <v>240</v>
      </c>
      <c r="N161" s="354" t="s">
        <v>240</v>
      </c>
      <c r="O161" s="346" t="s">
        <v>240</v>
      </c>
    </row>
    <row r="162" spans="1:15">
      <c r="A162" s="353" t="s">
        <v>862</v>
      </c>
      <c r="B162" s="352" t="s">
        <v>861</v>
      </c>
      <c r="C162" s="351">
        <v>24438300</v>
      </c>
      <c r="D162" s="351" t="s">
        <v>240</v>
      </c>
      <c r="E162" s="351" t="s">
        <v>240</v>
      </c>
      <c r="F162" s="351" t="s">
        <v>240</v>
      </c>
      <c r="G162" s="351" t="s">
        <v>240</v>
      </c>
      <c r="H162" s="351" t="s">
        <v>240</v>
      </c>
      <c r="I162" s="356" t="s">
        <v>240</v>
      </c>
      <c r="J162" s="355" t="s">
        <v>240</v>
      </c>
      <c r="K162" s="354" t="s">
        <v>240</v>
      </c>
      <c r="L162" s="354" t="s">
        <v>240</v>
      </c>
      <c r="M162" s="354" t="s">
        <v>240</v>
      </c>
      <c r="N162" s="354" t="s">
        <v>240</v>
      </c>
      <c r="O162" s="346">
        <v>24438300</v>
      </c>
    </row>
    <row r="163" spans="1:15">
      <c r="A163" s="353" t="s">
        <v>860</v>
      </c>
      <c r="B163" s="352" t="s">
        <v>859</v>
      </c>
      <c r="C163" s="351">
        <v>7353842</v>
      </c>
      <c r="D163" s="351" t="s">
        <v>240</v>
      </c>
      <c r="E163" s="351" t="s">
        <v>240</v>
      </c>
      <c r="F163" s="351" t="s">
        <v>240</v>
      </c>
      <c r="G163" s="351" t="s">
        <v>240</v>
      </c>
      <c r="H163" s="351" t="s">
        <v>240</v>
      </c>
      <c r="I163" s="356" t="s">
        <v>240</v>
      </c>
      <c r="J163" s="355" t="s">
        <v>240</v>
      </c>
      <c r="K163" s="354" t="s">
        <v>240</v>
      </c>
      <c r="L163" s="354" t="s">
        <v>240</v>
      </c>
      <c r="M163" s="354" t="s">
        <v>240</v>
      </c>
      <c r="N163" s="354" t="s">
        <v>240</v>
      </c>
      <c r="O163" s="346">
        <v>7353842</v>
      </c>
    </row>
    <row r="164" spans="1:15">
      <c r="A164" s="353" t="s">
        <v>858</v>
      </c>
      <c r="B164" s="352" t="s">
        <v>857</v>
      </c>
      <c r="C164" s="351" t="s">
        <v>240</v>
      </c>
      <c r="D164" s="351" t="s">
        <v>240</v>
      </c>
      <c r="E164" s="351" t="s">
        <v>240</v>
      </c>
      <c r="F164" s="351" t="s">
        <v>240</v>
      </c>
      <c r="G164" s="351" t="s">
        <v>240</v>
      </c>
      <c r="H164" s="351" t="s">
        <v>240</v>
      </c>
      <c r="I164" s="356" t="s">
        <v>240</v>
      </c>
      <c r="J164" s="355" t="s">
        <v>240</v>
      </c>
      <c r="K164" s="354" t="s">
        <v>240</v>
      </c>
      <c r="L164" s="354" t="s">
        <v>240</v>
      </c>
      <c r="M164" s="354" t="s">
        <v>240</v>
      </c>
      <c r="N164" s="354" t="s">
        <v>240</v>
      </c>
      <c r="O164" s="346" t="s">
        <v>240</v>
      </c>
    </row>
    <row r="165" spans="1:15">
      <c r="A165" s="353" t="s">
        <v>856</v>
      </c>
      <c r="B165" s="352" t="s">
        <v>855</v>
      </c>
      <c r="C165" s="351" t="s">
        <v>240</v>
      </c>
      <c r="D165" s="351" t="s">
        <v>240</v>
      </c>
      <c r="E165" s="351" t="s">
        <v>240</v>
      </c>
      <c r="F165" s="351" t="s">
        <v>240</v>
      </c>
      <c r="G165" s="351" t="s">
        <v>240</v>
      </c>
      <c r="H165" s="351" t="s">
        <v>240</v>
      </c>
      <c r="I165" s="356" t="s">
        <v>240</v>
      </c>
      <c r="J165" s="355" t="s">
        <v>240</v>
      </c>
      <c r="K165" s="354" t="s">
        <v>240</v>
      </c>
      <c r="L165" s="354" t="s">
        <v>240</v>
      </c>
      <c r="M165" s="354" t="s">
        <v>240</v>
      </c>
      <c r="N165" s="354" t="s">
        <v>240</v>
      </c>
      <c r="O165" s="346" t="s">
        <v>240</v>
      </c>
    </row>
    <row r="166" spans="1:15">
      <c r="A166" s="353" t="s">
        <v>854</v>
      </c>
      <c r="B166" s="352" t="s">
        <v>853</v>
      </c>
      <c r="C166" s="351" t="s">
        <v>240</v>
      </c>
      <c r="D166" s="351" t="s">
        <v>240</v>
      </c>
      <c r="E166" s="351" t="s">
        <v>240</v>
      </c>
      <c r="F166" s="351" t="s">
        <v>240</v>
      </c>
      <c r="G166" s="351" t="s">
        <v>240</v>
      </c>
      <c r="H166" s="351" t="s">
        <v>240</v>
      </c>
      <c r="I166" s="356" t="s">
        <v>240</v>
      </c>
      <c r="J166" s="355" t="s">
        <v>240</v>
      </c>
      <c r="K166" s="354" t="s">
        <v>240</v>
      </c>
      <c r="L166" s="354" t="s">
        <v>240</v>
      </c>
      <c r="M166" s="354" t="s">
        <v>240</v>
      </c>
      <c r="N166" s="354" t="s">
        <v>240</v>
      </c>
      <c r="O166" s="346" t="s">
        <v>240</v>
      </c>
    </row>
    <row r="167" spans="1:15">
      <c r="A167" s="353" t="s">
        <v>852</v>
      </c>
      <c r="B167" s="352" t="s">
        <v>851</v>
      </c>
      <c r="C167" s="351" t="s">
        <v>240</v>
      </c>
      <c r="D167" s="351" t="s">
        <v>240</v>
      </c>
      <c r="E167" s="351" t="s">
        <v>240</v>
      </c>
      <c r="F167" s="351" t="s">
        <v>240</v>
      </c>
      <c r="G167" s="351" t="s">
        <v>240</v>
      </c>
      <c r="H167" s="351" t="s">
        <v>240</v>
      </c>
      <c r="I167" s="356" t="s">
        <v>240</v>
      </c>
      <c r="J167" s="355" t="s">
        <v>240</v>
      </c>
      <c r="K167" s="354" t="s">
        <v>240</v>
      </c>
      <c r="L167" s="354" t="s">
        <v>240</v>
      </c>
      <c r="M167" s="354" t="s">
        <v>240</v>
      </c>
      <c r="N167" s="354" t="s">
        <v>240</v>
      </c>
      <c r="O167" s="346" t="s">
        <v>240</v>
      </c>
    </row>
    <row r="168" spans="1:15">
      <c r="A168" s="353" t="s">
        <v>850</v>
      </c>
      <c r="B168" s="352" t="s">
        <v>849</v>
      </c>
      <c r="C168" s="351" t="s">
        <v>240</v>
      </c>
      <c r="D168" s="351" t="s">
        <v>240</v>
      </c>
      <c r="E168" s="351" t="s">
        <v>240</v>
      </c>
      <c r="F168" s="351" t="s">
        <v>240</v>
      </c>
      <c r="G168" s="351" t="s">
        <v>240</v>
      </c>
      <c r="H168" s="350" t="s">
        <v>240</v>
      </c>
      <c r="I168" s="356" t="s">
        <v>240</v>
      </c>
      <c r="J168" s="355" t="s">
        <v>240</v>
      </c>
      <c r="K168" s="354" t="s">
        <v>240</v>
      </c>
      <c r="L168" s="354" t="s">
        <v>240</v>
      </c>
      <c r="M168" s="354" t="s">
        <v>240</v>
      </c>
      <c r="N168" s="354" t="s">
        <v>240</v>
      </c>
      <c r="O168" s="346" t="s">
        <v>240</v>
      </c>
    </row>
    <row r="169" spans="1:15">
      <c r="A169" s="353" t="s">
        <v>848</v>
      </c>
      <c r="B169" s="352" t="s">
        <v>847</v>
      </c>
      <c r="C169" s="351" t="s">
        <v>240</v>
      </c>
      <c r="D169" s="351" t="s">
        <v>240</v>
      </c>
      <c r="E169" s="351" t="s">
        <v>240</v>
      </c>
      <c r="F169" s="351" t="s">
        <v>240</v>
      </c>
      <c r="G169" s="351" t="s">
        <v>240</v>
      </c>
      <c r="H169" s="350" t="s">
        <v>240</v>
      </c>
      <c r="I169" s="356" t="s">
        <v>240</v>
      </c>
      <c r="J169" s="355" t="s">
        <v>240</v>
      </c>
      <c r="K169" s="354" t="s">
        <v>240</v>
      </c>
      <c r="L169" s="354" t="s">
        <v>240</v>
      </c>
      <c r="M169" s="354" t="s">
        <v>240</v>
      </c>
      <c r="N169" s="354" t="s">
        <v>240</v>
      </c>
      <c r="O169" s="346" t="s">
        <v>240</v>
      </c>
    </row>
    <row r="170" spans="1:15">
      <c r="A170" s="353" t="s">
        <v>846</v>
      </c>
      <c r="B170" s="352" t="s">
        <v>845</v>
      </c>
      <c r="C170" s="351" t="s">
        <v>240</v>
      </c>
      <c r="D170" s="351" t="s">
        <v>240</v>
      </c>
      <c r="E170" s="351" t="s">
        <v>240</v>
      </c>
      <c r="F170" s="351" t="s">
        <v>240</v>
      </c>
      <c r="G170" s="351" t="s">
        <v>240</v>
      </c>
      <c r="H170" s="350" t="s">
        <v>240</v>
      </c>
      <c r="I170" s="356" t="s">
        <v>240</v>
      </c>
      <c r="J170" s="355" t="s">
        <v>240</v>
      </c>
      <c r="K170" s="354" t="s">
        <v>240</v>
      </c>
      <c r="L170" s="354" t="s">
        <v>240</v>
      </c>
      <c r="M170" s="354" t="s">
        <v>240</v>
      </c>
      <c r="N170" s="354" t="s">
        <v>240</v>
      </c>
      <c r="O170" s="346" t="s">
        <v>240</v>
      </c>
    </row>
    <row r="171" spans="1:15">
      <c r="A171" s="353" t="s">
        <v>844</v>
      </c>
      <c r="B171" s="352" t="s">
        <v>843</v>
      </c>
      <c r="C171" s="351" t="s">
        <v>240</v>
      </c>
      <c r="D171" s="351" t="s">
        <v>240</v>
      </c>
      <c r="E171" s="351" t="s">
        <v>240</v>
      </c>
      <c r="F171" s="351" t="s">
        <v>240</v>
      </c>
      <c r="G171" s="351" t="s">
        <v>240</v>
      </c>
      <c r="H171" s="350" t="s">
        <v>240</v>
      </c>
      <c r="I171" s="356" t="s">
        <v>240</v>
      </c>
      <c r="J171" s="355" t="s">
        <v>240</v>
      </c>
      <c r="K171" s="354" t="s">
        <v>240</v>
      </c>
      <c r="L171" s="354" t="s">
        <v>240</v>
      </c>
      <c r="M171" s="354" t="s">
        <v>240</v>
      </c>
      <c r="N171" s="354" t="s">
        <v>240</v>
      </c>
      <c r="O171" s="346" t="s">
        <v>240</v>
      </c>
    </row>
    <row r="172" spans="1:15">
      <c r="A172" s="353" t="s">
        <v>842</v>
      </c>
      <c r="B172" s="352" t="s">
        <v>841</v>
      </c>
      <c r="C172" s="351" t="s">
        <v>240</v>
      </c>
      <c r="D172" s="351" t="s">
        <v>240</v>
      </c>
      <c r="E172" s="351" t="s">
        <v>240</v>
      </c>
      <c r="F172" s="351" t="s">
        <v>240</v>
      </c>
      <c r="G172" s="351" t="s">
        <v>240</v>
      </c>
      <c r="H172" s="350" t="s">
        <v>240</v>
      </c>
      <c r="I172" s="356" t="s">
        <v>240</v>
      </c>
      <c r="J172" s="355" t="s">
        <v>240</v>
      </c>
      <c r="K172" s="354" t="s">
        <v>240</v>
      </c>
      <c r="L172" s="354" t="s">
        <v>240</v>
      </c>
      <c r="M172" s="354" t="s">
        <v>240</v>
      </c>
      <c r="N172" s="354" t="s">
        <v>240</v>
      </c>
      <c r="O172" s="346" t="s">
        <v>240</v>
      </c>
    </row>
    <row r="173" spans="1:15">
      <c r="A173" s="353" t="s">
        <v>840</v>
      </c>
      <c r="B173" s="352" t="s">
        <v>839</v>
      </c>
      <c r="C173" s="351" t="s">
        <v>240</v>
      </c>
      <c r="D173" s="351" t="s">
        <v>240</v>
      </c>
      <c r="E173" s="351" t="s">
        <v>240</v>
      </c>
      <c r="F173" s="351" t="s">
        <v>240</v>
      </c>
      <c r="G173" s="351" t="s">
        <v>240</v>
      </c>
      <c r="H173" s="350" t="s">
        <v>240</v>
      </c>
      <c r="I173" s="356" t="s">
        <v>240</v>
      </c>
      <c r="J173" s="355" t="s">
        <v>240</v>
      </c>
      <c r="K173" s="354" t="s">
        <v>240</v>
      </c>
      <c r="L173" s="354" t="s">
        <v>240</v>
      </c>
      <c r="M173" s="354" t="s">
        <v>240</v>
      </c>
      <c r="N173" s="354" t="s">
        <v>240</v>
      </c>
      <c r="O173" s="346" t="s">
        <v>240</v>
      </c>
    </row>
    <row r="174" spans="1:15">
      <c r="A174" s="353" t="s">
        <v>838</v>
      </c>
      <c r="B174" s="352" t="s">
        <v>837</v>
      </c>
      <c r="C174" s="351" t="s">
        <v>240</v>
      </c>
      <c r="D174" s="351" t="s">
        <v>240</v>
      </c>
      <c r="E174" s="351" t="s">
        <v>240</v>
      </c>
      <c r="F174" s="351" t="s">
        <v>240</v>
      </c>
      <c r="G174" s="351" t="s">
        <v>240</v>
      </c>
      <c r="H174" s="350" t="s">
        <v>240</v>
      </c>
      <c r="I174" s="356" t="s">
        <v>240</v>
      </c>
      <c r="J174" s="355" t="s">
        <v>240</v>
      </c>
      <c r="K174" s="354" t="s">
        <v>240</v>
      </c>
      <c r="L174" s="354" t="s">
        <v>240</v>
      </c>
      <c r="M174" s="354" t="s">
        <v>240</v>
      </c>
      <c r="N174" s="354" t="s">
        <v>240</v>
      </c>
      <c r="O174" s="346" t="s">
        <v>240</v>
      </c>
    </row>
    <row r="175" spans="1:15">
      <c r="A175" s="353" t="s">
        <v>836</v>
      </c>
      <c r="B175" s="352" t="s">
        <v>835</v>
      </c>
      <c r="C175" s="351" t="s">
        <v>240</v>
      </c>
      <c r="D175" s="351" t="s">
        <v>240</v>
      </c>
      <c r="E175" s="351" t="s">
        <v>240</v>
      </c>
      <c r="F175" s="351" t="s">
        <v>240</v>
      </c>
      <c r="G175" s="351" t="s">
        <v>240</v>
      </c>
      <c r="H175" s="350" t="s">
        <v>240</v>
      </c>
      <c r="I175" s="356" t="s">
        <v>240</v>
      </c>
      <c r="J175" s="355" t="s">
        <v>240</v>
      </c>
      <c r="K175" s="354" t="s">
        <v>240</v>
      </c>
      <c r="L175" s="354" t="s">
        <v>240</v>
      </c>
      <c r="M175" s="354" t="s">
        <v>240</v>
      </c>
      <c r="N175" s="354" t="s">
        <v>240</v>
      </c>
      <c r="O175" s="346" t="s">
        <v>240</v>
      </c>
    </row>
    <row r="176" spans="1:15">
      <c r="A176" s="353" t="s">
        <v>834</v>
      </c>
      <c r="B176" s="352" t="s">
        <v>833</v>
      </c>
      <c r="C176" s="351" t="s">
        <v>240</v>
      </c>
      <c r="D176" s="351" t="s">
        <v>240</v>
      </c>
      <c r="E176" s="351" t="s">
        <v>240</v>
      </c>
      <c r="F176" s="351" t="s">
        <v>240</v>
      </c>
      <c r="G176" s="351" t="s">
        <v>240</v>
      </c>
      <c r="H176" s="350" t="s">
        <v>240</v>
      </c>
      <c r="I176" s="356" t="s">
        <v>240</v>
      </c>
      <c r="J176" s="355" t="s">
        <v>240</v>
      </c>
      <c r="K176" s="354" t="s">
        <v>240</v>
      </c>
      <c r="L176" s="354" t="s">
        <v>240</v>
      </c>
      <c r="M176" s="354" t="s">
        <v>240</v>
      </c>
      <c r="N176" s="354" t="s">
        <v>240</v>
      </c>
      <c r="O176" s="346" t="s">
        <v>240</v>
      </c>
    </row>
    <row r="177" spans="1:15">
      <c r="A177" s="353" t="s">
        <v>832</v>
      </c>
      <c r="B177" s="352" t="s">
        <v>831</v>
      </c>
      <c r="C177" s="351" t="s">
        <v>240</v>
      </c>
      <c r="D177" s="351" t="s">
        <v>240</v>
      </c>
      <c r="E177" s="351" t="s">
        <v>240</v>
      </c>
      <c r="F177" s="351" t="s">
        <v>240</v>
      </c>
      <c r="G177" s="351" t="s">
        <v>240</v>
      </c>
      <c r="H177" s="350" t="s">
        <v>240</v>
      </c>
      <c r="I177" s="356" t="s">
        <v>240</v>
      </c>
      <c r="J177" s="355" t="s">
        <v>240</v>
      </c>
      <c r="K177" s="354" t="s">
        <v>240</v>
      </c>
      <c r="L177" s="354" t="s">
        <v>240</v>
      </c>
      <c r="M177" s="354" t="s">
        <v>240</v>
      </c>
      <c r="N177" s="354" t="s">
        <v>240</v>
      </c>
      <c r="O177" s="346" t="s">
        <v>240</v>
      </c>
    </row>
    <row r="178" spans="1:15">
      <c r="A178" s="353" t="s">
        <v>830</v>
      </c>
      <c r="B178" s="352" t="s">
        <v>829</v>
      </c>
      <c r="C178" s="351" t="s">
        <v>240</v>
      </c>
      <c r="D178" s="351" t="s">
        <v>240</v>
      </c>
      <c r="E178" s="351" t="s">
        <v>240</v>
      </c>
      <c r="F178" s="351" t="s">
        <v>240</v>
      </c>
      <c r="G178" s="351" t="s">
        <v>240</v>
      </c>
      <c r="H178" s="350" t="s">
        <v>240</v>
      </c>
      <c r="I178" s="356" t="s">
        <v>240</v>
      </c>
      <c r="J178" s="355" t="s">
        <v>240</v>
      </c>
      <c r="K178" s="354" t="s">
        <v>240</v>
      </c>
      <c r="L178" s="354" t="s">
        <v>240</v>
      </c>
      <c r="M178" s="354" t="s">
        <v>240</v>
      </c>
      <c r="N178" s="354" t="s">
        <v>240</v>
      </c>
      <c r="O178" s="346" t="s">
        <v>240</v>
      </c>
    </row>
    <row r="179" spans="1:15">
      <c r="A179" s="353" t="s">
        <v>828</v>
      </c>
      <c r="B179" s="352" t="s">
        <v>827</v>
      </c>
      <c r="C179" s="351" t="s">
        <v>240</v>
      </c>
      <c r="D179" s="351" t="s">
        <v>240</v>
      </c>
      <c r="E179" s="351" t="s">
        <v>240</v>
      </c>
      <c r="F179" s="351" t="s">
        <v>240</v>
      </c>
      <c r="G179" s="351" t="s">
        <v>240</v>
      </c>
      <c r="H179" s="350" t="s">
        <v>240</v>
      </c>
      <c r="I179" s="356" t="s">
        <v>240</v>
      </c>
      <c r="J179" s="355" t="s">
        <v>240</v>
      </c>
      <c r="K179" s="354" t="s">
        <v>240</v>
      </c>
      <c r="L179" s="354" t="s">
        <v>240</v>
      </c>
      <c r="M179" s="354" t="s">
        <v>240</v>
      </c>
      <c r="N179" s="354" t="s">
        <v>240</v>
      </c>
      <c r="O179" s="346" t="s">
        <v>240</v>
      </c>
    </row>
    <row r="180" spans="1:15">
      <c r="A180" s="353" t="s">
        <v>826</v>
      </c>
      <c r="B180" s="352" t="s">
        <v>825</v>
      </c>
      <c r="C180" s="351" t="s">
        <v>240</v>
      </c>
      <c r="D180" s="351" t="s">
        <v>240</v>
      </c>
      <c r="E180" s="351" t="s">
        <v>240</v>
      </c>
      <c r="F180" s="351" t="s">
        <v>240</v>
      </c>
      <c r="G180" s="351" t="s">
        <v>240</v>
      </c>
      <c r="H180" s="350" t="s">
        <v>240</v>
      </c>
      <c r="I180" s="356" t="s">
        <v>240</v>
      </c>
      <c r="J180" s="355" t="s">
        <v>240</v>
      </c>
      <c r="K180" s="354" t="s">
        <v>240</v>
      </c>
      <c r="L180" s="354" t="s">
        <v>240</v>
      </c>
      <c r="M180" s="354" t="s">
        <v>240</v>
      </c>
      <c r="N180" s="354" t="s">
        <v>240</v>
      </c>
      <c r="O180" s="346" t="s">
        <v>240</v>
      </c>
    </row>
    <row r="181" spans="1:15">
      <c r="A181" s="353" t="s">
        <v>824</v>
      </c>
      <c r="B181" s="352" t="s">
        <v>823</v>
      </c>
      <c r="C181" s="351" t="s">
        <v>240</v>
      </c>
      <c r="D181" s="351" t="s">
        <v>240</v>
      </c>
      <c r="E181" s="351" t="s">
        <v>240</v>
      </c>
      <c r="F181" s="351" t="s">
        <v>240</v>
      </c>
      <c r="G181" s="351" t="s">
        <v>240</v>
      </c>
      <c r="H181" s="350" t="s">
        <v>240</v>
      </c>
      <c r="I181" s="356" t="s">
        <v>240</v>
      </c>
      <c r="J181" s="355" t="s">
        <v>240</v>
      </c>
      <c r="K181" s="354" t="s">
        <v>240</v>
      </c>
      <c r="L181" s="354" t="s">
        <v>240</v>
      </c>
      <c r="M181" s="354" t="s">
        <v>240</v>
      </c>
      <c r="N181" s="354" t="s">
        <v>240</v>
      </c>
      <c r="O181" s="346" t="s">
        <v>240</v>
      </c>
    </row>
    <row r="182" spans="1:15">
      <c r="A182" s="353" t="s">
        <v>822</v>
      </c>
      <c r="B182" s="352" t="s">
        <v>821</v>
      </c>
      <c r="C182" s="351" t="s">
        <v>240</v>
      </c>
      <c r="D182" s="351" t="s">
        <v>240</v>
      </c>
      <c r="E182" s="351" t="s">
        <v>240</v>
      </c>
      <c r="F182" s="351" t="s">
        <v>240</v>
      </c>
      <c r="G182" s="351" t="s">
        <v>240</v>
      </c>
      <c r="H182" s="350" t="s">
        <v>240</v>
      </c>
      <c r="I182" s="356" t="s">
        <v>240</v>
      </c>
      <c r="J182" s="355" t="s">
        <v>240</v>
      </c>
      <c r="K182" s="354" t="s">
        <v>240</v>
      </c>
      <c r="L182" s="354" t="s">
        <v>240</v>
      </c>
      <c r="M182" s="354" t="s">
        <v>240</v>
      </c>
      <c r="N182" s="354" t="s">
        <v>240</v>
      </c>
      <c r="O182" s="346" t="s">
        <v>240</v>
      </c>
    </row>
    <row r="183" spans="1:15">
      <c r="A183" s="353" t="s">
        <v>820</v>
      </c>
      <c r="B183" s="352" t="s">
        <v>819</v>
      </c>
      <c r="C183" s="351" t="s">
        <v>240</v>
      </c>
      <c r="D183" s="351" t="s">
        <v>240</v>
      </c>
      <c r="E183" s="351" t="s">
        <v>240</v>
      </c>
      <c r="F183" s="351" t="s">
        <v>240</v>
      </c>
      <c r="G183" s="351" t="s">
        <v>240</v>
      </c>
      <c r="H183" s="350" t="s">
        <v>240</v>
      </c>
      <c r="I183" s="356" t="s">
        <v>240</v>
      </c>
      <c r="J183" s="355" t="s">
        <v>240</v>
      </c>
      <c r="K183" s="354" t="s">
        <v>240</v>
      </c>
      <c r="L183" s="354" t="s">
        <v>240</v>
      </c>
      <c r="M183" s="354" t="s">
        <v>240</v>
      </c>
      <c r="N183" s="354" t="s">
        <v>240</v>
      </c>
      <c r="O183" s="346" t="s">
        <v>240</v>
      </c>
    </row>
    <row r="184" spans="1:15">
      <c r="A184" s="353" t="s">
        <v>818</v>
      </c>
      <c r="B184" s="352" t="s">
        <v>817</v>
      </c>
      <c r="C184" s="351" t="s">
        <v>240</v>
      </c>
      <c r="D184" s="351" t="s">
        <v>240</v>
      </c>
      <c r="E184" s="351" t="s">
        <v>240</v>
      </c>
      <c r="F184" s="351" t="s">
        <v>240</v>
      </c>
      <c r="G184" s="351" t="s">
        <v>240</v>
      </c>
      <c r="H184" s="350" t="s">
        <v>240</v>
      </c>
      <c r="I184" s="356" t="s">
        <v>240</v>
      </c>
      <c r="J184" s="355" t="s">
        <v>240</v>
      </c>
      <c r="K184" s="354" t="s">
        <v>240</v>
      </c>
      <c r="L184" s="354" t="s">
        <v>240</v>
      </c>
      <c r="M184" s="354" t="s">
        <v>240</v>
      </c>
      <c r="N184" s="354" t="s">
        <v>240</v>
      </c>
      <c r="O184" s="346" t="s">
        <v>240</v>
      </c>
    </row>
    <row r="185" spans="1:15">
      <c r="A185" s="353" t="s">
        <v>816</v>
      </c>
      <c r="B185" s="352" t="s">
        <v>815</v>
      </c>
      <c r="C185" s="351" t="s">
        <v>240</v>
      </c>
      <c r="D185" s="351" t="s">
        <v>240</v>
      </c>
      <c r="E185" s="351" t="s">
        <v>240</v>
      </c>
      <c r="F185" s="351" t="s">
        <v>240</v>
      </c>
      <c r="G185" s="351" t="s">
        <v>240</v>
      </c>
      <c r="H185" s="350" t="s">
        <v>240</v>
      </c>
      <c r="I185" s="356" t="s">
        <v>240</v>
      </c>
      <c r="J185" s="355" t="s">
        <v>240</v>
      </c>
      <c r="K185" s="354" t="s">
        <v>240</v>
      </c>
      <c r="L185" s="354" t="s">
        <v>240</v>
      </c>
      <c r="M185" s="354" t="s">
        <v>240</v>
      </c>
      <c r="N185" s="354" t="s">
        <v>240</v>
      </c>
      <c r="O185" s="346" t="s">
        <v>240</v>
      </c>
    </row>
    <row r="186" spans="1:15">
      <c r="A186" s="353" t="s">
        <v>814</v>
      </c>
      <c r="B186" s="352" t="s">
        <v>813</v>
      </c>
      <c r="C186" s="351" t="s">
        <v>240</v>
      </c>
      <c r="D186" s="351" t="s">
        <v>240</v>
      </c>
      <c r="E186" s="351" t="s">
        <v>240</v>
      </c>
      <c r="F186" s="351" t="s">
        <v>240</v>
      </c>
      <c r="G186" s="351" t="s">
        <v>240</v>
      </c>
      <c r="H186" s="350" t="s">
        <v>240</v>
      </c>
      <c r="I186" s="356" t="s">
        <v>240</v>
      </c>
      <c r="J186" s="355" t="s">
        <v>240</v>
      </c>
      <c r="K186" s="354" t="s">
        <v>240</v>
      </c>
      <c r="L186" s="354" t="s">
        <v>240</v>
      </c>
      <c r="M186" s="354" t="s">
        <v>240</v>
      </c>
      <c r="N186" s="354" t="s">
        <v>240</v>
      </c>
      <c r="O186" s="346" t="s">
        <v>240</v>
      </c>
    </row>
    <row r="187" spans="1:15">
      <c r="A187" s="353" t="s">
        <v>812</v>
      </c>
      <c r="B187" s="352" t="s">
        <v>811</v>
      </c>
      <c r="C187" s="351">
        <v>993880</v>
      </c>
      <c r="D187" s="351" t="s">
        <v>240</v>
      </c>
      <c r="E187" s="351" t="s">
        <v>240</v>
      </c>
      <c r="F187" s="351" t="s">
        <v>240</v>
      </c>
      <c r="G187" s="351" t="s">
        <v>240</v>
      </c>
      <c r="H187" s="350" t="s">
        <v>240</v>
      </c>
      <c r="I187" s="356" t="s">
        <v>240</v>
      </c>
      <c r="J187" s="355" t="s">
        <v>240</v>
      </c>
      <c r="K187" s="354" t="s">
        <v>240</v>
      </c>
      <c r="L187" s="354" t="s">
        <v>240</v>
      </c>
      <c r="M187" s="354" t="s">
        <v>240</v>
      </c>
      <c r="N187" s="354" t="s">
        <v>240</v>
      </c>
      <c r="O187" s="346">
        <v>993880</v>
      </c>
    </row>
    <row r="188" spans="1:15">
      <c r="A188" s="353" t="s">
        <v>810</v>
      </c>
      <c r="B188" s="352" t="s">
        <v>809</v>
      </c>
      <c r="C188" s="351" t="s">
        <v>240</v>
      </c>
      <c r="D188" s="351" t="s">
        <v>240</v>
      </c>
      <c r="E188" s="351" t="s">
        <v>240</v>
      </c>
      <c r="F188" s="351" t="s">
        <v>240</v>
      </c>
      <c r="G188" s="351" t="s">
        <v>240</v>
      </c>
      <c r="H188" s="350" t="s">
        <v>240</v>
      </c>
      <c r="I188" s="356" t="s">
        <v>240</v>
      </c>
      <c r="J188" s="355" t="s">
        <v>240</v>
      </c>
      <c r="K188" s="354" t="s">
        <v>240</v>
      </c>
      <c r="L188" s="354" t="s">
        <v>240</v>
      </c>
      <c r="M188" s="354" t="s">
        <v>240</v>
      </c>
      <c r="N188" s="354" t="s">
        <v>240</v>
      </c>
      <c r="O188" s="346" t="s">
        <v>240</v>
      </c>
    </row>
    <row r="189" spans="1:15">
      <c r="A189" s="353" t="s">
        <v>808</v>
      </c>
      <c r="B189" s="352" t="s">
        <v>807</v>
      </c>
      <c r="C189" s="351" t="s">
        <v>240</v>
      </c>
      <c r="D189" s="351" t="s">
        <v>240</v>
      </c>
      <c r="E189" s="351" t="s">
        <v>240</v>
      </c>
      <c r="F189" s="351" t="s">
        <v>240</v>
      </c>
      <c r="G189" s="351" t="s">
        <v>240</v>
      </c>
      <c r="H189" s="350" t="s">
        <v>240</v>
      </c>
      <c r="I189" s="356" t="s">
        <v>240</v>
      </c>
      <c r="J189" s="355" t="s">
        <v>240</v>
      </c>
      <c r="K189" s="354" t="s">
        <v>240</v>
      </c>
      <c r="L189" s="354" t="s">
        <v>240</v>
      </c>
      <c r="M189" s="354" t="s">
        <v>240</v>
      </c>
      <c r="N189" s="354" t="s">
        <v>240</v>
      </c>
      <c r="O189" s="346" t="s">
        <v>240</v>
      </c>
    </row>
    <row r="190" spans="1:15">
      <c r="A190" s="353" t="s">
        <v>806</v>
      </c>
      <c r="B190" s="352" t="s">
        <v>805</v>
      </c>
      <c r="C190" s="351">
        <v>4019415</v>
      </c>
      <c r="D190" s="351" t="s">
        <v>240</v>
      </c>
      <c r="E190" s="351" t="s">
        <v>240</v>
      </c>
      <c r="F190" s="351" t="s">
        <v>240</v>
      </c>
      <c r="G190" s="351" t="s">
        <v>240</v>
      </c>
      <c r="H190" s="350" t="s">
        <v>240</v>
      </c>
      <c r="I190" s="356" t="s">
        <v>240</v>
      </c>
      <c r="J190" s="355" t="s">
        <v>240</v>
      </c>
      <c r="K190" s="354" t="s">
        <v>240</v>
      </c>
      <c r="L190" s="354" t="s">
        <v>240</v>
      </c>
      <c r="M190" s="354" t="s">
        <v>240</v>
      </c>
      <c r="N190" s="354" t="s">
        <v>240</v>
      </c>
      <c r="O190" s="346">
        <v>4019415</v>
      </c>
    </row>
    <row r="191" spans="1:15">
      <c r="A191" s="353" t="s">
        <v>804</v>
      </c>
      <c r="B191" s="352" t="s">
        <v>803</v>
      </c>
      <c r="C191" s="351" t="s">
        <v>240</v>
      </c>
      <c r="D191" s="351" t="s">
        <v>240</v>
      </c>
      <c r="E191" s="351" t="s">
        <v>240</v>
      </c>
      <c r="F191" s="351" t="s">
        <v>240</v>
      </c>
      <c r="G191" s="351" t="s">
        <v>240</v>
      </c>
      <c r="H191" s="350" t="s">
        <v>240</v>
      </c>
      <c r="I191" s="356" t="s">
        <v>240</v>
      </c>
      <c r="J191" s="355" t="s">
        <v>240</v>
      </c>
      <c r="K191" s="354" t="s">
        <v>240</v>
      </c>
      <c r="L191" s="354" t="s">
        <v>240</v>
      </c>
      <c r="M191" s="354" t="s">
        <v>240</v>
      </c>
      <c r="N191" s="354" t="s">
        <v>240</v>
      </c>
      <c r="O191" s="346" t="s">
        <v>240</v>
      </c>
    </row>
    <row r="192" spans="1:15">
      <c r="A192" s="353" t="s">
        <v>802</v>
      </c>
      <c r="B192" s="352" t="s">
        <v>801</v>
      </c>
      <c r="C192" s="351" t="s">
        <v>240</v>
      </c>
      <c r="D192" s="351" t="s">
        <v>240</v>
      </c>
      <c r="E192" s="351" t="s">
        <v>240</v>
      </c>
      <c r="F192" s="351" t="s">
        <v>240</v>
      </c>
      <c r="G192" s="351" t="s">
        <v>240</v>
      </c>
      <c r="H192" s="350" t="s">
        <v>240</v>
      </c>
      <c r="I192" s="356" t="s">
        <v>240</v>
      </c>
      <c r="J192" s="355" t="s">
        <v>240</v>
      </c>
      <c r="K192" s="354" t="s">
        <v>240</v>
      </c>
      <c r="L192" s="354" t="s">
        <v>240</v>
      </c>
      <c r="M192" s="354" t="s">
        <v>240</v>
      </c>
      <c r="N192" s="354" t="s">
        <v>240</v>
      </c>
      <c r="O192" s="346" t="s">
        <v>240</v>
      </c>
    </row>
    <row r="193" spans="1:15">
      <c r="A193" s="353" t="s">
        <v>800</v>
      </c>
      <c r="B193" s="352" t="s">
        <v>799</v>
      </c>
      <c r="C193" s="351">
        <v>11804838</v>
      </c>
      <c r="D193" s="351" t="s">
        <v>240</v>
      </c>
      <c r="E193" s="351" t="s">
        <v>240</v>
      </c>
      <c r="F193" s="351" t="s">
        <v>240</v>
      </c>
      <c r="G193" s="351" t="s">
        <v>240</v>
      </c>
      <c r="H193" s="350" t="s">
        <v>240</v>
      </c>
      <c r="I193" s="356" t="s">
        <v>240</v>
      </c>
      <c r="J193" s="355" t="s">
        <v>240</v>
      </c>
      <c r="K193" s="354" t="s">
        <v>240</v>
      </c>
      <c r="L193" s="354" t="s">
        <v>240</v>
      </c>
      <c r="M193" s="354" t="s">
        <v>240</v>
      </c>
      <c r="N193" s="354" t="s">
        <v>240</v>
      </c>
      <c r="O193" s="346">
        <v>11804838</v>
      </c>
    </row>
    <row r="194" spans="1:15">
      <c r="A194" s="353" t="s">
        <v>798</v>
      </c>
      <c r="B194" s="352" t="s">
        <v>797</v>
      </c>
      <c r="C194" s="351">
        <v>3623982</v>
      </c>
      <c r="D194" s="351" t="s">
        <v>240</v>
      </c>
      <c r="E194" s="351" t="s">
        <v>240</v>
      </c>
      <c r="F194" s="351" t="s">
        <v>240</v>
      </c>
      <c r="G194" s="351" t="s">
        <v>240</v>
      </c>
      <c r="H194" s="350" t="s">
        <v>240</v>
      </c>
      <c r="I194" s="356" t="s">
        <v>240</v>
      </c>
      <c r="J194" s="355" t="s">
        <v>240</v>
      </c>
      <c r="K194" s="354" t="s">
        <v>240</v>
      </c>
      <c r="L194" s="354" t="s">
        <v>240</v>
      </c>
      <c r="M194" s="354" t="s">
        <v>240</v>
      </c>
      <c r="N194" s="354" t="s">
        <v>240</v>
      </c>
      <c r="O194" s="346">
        <v>3623982</v>
      </c>
    </row>
    <row r="195" spans="1:15">
      <c r="A195" s="353" t="s">
        <v>796</v>
      </c>
      <c r="B195" s="352" t="s">
        <v>795</v>
      </c>
      <c r="C195" s="351">
        <v>3928210</v>
      </c>
      <c r="D195" s="351" t="s">
        <v>240</v>
      </c>
      <c r="E195" s="351" t="s">
        <v>240</v>
      </c>
      <c r="F195" s="351" t="s">
        <v>240</v>
      </c>
      <c r="G195" s="351" t="s">
        <v>240</v>
      </c>
      <c r="H195" s="350" t="s">
        <v>240</v>
      </c>
      <c r="I195" s="356" t="s">
        <v>240</v>
      </c>
      <c r="J195" s="355" t="s">
        <v>240</v>
      </c>
      <c r="K195" s="354" t="s">
        <v>240</v>
      </c>
      <c r="L195" s="354" t="s">
        <v>240</v>
      </c>
      <c r="M195" s="354" t="s">
        <v>240</v>
      </c>
      <c r="N195" s="354" t="s">
        <v>240</v>
      </c>
      <c r="O195" s="346">
        <v>3928210</v>
      </c>
    </row>
    <row r="196" spans="1:15">
      <c r="A196" s="353" t="s">
        <v>794</v>
      </c>
      <c r="B196" s="352" t="s">
        <v>793</v>
      </c>
      <c r="C196" s="351" t="s">
        <v>240</v>
      </c>
      <c r="D196" s="351" t="s">
        <v>240</v>
      </c>
      <c r="E196" s="351" t="s">
        <v>240</v>
      </c>
      <c r="F196" s="351" t="s">
        <v>240</v>
      </c>
      <c r="G196" s="351" t="s">
        <v>240</v>
      </c>
      <c r="H196" s="350" t="s">
        <v>240</v>
      </c>
      <c r="I196" s="356" t="s">
        <v>240</v>
      </c>
      <c r="J196" s="355" t="s">
        <v>240</v>
      </c>
      <c r="K196" s="354" t="s">
        <v>240</v>
      </c>
      <c r="L196" s="354" t="s">
        <v>240</v>
      </c>
      <c r="M196" s="354" t="s">
        <v>240</v>
      </c>
      <c r="N196" s="354" t="s">
        <v>240</v>
      </c>
      <c r="O196" s="346" t="s">
        <v>240</v>
      </c>
    </row>
    <row r="197" spans="1:15">
      <c r="A197" s="353" t="s">
        <v>792</v>
      </c>
      <c r="B197" s="352" t="s">
        <v>791</v>
      </c>
      <c r="C197" s="351">
        <v>722128</v>
      </c>
      <c r="D197" s="351" t="s">
        <v>240</v>
      </c>
      <c r="E197" s="351" t="s">
        <v>240</v>
      </c>
      <c r="F197" s="351" t="s">
        <v>240</v>
      </c>
      <c r="G197" s="351" t="s">
        <v>240</v>
      </c>
      <c r="H197" s="350" t="s">
        <v>240</v>
      </c>
      <c r="I197" s="356" t="s">
        <v>240</v>
      </c>
      <c r="J197" s="355" t="s">
        <v>240</v>
      </c>
      <c r="K197" s="354" t="s">
        <v>240</v>
      </c>
      <c r="L197" s="354" t="s">
        <v>240</v>
      </c>
      <c r="M197" s="354" t="s">
        <v>240</v>
      </c>
      <c r="N197" s="354" t="s">
        <v>240</v>
      </c>
      <c r="O197" s="346">
        <v>722128</v>
      </c>
    </row>
    <row r="198" spans="1:15">
      <c r="A198" s="353" t="s">
        <v>790</v>
      </c>
      <c r="B198" s="352" t="s">
        <v>789</v>
      </c>
      <c r="C198" s="351" t="s">
        <v>240</v>
      </c>
      <c r="D198" s="351" t="s">
        <v>240</v>
      </c>
      <c r="E198" s="351" t="s">
        <v>240</v>
      </c>
      <c r="F198" s="351" t="s">
        <v>240</v>
      </c>
      <c r="G198" s="351" t="s">
        <v>240</v>
      </c>
      <c r="H198" s="350" t="s">
        <v>240</v>
      </c>
      <c r="I198" s="356" t="s">
        <v>240</v>
      </c>
      <c r="J198" s="355" t="s">
        <v>240</v>
      </c>
      <c r="K198" s="354" t="s">
        <v>240</v>
      </c>
      <c r="L198" s="354" t="s">
        <v>240</v>
      </c>
      <c r="M198" s="354" t="s">
        <v>240</v>
      </c>
      <c r="N198" s="354" t="s">
        <v>240</v>
      </c>
      <c r="O198" s="346" t="s">
        <v>240</v>
      </c>
    </row>
    <row r="199" spans="1:15">
      <c r="A199" s="353" t="s">
        <v>788</v>
      </c>
      <c r="B199" s="352" t="s">
        <v>787</v>
      </c>
      <c r="C199" s="351" t="s">
        <v>240</v>
      </c>
      <c r="D199" s="351" t="s">
        <v>240</v>
      </c>
      <c r="E199" s="351" t="s">
        <v>240</v>
      </c>
      <c r="F199" s="351" t="s">
        <v>240</v>
      </c>
      <c r="G199" s="351" t="s">
        <v>240</v>
      </c>
      <c r="H199" s="350" t="s">
        <v>240</v>
      </c>
      <c r="I199" s="356" t="s">
        <v>240</v>
      </c>
      <c r="J199" s="355" t="s">
        <v>240</v>
      </c>
      <c r="K199" s="354" t="s">
        <v>240</v>
      </c>
      <c r="L199" s="354" t="s">
        <v>240</v>
      </c>
      <c r="M199" s="354" t="s">
        <v>240</v>
      </c>
      <c r="N199" s="354" t="s">
        <v>240</v>
      </c>
      <c r="O199" s="346" t="s">
        <v>240</v>
      </c>
    </row>
    <row r="200" spans="1:15">
      <c r="A200" s="353" t="s">
        <v>786</v>
      </c>
      <c r="B200" s="352" t="s">
        <v>785</v>
      </c>
      <c r="C200" s="351" t="s">
        <v>240</v>
      </c>
      <c r="D200" s="351" t="s">
        <v>240</v>
      </c>
      <c r="E200" s="351" t="s">
        <v>240</v>
      </c>
      <c r="F200" s="351" t="s">
        <v>240</v>
      </c>
      <c r="G200" s="351" t="s">
        <v>240</v>
      </c>
      <c r="H200" s="350" t="s">
        <v>240</v>
      </c>
      <c r="I200" s="356" t="s">
        <v>240</v>
      </c>
      <c r="J200" s="355" t="s">
        <v>240</v>
      </c>
      <c r="K200" s="354" t="s">
        <v>240</v>
      </c>
      <c r="L200" s="354" t="s">
        <v>240</v>
      </c>
      <c r="M200" s="354" t="s">
        <v>240</v>
      </c>
      <c r="N200" s="354" t="s">
        <v>240</v>
      </c>
      <c r="O200" s="346" t="s">
        <v>240</v>
      </c>
    </row>
    <row r="201" spans="1:15">
      <c r="A201" s="353" t="s">
        <v>784</v>
      </c>
      <c r="B201" s="352" t="s">
        <v>783</v>
      </c>
      <c r="C201" s="351">
        <v>4125763</v>
      </c>
      <c r="D201" s="351" t="s">
        <v>240</v>
      </c>
      <c r="E201" s="351" t="s">
        <v>240</v>
      </c>
      <c r="F201" s="351" t="s">
        <v>240</v>
      </c>
      <c r="G201" s="351" t="s">
        <v>240</v>
      </c>
      <c r="H201" s="350" t="s">
        <v>240</v>
      </c>
      <c r="I201" s="356" t="s">
        <v>240</v>
      </c>
      <c r="J201" s="355" t="s">
        <v>240</v>
      </c>
      <c r="K201" s="354" t="s">
        <v>240</v>
      </c>
      <c r="L201" s="354" t="s">
        <v>240</v>
      </c>
      <c r="M201" s="354" t="s">
        <v>240</v>
      </c>
      <c r="N201" s="354" t="s">
        <v>240</v>
      </c>
      <c r="O201" s="346">
        <v>4125763</v>
      </c>
    </row>
    <row r="202" spans="1:15">
      <c r="A202" s="353" t="s">
        <v>782</v>
      </c>
      <c r="B202" s="352" t="s">
        <v>781</v>
      </c>
      <c r="C202" s="351" t="s">
        <v>240</v>
      </c>
      <c r="D202" s="351" t="s">
        <v>240</v>
      </c>
      <c r="E202" s="351" t="s">
        <v>240</v>
      </c>
      <c r="F202" s="351" t="s">
        <v>240</v>
      </c>
      <c r="G202" s="351" t="s">
        <v>240</v>
      </c>
      <c r="H202" s="350" t="s">
        <v>240</v>
      </c>
      <c r="I202" s="356" t="s">
        <v>240</v>
      </c>
      <c r="J202" s="355" t="s">
        <v>240</v>
      </c>
      <c r="K202" s="354" t="s">
        <v>240</v>
      </c>
      <c r="L202" s="354" t="s">
        <v>240</v>
      </c>
      <c r="M202" s="354" t="s">
        <v>240</v>
      </c>
      <c r="N202" s="354" t="s">
        <v>240</v>
      </c>
      <c r="O202" s="346" t="s">
        <v>240</v>
      </c>
    </row>
    <row r="203" spans="1:15">
      <c r="A203" s="353" t="s">
        <v>780</v>
      </c>
      <c r="B203" s="352" t="s">
        <v>779</v>
      </c>
      <c r="C203" s="351" t="s">
        <v>240</v>
      </c>
      <c r="D203" s="351" t="s">
        <v>240</v>
      </c>
      <c r="E203" s="351" t="s">
        <v>240</v>
      </c>
      <c r="F203" s="351" t="s">
        <v>240</v>
      </c>
      <c r="G203" s="351" t="s">
        <v>240</v>
      </c>
      <c r="H203" s="350" t="s">
        <v>240</v>
      </c>
      <c r="I203" s="356" t="s">
        <v>240</v>
      </c>
      <c r="J203" s="355" t="s">
        <v>240</v>
      </c>
      <c r="K203" s="354" t="s">
        <v>240</v>
      </c>
      <c r="L203" s="354" t="s">
        <v>240</v>
      </c>
      <c r="M203" s="354" t="s">
        <v>240</v>
      </c>
      <c r="N203" s="354" t="s">
        <v>240</v>
      </c>
      <c r="O203" s="346" t="s">
        <v>240</v>
      </c>
    </row>
    <row r="204" spans="1:15">
      <c r="A204" s="353" t="s">
        <v>778</v>
      </c>
      <c r="B204" s="352" t="s">
        <v>777</v>
      </c>
      <c r="C204" s="351" t="s">
        <v>240</v>
      </c>
      <c r="D204" s="351" t="s">
        <v>240</v>
      </c>
      <c r="E204" s="351" t="s">
        <v>240</v>
      </c>
      <c r="F204" s="351" t="s">
        <v>240</v>
      </c>
      <c r="G204" s="351" t="s">
        <v>240</v>
      </c>
      <c r="H204" s="350" t="s">
        <v>240</v>
      </c>
      <c r="I204" s="356" t="s">
        <v>240</v>
      </c>
      <c r="J204" s="355" t="s">
        <v>240</v>
      </c>
      <c r="K204" s="354" t="s">
        <v>240</v>
      </c>
      <c r="L204" s="354" t="s">
        <v>240</v>
      </c>
      <c r="M204" s="354" t="s">
        <v>240</v>
      </c>
      <c r="N204" s="354" t="s">
        <v>240</v>
      </c>
      <c r="O204" s="346" t="s">
        <v>240</v>
      </c>
    </row>
    <row r="205" spans="1:15">
      <c r="A205" s="353" t="s">
        <v>776</v>
      </c>
      <c r="B205" s="352" t="s">
        <v>775</v>
      </c>
      <c r="C205" s="351" t="s">
        <v>240</v>
      </c>
      <c r="D205" s="351" t="s">
        <v>240</v>
      </c>
      <c r="E205" s="351" t="s">
        <v>240</v>
      </c>
      <c r="F205" s="351" t="s">
        <v>240</v>
      </c>
      <c r="G205" s="351" t="s">
        <v>240</v>
      </c>
      <c r="H205" s="350" t="s">
        <v>240</v>
      </c>
      <c r="I205" s="356" t="s">
        <v>240</v>
      </c>
      <c r="J205" s="355" t="s">
        <v>240</v>
      </c>
      <c r="K205" s="354" t="s">
        <v>240</v>
      </c>
      <c r="L205" s="354" t="s">
        <v>240</v>
      </c>
      <c r="M205" s="354" t="s">
        <v>240</v>
      </c>
      <c r="N205" s="354" t="s">
        <v>240</v>
      </c>
      <c r="O205" s="346" t="s">
        <v>240</v>
      </c>
    </row>
    <row r="206" spans="1:15">
      <c r="A206" s="353" t="s">
        <v>774</v>
      </c>
      <c r="B206" s="352" t="s">
        <v>773</v>
      </c>
      <c r="C206" s="351">
        <v>2252144</v>
      </c>
      <c r="D206" s="351" t="s">
        <v>240</v>
      </c>
      <c r="E206" s="351" t="s">
        <v>240</v>
      </c>
      <c r="F206" s="351" t="s">
        <v>240</v>
      </c>
      <c r="G206" s="351" t="s">
        <v>240</v>
      </c>
      <c r="H206" s="350" t="s">
        <v>240</v>
      </c>
      <c r="I206" s="356" t="s">
        <v>240</v>
      </c>
      <c r="J206" s="355" t="s">
        <v>240</v>
      </c>
      <c r="K206" s="354" t="s">
        <v>240</v>
      </c>
      <c r="L206" s="354" t="s">
        <v>240</v>
      </c>
      <c r="M206" s="354" t="s">
        <v>240</v>
      </c>
      <c r="N206" s="354" t="s">
        <v>240</v>
      </c>
      <c r="O206" s="346">
        <v>2252144</v>
      </c>
    </row>
    <row r="207" spans="1:15">
      <c r="A207" s="353" t="s">
        <v>772</v>
      </c>
      <c r="B207" s="352" t="s">
        <v>771</v>
      </c>
      <c r="C207" s="351" t="s">
        <v>240</v>
      </c>
      <c r="D207" s="351" t="s">
        <v>240</v>
      </c>
      <c r="E207" s="351" t="s">
        <v>240</v>
      </c>
      <c r="F207" s="351" t="s">
        <v>240</v>
      </c>
      <c r="G207" s="351" t="s">
        <v>240</v>
      </c>
      <c r="H207" s="350" t="s">
        <v>240</v>
      </c>
      <c r="I207" s="356" t="s">
        <v>240</v>
      </c>
      <c r="J207" s="355" t="s">
        <v>240</v>
      </c>
      <c r="K207" s="354" t="s">
        <v>240</v>
      </c>
      <c r="L207" s="354" t="s">
        <v>240</v>
      </c>
      <c r="M207" s="354" t="s">
        <v>240</v>
      </c>
      <c r="N207" s="354" t="s">
        <v>240</v>
      </c>
      <c r="O207" s="346" t="s">
        <v>240</v>
      </c>
    </row>
    <row r="208" spans="1:15">
      <c r="A208" s="353" t="s">
        <v>770</v>
      </c>
      <c r="B208" s="352" t="s">
        <v>769</v>
      </c>
      <c r="C208" s="351" t="s">
        <v>240</v>
      </c>
      <c r="D208" s="351" t="s">
        <v>240</v>
      </c>
      <c r="E208" s="351" t="s">
        <v>240</v>
      </c>
      <c r="F208" s="351" t="s">
        <v>240</v>
      </c>
      <c r="G208" s="351" t="s">
        <v>240</v>
      </c>
      <c r="H208" s="350" t="s">
        <v>240</v>
      </c>
      <c r="I208" s="356" t="s">
        <v>240</v>
      </c>
      <c r="J208" s="355" t="s">
        <v>240</v>
      </c>
      <c r="K208" s="354" t="s">
        <v>240</v>
      </c>
      <c r="L208" s="354" t="s">
        <v>240</v>
      </c>
      <c r="M208" s="354" t="s">
        <v>240</v>
      </c>
      <c r="N208" s="354" t="s">
        <v>240</v>
      </c>
      <c r="O208" s="346" t="s">
        <v>240</v>
      </c>
    </row>
    <row r="209" spans="1:15">
      <c r="A209" s="353" t="s">
        <v>768</v>
      </c>
      <c r="B209" s="352" t="s">
        <v>767</v>
      </c>
      <c r="C209" s="351" t="s">
        <v>240</v>
      </c>
      <c r="D209" s="351" t="s">
        <v>240</v>
      </c>
      <c r="E209" s="351" t="s">
        <v>240</v>
      </c>
      <c r="F209" s="351" t="s">
        <v>240</v>
      </c>
      <c r="G209" s="351" t="s">
        <v>240</v>
      </c>
      <c r="H209" s="350" t="s">
        <v>240</v>
      </c>
      <c r="I209" s="356" t="s">
        <v>240</v>
      </c>
      <c r="J209" s="355" t="s">
        <v>240</v>
      </c>
      <c r="K209" s="354" t="s">
        <v>240</v>
      </c>
      <c r="L209" s="354" t="s">
        <v>240</v>
      </c>
      <c r="M209" s="354" t="s">
        <v>240</v>
      </c>
      <c r="N209" s="354" t="s">
        <v>240</v>
      </c>
      <c r="O209" s="346" t="s">
        <v>240</v>
      </c>
    </row>
    <row r="210" spans="1:15">
      <c r="A210" s="353" t="s">
        <v>766</v>
      </c>
      <c r="B210" s="352" t="s">
        <v>765</v>
      </c>
      <c r="C210" s="351">
        <v>1911401</v>
      </c>
      <c r="D210" s="351" t="s">
        <v>240</v>
      </c>
      <c r="E210" s="351" t="s">
        <v>240</v>
      </c>
      <c r="F210" s="351" t="s">
        <v>240</v>
      </c>
      <c r="G210" s="351" t="s">
        <v>240</v>
      </c>
      <c r="H210" s="350" t="s">
        <v>240</v>
      </c>
      <c r="I210" s="356" t="s">
        <v>240</v>
      </c>
      <c r="J210" s="355" t="s">
        <v>240</v>
      </c>
      <c r="K210" s="354" t="s">
        <v>240</v>
      </c>
      <c r="L210" s="354" t="s">
        <v>240</v>
      </c>
      <c r="M210" s="354" t="s">
        <v>240</v>
      </c>
      <c r="N210" s="354" t="s">
        <v>240</v>
      </c>
      <c r="O210" s="346">
        <v>1911401</v>
      </c>
    </row>
    <row r="211" spans="1:15">
      <c r="A211" s="353" t="s">
        <v>764</v>
      </c>
      <c r="B211" s="352" t="s">
        <v>763</v>
      </c>
      <c r="C211" s="351">
        <v>6277804</v>
      </c>
      <c r="D211" s="351" t="s">
        <v>240</v>
      </c>
      <c r="E211" s="351" t="s">
        <v>240</v>
      </c>
      <c r="F211" s="351" t="s">
        <v>240</v>
      </c>
      <c r="G211" s="351" t="s">
        <v>240</v>
      </c>
      <c r="H211" s="350" t="s">
        <v>240</v>
      </c>
      <c r="I211" s="356" t="s">
        <v>240</v>
      </c>
      <c r="J211" s="355" t="s">
        <v>240</v>
      </c>
      <c r="K211" s="354" t="s">
        <v>240</v>
      </c>
      <c r="L211" s="354" t="s">
        <v>240</v>
      </c>
      <c r="M211" s="354" t="s">
        <v>240</v>
      </c>
      <c r="N211" s="354" t="s">
        <v>240</v>
      </c>
      <c r="O211" s="346">
        <v>6277804</v>
      </c>
    </row>
    <row r="212" spans="1:15">
      <c r="A212" s="353" t="s">
        <v>762</v>
      </c>
      <c r="B212" s="352" t="s">
        <v>761</v>
      </c>
      <c r="C212" s="351">
        <v>3886060</v>
      </c>
      <c r="D212" s="351" t="s">
        <v>240</v>
      </c>
      <c r="E212" s="351" t="s">
        <v>240</v>
      </c>
      <c r="F212" s="351" t="s">
        <v>240</v>
      </c>
      <c r="G212" s="351" t="s">
        <v>240</v>
      </c>
      <c r="H212" s="350" t="s">
        <v>240</v>
      </c>
      <c r="I212" s="356" t="s">
        <v>240</v>
      </c>
      <c r="J212" s="355" t="s">
        <v>240</v>
      </c>
      <c r="K212" s="354" t="s">
        <v>240</v>
      </c>
      <c r="L212" s="354" t="s">
        <v>240</v>
      </c>
      <c r="M212" s="354" t="s">
        <v>240</v>
      </c>
      <c r="N212" s="354" t="s">
        <v>240</v>
      </c>
      <c r="O212" s="346">
        <v>3886060</v>
      </c>
    </row>
    <row r="213" spans="1:15">
      <c r="A213" s="353" t="s">
        <v>760</v>
      </c>
      <c r="B213" s="352" t="s">
        <v>759</v>
      </c>
      <c r="C213" s="351">
        <v>4706069</v>
      </c>
      <c r="D213" s="351" t="s">
        <v>240</v>
      </c>
      <c r="E213" s="351" t="s">
        <v>240</v>
      </c>
      <c r="F213" s="351" t="s">
        <v>240</v>
      </c>
      <c r="G213" s="351" t="s">
        <v>240</v>
      </c>
      <c r="H213" s="350" t="s">
        <v>240</v>
      </c>
      <c r="I213" s="356" t="s">
        <v>240</v>
      </c>
      <c r="J213" s="355" t="s">
        <v>240</v>
      </c>
      <c r="K213" s="354" t="s">
        <v>240</v>
      </c>
      <c r="L213" s="354" t="s">
        <v>240</v>
      </c>
      <c r="M213" s="354" t="s">
        <v>240</v>
      </c>
      <c r="N213" s="354" t="s">
        <v>240</v>
      </c>
      <c r="O213" s="346">
        <v>4706069</v>
      </c>
    </row>
    <row r="214" spans="1:15">
      <c r="A214" s="353" t="s">
        <v>758</v>
      </c>
      <c r="B214" s="352" t="s">
        <v>757</v>
      </c>
      <c r="C214" s="351" t="s">
        <v>240</v>
      </c>
      <c r="D214" s="351" t="s">
        <v>240</v>
      </c>
      <c r="E214" s="351" t="s">
        <v>240</v>
      </c>
      <c r="F214" s="351" t="s">
        <v>240</v>
      </c>
      <c r="G214" s="351" t="s">
        <v>240</v>
      </c>
      <c r="H214" s="350" t="s">
        <v>240</v>
      </c>
      <c r="I214" s="356" t="s">
        <v>240</v>
      </c>
      <c r="J214" s="355" t="s">
        <v>240</v>
      </c>
      <c r="K214" s="354" t="s">
        <v>240</v>
      </c>
      <c r="L214" s="354" t="s">
        <v>240</v>
      </c>
      <c r="M214" s="354" t="s">
        <v>240</v>
      </c>
      <c r="N214" s="354" t="s">
        <v>240</v>
      </c>
      <c r="O214" s="346" t="s">
        <v>240</v>
      </c>
    </row>
    <row r="215" spans="1:15">
      <c r="A215" s="353" t="s">
        <v>756</v>
      </c>
      <c r="B215" s="352" t="s">
        <v>755</v>
      </c>
      <c r="C215" s="351" t="s">
        <v>240</v>
      </c>
      <c r="D215" s="351" t="s">
        <v>240</v>
      </c>
      <c r="E215" s="351" t="s">
        <v>240</v>
      </c>
      <c r="F215" s="351" t="s">
        <v>240</v>
      </c>
      <c r="G215" s="351" t="s">
        <v>240</v>
      </c>
      <c r="H215" s="350" t="s">
        <v>240</v>
      </c>
      <c r="I215" s="356" t="s">
        <v>240</v>
      </c>
      <c r="J215" s="355" t="s">
        <v>240</v>
      </c>
      <c r="K215" s="354" t="s">
        <v>240</v>
      </c>
      <c r="L215" s="354" t="s">
        <v>240</v>
      </c>
      <c r="M215" s="354" t="s">
        <v>240</v>
      </c>
      <c r="N215" s="354" t="s">
        <v>240</v>
      </c>
      <c r="O215" s="346" t="s">
        <v>240</v>
      </c>
    </row>
    <row r="216" spans="1:15">
      <c r="A216" s="353" t="s">
        <v>754</v>
      </c>
      <c r="B216" s="352" t="s">
        <v>753</v>
      </c>
      <c r="C216" s="351">
        <v>4891458</v>
      </c>
      <c r="D216" s="351" t="s">
        <v>240</v>
      </c>
      <c r="E216" s="351" t="s">
        <v>240</v>
      </c>
      <c r="F216" s="351" t="s">
        <v>240</v>
      </c>
      <c r="G216" s="351" t="s">
        <v>240</v>
      </c>
      <c r="H216" s="350" t="s">
        <v>240</v>
      </c>
      <c r="I216" s="356" t="s">
        <v>240</v>
      </c>
      <c r="J216" s="355" t="s">
        <v>240</v>
      </c>
      <c r="K216" s="354" t="s">
        <v>240</v>
      </c>
      <c r="L216" s="354" t="s">
        <v>240</v>
      </c>
      <c r="M216" s="354" t="s">
        <v>240</v>
      </c>
      <c r="N216" s="354" t="s">
        <v>240</v>
      </c>
      <c r="O216" s="346">
        <v>4891458</v>
      </c>
    </row>
    <row r="217" spans="1:15">
      <c r="A217" s="353" t="s">
        <v>752</v>
      </c>
      <c r="B217" s="352" t="s">
        <v>751</v>
      </c>
      <c r="C217" s="351">
        <v>932312</v>
      </c>
      <c r="D217" s="351" t="s">
        <v>240</v>
      </c>
      <c r="E217" s="351" t="s">
        <v>240</v>
      </c>
      <c r="F217" s="351" t="s">
        <v>240</v>
      </c>
      <c r="G217" s="351" t="s">
        <v>240</v>
      </c>
      <c r="H217" s="350" t="s">
        <v>240</v>
      </c>
      <c r="I217" s="356" t="s">
        <v>240</v>
      </c>
      <c r="J217" s="355" t="s">
        <v>240</v>
      </c>
      <c r="K217" s="354" t="s">
        <v>240</v>
      </c>
      <c r="L217" s="354" t="s">
        <v>240</v>
      </c>
      <c r="M217" s="354" t="s">
        <v>240</v>
      </c>
      <c r="N217" s="354" t="s">
        <v>240</v>
      </c>
      <c r="O217" s="346">
        <v>932312</v>
      </c>
    </row>
    <row r="218" spans="1:15">
      <c r="A218" s="353" t="s">
        <v>750</v>
      </c>
      <c r="B218" s="352" t="s">
        <v>749</v>
      </c>
      <c r="C218" s="351">
        <v>2658456</v>
      </c>
      <c r="D218" s="351" t="s">
        <v>240</v>
      </c>
      <c r="E218" s="351" t="s">
        <v>240</v>
      </c>
      <c r="F218" s="351" t="s">
        <v>240</v>
      </c>
      <c r="G218" s="351" t="s">
        <v>240</v>
      </c>
      <c r="H218" s="350" t="s">
        <v>240</v>
      </c>
      <c r="I218" s="356" t="s">
        <v>240</v>
      </c>
      <c r="J218" s="355" t="s">
        <v>240</v>
      </c>
      <c r="K218" s="354" t="s">
        <v>240</v>
      </c>
      <c r="L218" s="354" t="s">
        <v>240</v>
      </c>
      <c r="M218" s="354" t="s">
        <v>240</v>
      </c>
      <c r="N218" s="354" t="s">
        <v>240</v>
      </c>
      <c r="O218" s="346">
        <v>2658456</v>
      </c>
    </row>
    <row r="219" spans="1:15">
      <c r="A219" s="353" t="s">
        <v>748</v>
      </c>
      <c r="B219" s="352" t="s">
        <v>747</v>
      </c>
      <c r="C219" s="351" t="s">
        <v>240</v>
      </c>
      <c r="D219" s="351" t="s">
        <v>240</v>
      </c>
      <c r="E219" s="351" t="s">
        <v>240</v>
      </c>
      <c r="F219" s="351" t="s">
        <v>240</v>
      </c>
      <c r="G219" s="351" t="s">
        <v>240</v>
      </c>
      <c r="H219" s="350" t="s">
        <v>240</v>
      </c>
      <c r="I219" s="356" t="s">
        <v>240</v>
      </c>
      <c r="J219" s="355" t="s">
        <v>240</v>
      </c>
      <c r="K219" s="354" t="s">
        <v>240</v>
      </c>
      <c r="L219" s="354" t="s">
        <v>240</v>
      </c>
      <c r="M219" s="354" t="s">
        <v>240</v>
      </c>
      <c r="N219" s="354" t="s">
        <v>240</v>
      </c>
      <c r="O219" s="346" t="s">
        <v>240</v>
      </c>
    </row>
    <row r="220" spans="1:15">
      <c r="A220" s="353" t="s">
        <v>746</v>
      </c>
      <c r="B220" s="352" t="s">
        <v>745</v>
      </c>
      <c r="C220" s="351" t="s">
        <v>240</v>
      </c>
      <c r="D220" s="351" t="s">
        <v>240</v>
      </c>
      <c r="E220" s="351" t="s">
        <v>240</v>
      </c>
      <c r="F220" s="351" t="s">
        <v>240</v>
      </c>
      <c r="G220" s="351" t="s">
        <v>240</v>
      </c>
      <c r="H220" s="350" t="s">
        <v>240</v>
      </c>
      <c r="I220" s="356" t="s">
        <v>240</v>
      </c>
      <c r="J220" s="355" t="s">
        <v>240</v>
      </c>
      <c r="K220" s="354" t="s">
        <v>240</v>
      </c>
      <c r="L220" s="354" t="s">
        <v>240</v>
      </c>
      <c r="M220" s="354" t="s">
        <v>240</v>
      </c>
      <c r="N220" s="354" t="s">
        <v>240</v>
      </c>
      <c r="O220" s="346" t="s">
        <v>240</v>
      </c>
    </row>
    <row r="221" spans="1:15">
      <c r="A221" s="353" t="s">
        <v>744</v>
      </c>
      <c r="B221" s="352" t="s">
        <v>743</v>
      </c>
      <c r="C221" s="351">
        <v>19688098</v>
      </c>
      <c r="D221" s="351" t="s">
        <v>240</v>
      </c>
      <c r="E221" s="351" t="s">
        <v>240</v>
      </c>
      <c r="F221" s="351" t="s">
        <v>240</v>
      </c>
      <c r="G221" s="351" t="s">
        <v>240</v>
      </c>
      <c r="H221" s="350" t="s">
        <v>240</v>
      </c>
      <c r="I221" s="356" t="s">
        <v>240</v>
      </c>
      <c r="J221" s="355" t="s">
        <v>240</v>
      </c>
      <c r="K221" s="354" t="s">
        <v>240</v>
      </c>
      <c r="L221" s="354" t="s">
        <v>240</v>
      </c>
      <c r="M221" s="354" t="s">
        <v>240</v>
      </c>
      <c r="N221" s="354" t="s">
        <v>240</v>
      </c>
      <c r="O221" s="346">
        <v>19688098</v>
      </c>
    </row>
    <row r="222" spans="1:15">
      <c r="A222" s="353" t="s">
        <v>742</v>
      </c>
      <c r="B222" s="352" t="s">
        <v>741</v>
      </c>
      <c r="C222" s="351">
        <v>4714238</v>
      </c>
      <c r="D222" s="351" t="s">
        <v>240</v>
      </c>
      <c r="E222" s="351" t="s">
        <v>240</v>
      </c>
      <c r="F222" s="351" t="s">
        <v>240</v>
      </c>
      <c r="G222" s="351" t="s">
        <v>240</v>
      </c>
      <c r="H222" s="350" t="s">
        <v>240</v>
      </c>
      <c r="I222" s="356" t="s">
        <v>240</v>
      </c>
      <c r="J222" s="355" t="s">
        <v>240</v>
      </c>
      <c r="K222" s="354" t="s">
        <v>240</v>
      </c>
      <c r="L222" s="354" t="s">
        <v>240</v>
      </c>
      <c r="M222" s="354" t="s">
        <v>240</v>
      </c>
      <c r="N222" s="354" t="s">
        <v>240</v>
      </c>
      <c r="O222" s="346">
        <v>4714238</v>
      </c>
    </row>
    <row r="223" spans="1:15">
      <c r="A223" s="353" t="s">
        <v>740</v>
      </c>
      <c r="B223" s="352" t="s">
        <v>739</v>
      </c>
      <c r="C223" s="351">
        <v>39168140</v>
      </c>
      <c r="D223" s="351" t="s">
        <v>240</v>
      </c>
      <c r="E223" s="351" t="s">
        <v>240</v>
      </c>
      <c r="F223" s="351" t="s">
        <v>240</v>
      </c>
      <c r="G223" s="351" t="s">
        <v>240</v>
      </c>
      <c r="H223" s="350" t="s">
        <v>240</v>
      </c>
      <c r="I223" s="356" t="s">
        <v>240</v>
      </c>
      <c r="J223" s="355" t="s">
        <v>240</v>
      </c>
      <c r="K223" s="354" t="s">
        <v>240</v>
      </c>
      <c r="L223" s="354" t="s">
        <v>240</v>
      </c>
      <c r="M223" s="354" t="s">
        <v>240</v>
      </c>
      <c r="N223" s="354" t="s">
        <v>240</v>
      </c>
      <c r="O223" s="346">
        <v>39168140</v>
      </c>
    </row>
    <row r="224" spans="1:15">
      <c r="A224" s="353" t="s">
        <v>738</v>
      </c>
      <c r="B224" s="352" t="s">
        <v>737</v>
      </c>
      <c r="C224" s="351">
        <v>8382636</v>
      </c>
      <c r="D224" s="351" t="s">
        <v>240</v>
      </c>
      <c r="E224" s="351" t="s">
        <v>240</v>
      </c>
      <c r="F224" s="351" t="s">
        <v>240</v>
      </c>
      <c r="G224" s="351" t="s">
        <v>240</v>
      </c>
      <c r="H224" s="350" t="s">
        <v>240</v>
      </c>
      <c r="I224" s="356" t="s">
        <v>240</v>
      </c>
      <c r="J224" s="355" t="s">
        <v>240</v>
      </c>
      <c r="K224" s="354" t="s">
        <v>240</v>
      </c>
      <c r="L224" s="354" t="s">
        <v>240</v>
      </c>
      <c r="M224" s="354" t="s">
        <v>240</v>
      </c>
      <c r="N224" s="354" t="s">
        <v>240</v>
      </c>
      <c r="O224" s="346">
        <v>8382636</v>
      </c>
    </row>
    <row r="225" spans="1:15">
      <c r="A225" s="353" t="s">
        <v>736</v>
      </c>
      <c r="B225" s="352" t="s">
        <v>735</v>
      </c>
      <c r="C225" s="351" t="s">
        <v>240</v>
      </c>
      <c r="D225" s="351" t="s">
        <v>240</v>
      </c>
      <c r="E225" s="351" t="s">
        <v>240</v>
      </c>
      <c r="F225" s="351" t="s">
        <v>240</v>
      </c>
      <c r="G225" s="351" t="s">
        <v>240</v>
      </c>
      <c r="H225" s="350" t="s">
        <v>240</v>
      </c>
      <c r="I225" s="356" t="s">
        <v>240</v>
      </c>
      <c r="J225" s="355" t="s">
        <v>240</v>
      </c>
      <c r="K225" s="354" t="s">
        <v>240</v>
      </c>
      <c r="L225" s="354" t="s">
        <v>240</v>
      </c>
      <c r="M225" s="354" t="s">
        <v>240</v>
      </c>
      <c r="N225" s="354" t="s">
        <v>240</v>
      </c>
      <c r="O225" s="346" t="s">
        <v>240</v>
      </c>
    </row>
    <row r="226" spans="1:15">
      <c r="A226" s="353" t="s">
        <v>734</v>
      </c>
      <c r="B226" s="352" t="s">
        <v>733</v>
      </c>
      <c r="C226" s="351" t="s">
        <v>240</v>
      </c>
      <c r="D226" s="351" t="s">
        <v>240</v>
      </c>
      <c r="E226" s="351" t="s">
        <v>240</v>
      </c>
      <c r="F226" s="351" t="s">
        <v>240</v>
      </c>
      <c r="G226" s="351" t="s">
        <v>240</v>
      </c>
      <c r="H226" s="350" t="s">
        <v>240</v>
      </c>
      <c r="I226" s="356" t="s">
        <v>240</v>
      </c>
      <c r="J226" s="355" t="s">
        <v>240</v>
      </c>
      <c r="K226" s="354" t="s">
        <v>240</v>
      </c>
      <c r="L226" s="354" t="s">
        <v>240</v>
      </c>
      <c r="M226" s="354" t="s">
        <v>240</v>
      </c>
      <c r="N226" s="354" t="s">
        <v>240</v>
      </c>
      <c r="O226" s="346" t="s">
        <v>240</v>
      </c>
    </row>
    <row r="227" spans="1:15">
      <c r="A227" s="353" t="s">
        <v>732</v>
      </c>
      <c r="B227" s="352" t="s">
        <v>731</v>
      </c>
      <c r="C227" s="351" t="s">
        <v>240</v>
      </c>
      <c r="D227" s="351" t="s">
        <v>240</v>
      </c>
      <c r="E227" s="351" t="s">
        <v>240</v>
      </c>
      <c r="F227" s="351" t="s">
        <v>240</v>
      </c>
      <c r="G227" s="351" t="s">
        <v>240</v>
      </c>
      <c r="H227" s="350" t="s">
        <v>240</v>
      </c>
      <c r="I227" s="356" t="s">
        <v>240</v>
      </c>
      <c r="J227" s="355" t="s">
        <v>240</v>
      </c>
      <c r="K227" s="354" t="s">
        <v>240</v>
      </c>
      <c r="L227" s="354" t="s">
        <v>240</v>
      </c>
      <c r="M227" s="354" t="s">
        <v>240</v>
      </c>
      <c r="N227" s="354" t="s">
        <v>240</v>
      </c>
      <c r="O227" s="346" t="s">
        <v>240</v>
      </c>
    </row>
    <row r="228" spans="1:15">
      <c r="A228" s="353" t="s">
        <v>730</v>
      </c>
      <c r="B228" s="352" t="s">
        <v>729</v>
      </c>
      <c r="C228" s="351" t="s">
        <v>240</v>
      </c>
      <c r="D228" s="351" t="s">
        <v>240</v>
      </c>
      <c r="E228" s="351" t="s">
        <v>240</v>
      </c>
      <c r="F228" s="351" t="s">
        <v>240</v>
      </c>
      <c r="G228" s="351" t="s">
        <v>240</v>
      </c>
      <c r="H228" s="350" t="s">
        <v>240</v>
      </c>
      <c r="I228" s="356" t="s">
        <v>240</v>
      </c>
      <c r="J228" s="355" t="s">
        <v>240</v>
      </c>
      <c r="K228" s="354" t="s">
        <v>240</v>
      </c>
      <c r="L228" s="354" t="s">
        <v>240</v>
      </c>
      <c r="M228" s="354" t="s">
        <v>240</v>
      </c>
      <c r="N228" s="354" t="s">
        <v>240</v>
      </c>
      <c r="O228" s="346" t="s">
        <v>240</v>
      </c>
    </row>
    <row r="229" spans="1:15">
      <c r="A229" s="353" t="s">
        <v>728</v>
      </c>
      <c r="B229" s="352" t="s">
        <v>727</v>
      </c>
      <c r="C229" s="351">
        <v>9861152</v>
      </c>
      <c r="D229" s="351" t="s">
        <v>240</v>
      </c>
      <c r="E229" s="351" t="s">
        <v>240</v>
      </c>
      <c r="F229" s="351" t="s">
        <v>240</v>
      </c>
      <c r="G229" s="351" t="s">
        <v>240</v>
      </c>
      <c r="H229" s="350" t="s">
        <v>240</v>
      </c>
      <c r="I229" s="356" t="s">
        <v>240</v>
      </c>
      <c r="J229" s="355" t="s">
        <v>240</v>
      </c>
      <c r="K229" s="354" t="s">
        <v>240</v>
      </c>
      <c r="L229" s="354" t="s">
        <v>240</v>
      </c>
      <c r="M229" s="354" t="s">
        <v>240</v>
      </c>
      <c r="N229" s="354" t="s">
        <v>240</v>
      </c>
      <c r="O229" s="346">
        <v>9861152</v>
      </c>
    </row>
    <row r="230" spans="1:15">
      <c r="A230" s="353" t="s">
        <v>726</v>
      </c>
      <c r="B230" s="352" t="s">
        <v>725</v>
      </c>
      <c r="C230" s="351">
        <v>5117475</v>
      </c>
      <c r="D230" s="351" t="s">
        <v>240</v>
      </c>
      <c r="E230" s="351" t="s">
        <v>240</v>
      </c>
      <c r="F230" s="351" t="s">
        <v>240</v>
      </c>
      <c r="G230" s="351" t="s">
        <v>240</v>
      </c>
      <c r="H230" s="350" t="s">
        <v>240</v>
      </c>
      <c r="I230" s="356" t="s">
        <v>240</v>
      </c>
      <c r="J230" s="355" t="s">
        <v>240</v>
      </c>
      <c r="K230" s="354" t="s">
        <v>240</v>
      </c>
      <c r="L230" s="354" t="s">
        <v>240</v>
      </c>
      <c r="M230" s="354" t="s">
        <v>240</v>
      </c>
      <c r="N230" s="354" t="s">
        <v>240</v>
      </c>
      <c r="O230" s="346">
        <v>5117475</v>
      </c>
    </row>
    <row r="231" spans="1:15">
      <c r="A231" s="353" t="s">
        <v>724</v>
      </c>
      <c r="B231" s="352" t="s">
        <v>723</v>
      </c>
      <c r="C231" s="351">
        <v>9397615</v>
      </c>
      <c r="D231" s="351" t="s">
        <v>240</v>
      </c>
      <c r="E231" s="351" t="s">
        <v>240</v>
      </c>
      <c r="F231" s="351" t="s">
        <v>240</v>
      </c>
      <c r="G231" s="351" t="s">
        <v>240</v>
      </c>
      <c r="H231" s="350" t="s">
        <v>240</v>
      </c>
      <c r="I231" s="356" t="s">
        <v>240</v>
      </c>
      <c r="J231" s="355" t="s">
        <v>240</v>
      </c>
      <c r="K231" s="354" t="s">
        <v>240</v>
      </c>
      <c r="L231" s="354" t="s">
        <v>240</v>
      </c>
      <c r="M231" s="354" t="s">
        <v>240</v>
      </c>
      <c r="N231" s="354" t="s">
        <v>240</v>
      </c>
      <c r="O231" s="346">
        <v>9397615</v>
      </c>
    </row>
    <row r="232" spans="1:15">
      <c r="A232" s="353" t="s">
        <v>722</v>
      </c>
      <c r="B232" s="352" t="s">
        <v>721</v>
      </c>
      <c r="C232" s="351">
        <v>4188604</v>
      </c>
      <c r="D232" s="351" t="s">
        <v>240</v>
      </c>
      <c r="E232" s="351" t="s">
        <v>240</v>
      </c>
      <c r="F232" s="351" t="s">
        <v>240</v>
      </c>
      <c r="G232" s="351" t="s">
        <v>240</v>
      </c>
      <c r="H232" s="350" t="s">
        <v>240</v>
      </c>
      <c r="I232" s="356" t="s">
        <v>240</v>
      </c>
      <c r="J232" s="355" t="s">
        <v>240</v>
      </c>
      <c r="K232" s="354" t="s">
        <v>240</v>
      </c>
      <c r="L232" s="354" t="s">
        <v>240</v>
      </c>
      <c r="M232" s="354" t="s">
        <v>240</v>
      </c>
      <c r="N232" s="354" t="s">
        <v>240</v>
      </c>
      <c r="O232" s="346">
        <v>4188604</v>
      </c>
    </row>
    <row r="233" spans="1:15">
      <c r="A233" s="353" t="s">
        <v>720</v>
      </c>
      <c r="B233" s="352" t="s">
        <v>719</v>
      </c>
      <c r="C233" s="351">
        <v>15157556</v>
      </c>
      <c r="D233" s="351" t="s">
        <v>240</v>
      </c>
      <c r="E233" s="351" t="s">
        <v>240</v>
      </c>
      <c r="F233" s="351" t="s">
        <v>240</v>
      </c>
      <c r="G233" s="351" t="s">
        <v>240</v>
      </c>
      <c r="H233" s="350" t="s">
        <v>240</v>
      </c>
      <c r="I233" s="356" t="s">
        <v>240</v>
      </c>
      <c r="J233" s="355" t="s">
        <v>240</v>
      </c>
      <c r="K233" s="354" t="s">
        <v>240</v>
      </c>
      <c r="L233" s="354" t="s">
        <v>240</v>
      </c>
      <c r="M233" s="354" t="s">
        <v>240</v>
      </c>
      <c r="N233" s="354" t="s">
        <v>240</v>
      </c>
      <c r="O233" s="346">
        <v>15157556</v>
      </c>
    </row>
    <row r="234" spans="1:15">
      <c r="A234" s="353" t="s">
        <v>718</v>
      </c>
      <c r="B234" s="352" t="s">
        <v>717</v>
      </c>
      <c r="C234" s="351" t="s">
        <v>240</v>
      </c>
      <c r="D234" s="351" t="s">
        <v>240</v>
      </c>
      <c r="E234" s="351" t="s">
        <v>240</v>
      </c>
      <c r="F234" s="351" t="s">
        <v>240</v>
      </c>
      <c r="G234" s="351" t="s">
        <v>240</v>
      </c>
      <c r="H234" s="350" t="s">
        <v>240</v>
      </c>
      <c r="I234" s="356" t="s">
        <v>240</v>
      </c>
      <c r="J234" s="355" t="s">
        <v>240</v>
      </c>
      <c r="K234" s="354" t="s">
        <v>240</v>
      </c>
      <c r="L234" s="354" t="s">
        <v>240</v>
      </c>
      <c r="M234" s="354" t="s">
        <v>240</v>
      </c>
      <c r="N234" s="354" t="s">
        <v>240</v>
      </c>
      <c r="O234" s="346" t="s">
        <v>240</v>
      </c>
    </row>
    <row r="235" spans="1:15">
      <c r="A235" s="353" t="s">
        <v>716</v>
      </c>
      <c r="B235" s="352" t="s">
        <v>715</v>
      </c>
      <c r="C235" s="351">
        <v>2013589</v>
      </c>
      <c r="D235" s="351" t="s">
        <v>240</v>
      </c>
      <c r="E235" s="351" t="s">
        <v>240</v>
      </c>
      <c r="F235" s="351" t="s">
        <v>240</v>
      </c>
      <c r="G235" s="351" t="s">
        <v>240</v>
      </c>
      <c r="H235" s="350" t="s">
        <v>240</v>
      </c>
      <c r="I235" s="356" t="s">
        <v>240</v>
      </c>
      <c r="J235" s="355" t="s">
        <v>240</v>
      </c>
      <c r="K235" s="354" t="s">
        <v>240</v>
      </c>
      <c r="L235" s="354" t="s">
        <v>240</v>
      </c>
      <c r="M235" s="354" t="s">
        <v>240</v>
      </c>
      <c r="N235" s="354" t="s">
        <v>240</v>
      </c>
      <c r="O235" s="346">
        <v>2013589</v>
      </c>
    </row>
    <row r="236" spans="1:15">
      <c r="A236" s="353" t="s">
        <v>714</v>
      </c>
      <c r="B236" s="352" t="s">
        <v>713</v>
      </c>
      <c r="C236" s="351">
        <v>3344524</v>
      </c>
      <c r="D236" s="351" t="s">
        <v>240</v>
      </c>
      <c r="E236" s="351" t="s">
        <v>240</v>
      </c>
      <c r="F236" s="351" t="s">
        <v>240</v>
      </c>
      <c r="G236" s="351" t="s">
        <v>240</v>
      </c>
      <c r="H236" s="350" t="s">
        <v>240</v>
      </c>
      <c r="I236" s="356" t="s">
        <v>240</v>
      </c>
      <c r="J236" s="355" t="s">
        <v>240</v>
      </c>
      <c r="K236" s="354" t="s">
        <v>240</v>
      </c>
      <c r="L236" s="354" t="s">
        <v>240</v>
      </c>
      <c r="M236" s="354" t="s">
        <v>240</v>
      </c>
      <c r="N236" s="354" t="s">
        <v>240</v>
      </c>
      <c r="O236" s="346">
        <v>3344524</v>
      </c>
    </row>
    <row r="237" spans="1:15">
      <c r="A237" s="353" t="s">
        <v>712</v>
      </c>
      <c r="B237" s="352" t="s">
        <v>711</v>
      </c>
      <c r="C237" s="351">
        <v>9249185</v>
      </c>
      <c r="D237" s="351" t="s">
        <v>240</v>
      </c>
      <c r="E237" s="351" t="s">
        <v>240</v>
      </c>
      <c r="F237" s="351" t="s">
        <v>240</v>
      </c>
      <c r="G237" s="351" t="s">
        <v>240</v>
      </c>
      <c r="H237" s="350" t="s">
        <v>240</v>
      </c>
      <c r="I237" s="356" t="s">
        <v>240</v>
      </c>
      <c r="J237" s="355" t="s">
        <v>240</v>
      </c>
      <c r="K237" s="354" t="s">
        <v>240</v>
      </c>
      <c r="L237" s="354" t="s">
        <v>240</v>
      </c>
      <c r="M237" s="354" t="s">
        <v>240</v>
      </c>
      <c r="N237" s="354" t="s">
        <v>240</v>
      </c>
      <c r="O237" s="346">
        <v>9249185</v>
      </c>
    </row>
    <row r="238" spans="1:15">
      <c r="A238" s="353" t="s">
        <v>710</v>
      </c>
      <c r="B238" s="352" t="s">
        <v>709</v>
      </c>
      <c r="C238" s="351">
        <v>9034619</v>
      </c>
      <c r="D238" s="351" t="s">
        <v>240</v>
      </c>
      <c r="E238" s="351" t="s">
        <v>240</v>
      </c>
      <c r="F238" s="351" t="s">
        <v>240</v>
      </c>
      <c r="G238" s="351" t="s">
        <v>240</v>
      </c>
      <c r="H238" s="350" t="s">
        <v>240</v>
      </c>
      <c r="I238" s="356" t="s">
        <v>240</v>
      </c>
      <c r="J238" s="355" t="s">
        <v>240</v>
      </c>
      <c r="K238" s="354" t="s">
        <v>240</v>
      </c>
      <c r="L238" s="354" t="s">
        <v>240</v>
      </c>
      <c r="M238" s="354" t="s">
        <v>240</v>
      </c>
      <c r="N238" s="354" t="s">
        <v>240</v>
      </c>
      <c r="O238" s="346">
        <v>9034619</v>
      </c>
    </row>
    <row r="239" spans="1:15">
      <c r="A239" s="353" t="s">
        <v>708</v>
      </c>
      <c r="B239" s="352" t="s">
        <v>707</v>
      </c>
      <c r="C239" s="351">
        <v>17505167</v>
      </c>
      <c r="D239" s="351" t="s">
        <v>240</v>
      </c>
      <c r="E239" s="351" t="s">
        <v>240</v>
      </c>
      <c r="F239" s="351" t="s">
        <v>240</v>
      </c>
      <c r="G239" s="351" t="s">
        <v>240</v>
      </c>
      <c r="H239" s="350" t="s">
        <v>240</v>
      </c>
      <c r="I239" s="356" t="s">
        <v>240</v>
      </c>
      <c r="J239" s="355" t="s">
        <v>240</v>
      </c>
      <c r="K239" s="354" t="s">
        <v>240</v>
      </c>
      <c r="L239" s="354" t="s">
        <v>240</v>
      </c>
      <c r="M239" s="354" t="s">
        <v>240</v>
      </c>
      <c r="N239" s="354" t="s">
        <v>240</v>
      </c>
      <c r="O239" s="346">
        <v>17505167</v>
      </c>
    </row>
    <row r="240" spans="1:15">
      <c r="A240" s="353" t="s">
        <v>706</v>
      </c>
      <c r="B240" s="352" t="s">
        <v>705</v>
      </c>
      <c r="C240" s="351">
        <v>1375026</v>
      </c>
      <c r="D240" s="351" t="s">
        <v>240</v>
      </c>
      <c r="E240" s="351" t="s">
        <v>240</v>
      </c>
      <c r="F240" s="351" t="s">
        <v>240</v>
      </c>
      <c r="G240" s="351" t="s">
        <v>240</v>
      </c>
      <c r="H240" s="350" t="s">
        <v>240</v>
      </c>
      <c r="I240" s="356" t="s">
        <v>240</v>
      </c>
      <c r="J240" s="355" t="s">
        <v>240</v>
      </c>
      <c r="K240" s="354" t="s">
        <v>240</v>
      </c>
      <c r="L240" s="354" t="s">
        <v>240</v>
      </c>
      <c r="M240" s="354" t="s">
        <v>240</v>
      </c>
      <c r="N240" s="354" t="s">
        <v>240</v>
      </c>
      <c r="O240" s="346">
        <v>1375026</v>
      </c>
    </row>
    <row r="241" spans="1:15">
      <c r="A241" s="353" t="s">
        <v>704</v>
      </c>
      <c r="B241" s="352" t="s">
        <v>703</v>
      </c>
      <c r="C241" s="351">
        <v>4730592</v>
      </c>
      <c r="D241" s="351" t="s">
        <v>240</v>
      </c>
      <c r="E241" s="351" t="s">
        <v>240</v>
      </c>
      <c r="F241" s="351" t="s">
        <v>240</v>
      </c>
      <c r="G241" s="351" t="s">
        <v>240</v>
      </c>
      <c r="H241" s="350" t="s">
        <v>240</v>
      </c>
      <c r="I241" s="356" t="s">
        <v>240</v>
      </c>
      <c r="J241" s="355" t="s">
        <v>240</v>
      </c>
      <c r="K241" s="354" t="s">
        <v>240</v>
      </c>
      <c r="L241" s="354" t="s">
        <v>240</v>
      </c>
      <c r="M241" s="354" t="s">
        <v>240</v>
      </c>
      <c r="N241" s="354" t="s">
        <v>240</v>
      </c>
      <c r="O241" s="346">
        <v>4730592</v>
      </c>
    </row>
    <row r="242" spans="1:15">
      <c r="A242" s="353" t="s">
        <v>702</v>
      </c>
      <c r="B242" s="352" t="s">
        <v>701</v>
      </c>
      <c r="C242" s="351">
        <v>3225623</v>
      </c>
      <c r="D242" s="351" t="s">
        <v>240</v>
      </c>
      <c r="E242" s="351" t="s">
        <v>240</v>
      </c>
      <c r="F242" s="351" t="s">
        <v>240</v>
      </c>
      <c r="G242" s="351" t="s">
        <v>240</v>
      </c>
      <c r="H242" s="350" t="s">
        <v>240</v>
      </c>
      <c r="I242" s="356" t="s">
        <v>240</v>
      </c>
      <c r="J242" s="355" t="s">
        <v>240</v>
      </c>
      <c r="K242" s="354" t="s">
        <v>240</v>
      </c>
      <c r="L242" s="354" t="s">
        <v>240</v>
      </c>
      <c r="M242" s="354" t="s">
        <v>240</v>
      </c>
      <c r="N242" s="354" t="s">
        <v>240</v>
      </c>
      <c r="O242" s="346">
        <v>3225623</v>
      </c>
    </row>
    <row r="243" spans="1:15">
      <c r="A243" s="353" t="s">
        <v>700</v>
      </c>
      <c r="B243" s="352" t="s">
        <v>699</v>
      </c>
      <c r="C243" s="351">
        <v>37886521</v>
      </c>
      <c r="D243" s="351" t="s">
        <v>240</v>
      </c>
      <c r="E243" s="351" t="s">
        <v>240</v>
      </c>
      <c r="F243" s="351" t="s">
        <v>240</v>
      </c>
      <c r="G243" s="351" t="s">
        <v>240</v>
      </c>
      <c r="H243" s="350" t="s">
        <v>240</v>
      </c>
      <c r="I243" s="356" t="s">
        <v>240</v>
      </c>
      <c r="J243" s="355" t="s">
        <v>240</v>
      </c>
      <c r="K243" s="354" t="s">
        <v>240</v>
      </c>
      <c r="L243" s="354" t="s">
        <v>240</v>
      </c>
      <c r="M243" s="354" t="s">
        <v>240</v>
      </c>
      <c r="N243" s="354" t="s">
        <v>240</v>
      </c>
      <c r="O243" s="346">
        <v>37886521</v>
      </c>
    </row>
    <row r="244" spans="1:15">
      <c r="A244" s="353" t="s">
        <v>698</v>
      </c>
      <c r="B244" s="352" t="s">
        <v>697</v>
      </c>
      <c r="C244" s="351">
        <v>2254303</v>
      </c>
      <c r="D244" s="351" t="s">
        <v>240</v>
      </c>
      <c r="E244" s="351" t="s">
        <v>240</v>
      </c>
      <c r="F244" s="351" t="s">
        <v>240</v>
      </c>
      <c r="G244" s="351" t="s">
        <v>240</v>
      </c>
      <c r="H244" s="350" t="s">
        <v>240</v>
      </c>
      <c r="I244" s="356" t="s">
        <v>240</v>
      </c>
      <c r="J244" s="355" t="s">
        <v>240</v>
      </c>
      <c r="K244" s="354" t="s">
        <v>240</v>
      </c>
      <c r="L244" s="354" t="s">
        <v>240</v>
      </c>
      <c r="M244" s="354" t="s">
        <v>240</v>
      </c>
      <c r="N244" s="354" t="s">
        <v>240</v>
      </c>
      <c r="O244" s="346">
        <v>2254303</v>
      </c>
    </row>
    <row r="245" spans="1:15">
      <c r="A245" s="353" t="s">
        <v>696</v>
      </c>
      <c r="B245" s="352" t="s">
        <v>695</v>
      </c>
      <c r="C245" s="351">
        <v>25952650</v>
      </c>
      <c r="D245" s="351" t="s">
        <v>240</v>
      </c>
      <c r="E245" s="351" t="s">
        <v>240</v>
      </c>
      <c r="F245" s="351" t="s">
        <v>240</v>
      </c>
      <c r="G245" s="351" t="s">
        <v>240</v>
      </c>
      <c r="H245" s="350" t="s">
        <v>240</v>
      </c>
      <c r="I245" s="356" t="s">
        <v>240</v>
      </c>
      <c r="J245" s="355" t="s">
        <v>240</v>
      </c>
      <c r="K245" s="354" t="s">
        <v>240</v>
      </c>
      <c r="L245" s="354" t="s">
        <v>240</v>
      </c>
      <c r="M245" s="354" t="s">
        <v>240</v>
      </c>
      <c r="N245" s="354" t="s">
        <v>240</v>
      </c>
      <c r="O245" s="346">
        <v>25952650</v>
      </c>
    </row>
    <row r="246" spans="1:15">
      <c r="A246" s="353" t="s">
        <v>694</v>
      </c>
      <c r="B246" s="352" t="s">
        <v>693</v>
      </c>
      <c r="C246" s="351">
        <v>18508534</v>
      </c>
      <c r="D246" s="351" t="s">
        <v>240</v>
      </c>
      <c r="E246" s="351" t="s">
        <v>240</v>
      </c>
      <c r="F246" s="351" t="s">
        <v>240</v>
      </c>
      <c r="G246" s="351" t="s">
        <v>240</v>
      </c>
      <c r="H246" s="350" t="s">
        <v>240</v>
      </c>
      <c r="I246" s="356" t="s">
        <v>240</v>
      </c>
      <c r="J246" s="355" t="s">
        <v>240</v>
      </c>
      <c r="K246" s="354" t="s">
        <v>240</v>
      </c>
      <c r="L246" s="354" t="s">
        <v>240</v>
      </c>
      <c r="M246" s="354" t="s">
        <v>240</v>
      </c>
      <c r="N246" s="354" t="s">
        <v>240</v>
      </c>
      <c r="O246" s="346">
        <v>18508534</v>
      </c>
    </row>
    <row r="247" spans="1:15">
      <c r="A247" s="353" t="s">
        <v>692</v>
      </c>
      <c r="B247" s="352" t="s">
        <v>691</v>
      </c>
      <c r="C247" s="351" t="s">
        <v>240</v>
      </c>
      <c r="D247" s="351" t="s">
        <v>240</v>
      </c>
      <c r="E247" s="351" t="s">
        <v>240</v>
      </c>
      <c r="F247" s="351" t="s">
        <v>240</v>
      </c>
      <c r="G247" s="351" t="s">
        <v>240</v>
      </c>
      <c r="H247" s="350" t="s">
        <v>240</v>
      </c>
      <c r="I247" s="356" t="s">
        <v>240</v>
      </c>
      <c r="J247" s="355" t="s">
        <v>240</v>
      </c>
      <c r="K247" s="354" t="s">
        <v>240</v>
      </c>
      <c r="L247" s="354" t="s">
        <v>240</v>
      </c>
      <c r="M247" s="354" t="s">
        <v>240</v>
      </c>
      <c r="N247" s="354" t="s">
        <v>240</v>
      </c>
      <c r="O247" s="346" t="s">
        <v>240</v>
      </c>
    </row>
    <row r="248" spans="1:15">
      <c r="A248" s="353" t="s">
        <v>690</v>
      </c>
      <c r="B248" s="358" t="s">
        <v>689</v>
      </c>
      <c r="C248" s="357" t="s">
        <v>240</v>
      </c>
      <c r="D248" s="351" t="s">
        <v>240</v>
      </c>
      <c r="E248" s="351" t="s">
        <v>240</v>
      </c>
      <c r="F248" s="351" t="s">
        <v>240</v>
      </c>
      <c r="G248" s="351" t="s">
        <v>240</v>
      </c>
      <c r="H248" s="350" t="s">
        <v>240</v>
      </c>
      <c r="I248" s="356" t="s">
        <v>240</v>
      </c>
      <c r="J248" s="355" t="s">
        <v>240</v>
      </c>
      <c r="K248" s="354" t="s">
        <v>240</v>
      </c>
      <c r="L248" s="354" t="s">
        <v>240</v>
      </c>
      <c r="M248" s="354" t="s">
        <v>240</v>
      </c>
      <c r="N248" s="354" t="s">
        <v>240</v>
      </c>
      <c r="O248" s="346" t="s">
        <v>240</v>
      </c>
    </row>
    <row r="249" spans="1:15">
      <c r="A249" s="353" t="s">
        <v>688</v>
      </c>
      <c r="B249" s="352" t="s">
        <v>687</v>
      </c>
      <c r="C249" s="351" t="s">
        <v>240</v>
      </c>
      <c r="D249" s="351" t="s">
        <v>240</v>
      </c>
      <c r="E249" s="351" t="s">
        <v>240</v>
      </c>
      <c r="F249" s="351" t="s">
        <v>240</v>
      </c>
      <c r="G249" s="351" t="s">
        <v>240</v>
      </c>
      <c r="H249" s="350" t="s">
        <v>240</v>
      </c>
      <c r="I249" s="349" t="s">
        <v>240</v>
      </c>
      <c r="J249" s="348" t="s">
        <v>240</v>
      </c>
      <c r="K249" s="347" t="s">
        <v>240</v>
      </c>
      <c r="L249" s="347" t="s">
        <v>240</v>
      </c>
      <c r="M249" s="347" t="s">
        <v>240</v>
      </c>
      <c r="N249" s="347" t="s">
        <v>240</v>
      </c>
      <c r="O249" s="346" t="s">
        <v>240</v>
      </c>
    </row>
    <row r="250" spans="1:15">
      <c r="A250" s="353" t="s">
        <v>686</v>
      </c>
      <c r="B250" s="352" t="s">
        <v>685</v>
      </c>
      <c r="C250" s="351" t="s">
        <v>240</v>
      </c>
      <c r="D250" s="351" t="s">
        <v>240</v>
      </c>
      <c r="E250" s="351" t="s">
        <v>240</v>
      </c>
      <c r="F250" s="351" t="s">
        <v>240</v>
      </c>
      <c r="G250" s="351" t="s">
        <v>240</v>
      </c>
      <c r="H250" s="350" t="s">
        <v>240</v>
      </c>
      <c r="I250" s="349" t="s">
        <v>240</v>
      </c>
      <c r="J250" s="348" t="s">
        <v>240</v>
      </c>
      <c r="K250" s="347" t="s">
        <v>240</v>
      </c>
      <c r="L250" s="347" t="s">
        <v>240</v>
      </c>
      <c r="M250" s="347" t="s">
        <v>240</v>
      </c>
      <c r="N250" s="347" t="s">
        <v>240</v>
      </c>
      <c r="O250" s="346" t="s">
        <v>240</v>
      </c>
    </row>
    <row r="251" spans="1:15">
      <c r="A251" s="353" t="s">
        <v>684</v>
      </c>
      <c r="B251" s="352" t="s">
        <v>683</v>
      </c>
      <c r="C251" s="351" t="s">
        <v>240</v>
      </c>
      <c r="D251" s="351" t="s">
        <v>240</v>
      </c>
      <c r="E251" s="351" t="s">
        <v>240</v>
      </c>
      <c r="F251" s="351" t="s">
        <v>240</v>
      </c>
      <c r="G251" s="351" t="s">
        <v>240</v>
      </c>
      <c r="H251" s="350" t="s">
        <v>240</v>
      </c>
      <c r="I251" s="349" t="s">
        <v>240</v>
      </c>
      <c r="J251" s="348" t="s">
        <v>240</v>
      </c>
      <c r="K251" s="347" t="s">
        <v>240</v>
      </c>
      <c r="L251" s="347" t="s">
        <v>240</v>
      </c>
      <c r="M251" s="347" t="s">
        <v>240</v>
      </c>
      <c r="N251" s="347" t="s">
        <v>240</v>
      </c>
      <c r="O251" s="346" t="s">
        <v>240</v>
      </c>
    </row>
    <row r="252" spans="1:15">
      <c r="A252" s="353" t="s">
        <v>682</v>
      </c>
      <c r="B252" s="352" t="s">
        <v>681</v>
      </c>
      <c r="C252" s="351">
        <v>2619233</v>
      </c>
      <c r="D252" s="351" t="s">
        <v>240</v>
      </c>
      <c r="E252" s="351" t="s">
        <v>240</v>
      </c>
      <c r="F252" s="351" t="s">
        <v>240</v>
      </c>
      <c r="G252" s="351" t="s">
        <v>240</v>
      </c>
      <c r="H252" s="350" t="s">
        <v>240</v>
      </c>
      <c r="I252" s="349" t="s">
        <v>240</v>
      </c>
      <c r="J252" s="348" t="s">
        <v>240</v>
      </c>
      <c r="K252" s="347" t="s">
        <v>240</v>
      </c>
      <c r="L252" s="347" t="s">
        <v>240</v>
      </c>
      <c r="M252" s="347" t="s">
        <v>240</v>
      </c>
      <c r="N252" s="347" t="s">
        <v>240</v>
      </c>
      <c r="O252" s="346">
        <v>2619233</v>
      </c>
    </row>
    <row r="253" spans="1:15">
      <c r="A253" s="353" t="s">
        <v>680</v>
      </c>
      <c r="B253" s="352" t="s">
        <v>679</v>
      </c>
      <c r="C253" s="351" t="s">
        <v>240</v>
      </c>
      <c r="D253" s="351" t="s">
        <v>240</v>
      </c>
      <c r="E253" s="351" t="s">
        <v>240</v>
      </c>
      <c r="F253" s="351" t="s">
        <v>240</v>
      </c>
      <c r="G253" s="351" t="s">
        <v>240</v>
      </c>
      <c r="H253" s="350" t="s">
        <v>240</v>
      </c>
      <c r="I253" s="349" t="s">
        <v>240</v>
      </c>
      <c r="J253" s="348" t="s">
        <v>240</v>
      </c>
      <c r="K253" s="347" t="s">
        <v>240</v>
      </c>
      <c r="L253" s="347" t="s">
        <v>240</v>
      </c>
      <c r="M253" s="347" t="s">
        <v>240</v>
      </c>
      <c r="N253" s="347" t="s">
        <v>240</v>
      </c>
      <c r="O253" s="346" t="s">
        <v>240</v>
      </c>
    </row>
    <row r="254" spans="1:15">
      <c r="A254" s="353" t="s">
        <v>678</v>
      </c>
      <c r="B254" s="352" t="s">
        <v>677</v>
      </c>
      <c r="C254" s="351">
        <v>18349762</v>
      </c>
      <c r="D254" s="351" t="s">
        <v>240</v>
      </c>
      <c r="E254" s="351" t="s">
        <v>240</v>
      </c>
      <c r="F254" s="351" t="s">
        <v>240</v>
      </c>
      <c r="G254" s="351" t="s">
        <v>240</v>
      </c>
      <c r="H254" s="350" t="s">
        <v>240</v>
      </c>
      <c r="I254" s="349" t="s">
        <v>240</v>
      </c>
      <c r="J254" s="348" t="s">
        <v>240</v>
      </c>
      <c r="K254" s="347" t="s">
        <v>240</v>
      </c>
      <c r="L254" s="347" t="s">
        <v>240</v>
      </c>
      <c r="M254" s="347" t="s">
        <v>240</v>
      </c>
      <c r="N254" s="347" t="s">
        <v>240</v>
      </c>
      <c r="O254" s="346">
        <v>18349762</v>
      </c>
    </row>
    <row r="255" spans="1:15">
      <c r="A255" s="353" t="s">
        <v>676</v>
      </c>
      <c r="B255" s="352" t="s">
        <v>675</v>
      </c>
      <c r="C255" s="351" t="s">
        <v>240</v>
      </c>
      <c r="D255" s="351" t="s">
        <v>240</v>
      </c>
      <c r="E255" s="351" t="s">
        <v>240</v>
      </c>
      <c r="F255" s="351" t="s">
        <v>240</v>
      </c>
      <c r="G255" s="351" t="s">
        <v>240</v>
      </c>
      <c r="H255" s="350" t="s">
        <v>240</v>
      </c>
      <c r="I255" s="349" t="s">
        <v>240</v>
      </c>
      <c r="J255" s="348" t="s">
        <v>240</v>
      </c>
      <c r="K255" s="347" t="s">
        <v>240</v>
      </c>
      <c r="L255" s="347" t="s">
        <v>240</v>
      </c>
      <c r="M255" s="347" t="s">
        <v>240</v>
      </c>
      <c r="N255" s="347" t="s">
        <v>240</v>
      </c>
      <c r="O255" s="346" t="s">
        <v>240</v>
      </c>
    </row>
    <row r="256" spans="1:15">
      <c r="A256" s="353" t="s">
        <v>674</v>
      </c>
      <c r="B256" s="352" t="s">
        <v>673</v>
      </c>
      <c r="C256" s="351">
        <v>17227529</v>
      </c>
      <c r="D256" s="351" t="s">
        <v>240</v>
      </c>
      <c r="E256" s="351" t="s">
        <v>240</v>
      </c>
      <c r="F256" s="351" t="s">
        <v>240</v>
      </c>
      <c r="G256" s="351" t="s">
        <v>240</v>
      </c>
      <c r="H256" s="350" t="s">
        <v>240</v>
      </c>
      <c r="I256" s="349" t="s">
        <v>240</v>
      </c>
      <c r="J256" s="348" t="s">
        <v>240</v>
      </c>
      <c r="K256" s="347" t="s">
        <v>240</v>
      </c>
      <c r="L256" s="347" t="s">
        <v>240</v>
      </c>
      <c r="M256" s="347" t="s">
        <v>240</v>
      </c>
      <c r="N256" s="347" t="s">
        <v>240</v>
      </c>
      <c r="O256" s="346">
        <v>17227529</v>
      </c>
    </row>
    <row r="257" spans="1:15">
      <c r="A257" s="353" t="s">
        <v>672</v>
      </c>
      <c r="B257" s="352" t="s">
        <v>671</v>
      </c>
      <c r="C257" s="351" t="s">
        <v>240</v>
      </c>
      <c r="D257" s="351" t="s">
        <v>240</v>
      </c>
      <c r="E257" s="351" t="s">
        <v>240</v>
      </c>
      <c r="F257" s="351" t="s">
        <v>240</v>
      </c>
      <c r="G257" s="351" t="s">
        <v>240</v>
      </c>
      <c r="H257" s="350" t="s">
        <v>240</v>
      </c>
      <c r="I257" s="349" t="s">
        <v>240</v>
      </c>
      <c r="J257" s="348" t="s">
        <v>240</v>
      </c>
      <c r="K257" s="347" t="s">
        <v>240</v>
      </c>
      <c r="L257" s="347" t="s">
        <v>240</v>
      </c>
      <c r="M257" s="347" t="s">
        <v>240</v>
      </c>
      <c r="N257" s="347" t="s">
        <v>240</v>
      </c>
      <c r="O257" s="346" t="s">
        <v>240</v>
      </c>
    </row>
    <row r="258" spans="1:15">
      <c r="A258" s="353" t="s">
        <v>670</v>
      </c>
      <c r="B258" s="352" t="s">
        <v>669</v>
      </c>
      <c r="C258" s="351">
        <v>1636570</v>
      </c>
      <c r="D258" s="351" t="s">
        <v>240</v>
      </c>
      <c r="E258" s="351" t="s">
        <v>240</v>
      </c>
      <c r="F258" s="351" t="s">
        <v>240</v>
      </c>
      <c r="G258" s="351" t="s">
        <v>240</v>
      </c>
      <c r="H258" s="350" t="s">
        <v>240</v>
      </c>
      <c r="I258" s="349" t="s">
        <v>240</v>
      </c>
      <c r="J258" s="348" t="s">
        <v>240</v>
      </c>
      <c r="K258" s="347" t="s">
        <v>240</v>
      </c>
      <c r="L258" s="347" t="s">
        <v>240</v>
      </c>
      <c r="M258" s="347" t="s">
        <v>240</v>
      </c>
      <c r="N258" s="347" t="s">
        <v>240</v>
      </c>
      <c r="O258" s="346">
        <v>1636570</v>
      </c>
    </row>
    <row r="259" spans="1:15">
      <c r="A259" s="353" t="s">
        <v>668</v>
      </c>
      <c r="B259" s="352" t="s">
        <v>667</v>
      </c>
      <c r="C259" s="351" t="s">
        <v>240</v>
      </c>
      <c r="D259" s="351" t="s">
        <v>240</v>
      </c>
      <c r="E259" s="351" t="s">
        <v>240</v>
      </c>
      <c r="F259" s="351" t="s">
        <v>240</v>
      </c>
      <c r="G259" s="351" t="s">
        <v>240</v>
      </c>
      <c r="H259" s="350" t="s">
        <v>240</v>
      </c>
      <c r="I259" s="349" t="s">
        <v>240</v>
      </c>
      <c r="J259" s="348" t="s">
        <v>240</v>
      </c>
      <c r="K259" s="347" t="s">
        <v>240</v>
      </c>
      <c r="L259" s="347" t="s">
        <v>240</v>
      </c>
      <c r="M259" s="347" t="s">
        <v>240</v>
      </c>
      <c r="N259" s="347" t="s">
        <v>240</v>
      </c>
      <c r="O259" s="346" t="s">
        <v>240</v>
      </c>
    </row>
    <row r="260" spans="1:15">
      <c r="A260" s="353" t="s">
        <v>666</v>
      </c>
      <c r="B260" s="352" t="s">
        <v>665</v>
      </c>
      <c r="C260" s="351" t="s">
        <v>240</v>
      </c>
      <c r="D260" s="351" t="s">
        <v>240</v>
      </c>
      <c r="E260" s="351" t="s">
        <v>240</v>
      </c>
      <c r="F260" s="351" t="s">
        <v>240</v>
      </c>
      <c r="G260" s="351" t="s">
        <v>240</v>
      </c>
      <c r="H260" s="350" t="s">
        <v>240</v>
      </c>
      <c r="I260" s="349" t="s">
        <v>240</v>
      </c>
      <c r="J260" s="348" t="s">
        <v>240</v>
      </c>
      <c r="K260" s="347" t="s">
        <v>240</v>
      </c>
      <c r="L260" s="347" t="s">
        <v>240</v>
      </c>
      <c r="M260" s="347" t="s">
        <v>240</v>
      </c>
      <c r="N260" s="347" t="s">
        <v>240</v>
      </c>
      <c r="O260" s="346" t="s">
        <v>240</v>
      </c>
    </row>
    <row r="261" spans="1:15">
      <c r="A261" s="353" t="s">
        <v>664</v>
      </c>
      <c r="B261" s="352" t="s">
        <v>663</v>
      </c>
      <c r="C261" s="351">
        <v>11926571</v>
      </c>
      <c r="D261" s="351" t="s">
        <v>240</v>
      </c>
      <c r="E261" s="351" t="s">
        <v>240</v>
      </c>
      <c r="F261" s="351" t="s">
        <v>240</v>
      </c>
      <c r="G261" s="351" t="s">
        <v>240</v>
      </c>
      <c r="H261" s="350" t="s">
        <v>240</v>
      </c>
      <c r="I261" s="349" t="s">
        <v>240</v>
      </c>
      <c r="J261" s="348" t="s">
        <v>240</v>
      </c>
      <c r="K261" s="347" t="s">
        <v>240</v>
      </c>
      <c r="L261" s="347" t="s">
        <v>240</v>
      </c>
      <c r="M261" s="347" t="s">
        <v>240</v>
      </c>
      <c r="N261" s="347" t="s">
        <v>240</v>
      </c>
      <c r="O261" s="346">
        <v>11926571</v>
      </c>
    </row>
    <row r="262" spans="1:15">
      <c r="A262" s="353" t="s">
        <v>662</v>
      </c>
      <c r="B262" s="352" t="s">
        <v>661</v>
      </c>
      <c r="C262" s="351">
        <v>22715801</v>
      </c>
      <c r="D262" s="351" t="s">
        <v>240</v>
      </c>
      <c r="E262" s="351" t="s">
        <v>240</v>
      </c>
      <c r="F262" s="351" t="s">
        <v>240</v>
      </c>
      <c r="G262" s="351" t="s">
        <v>240</v>
      </c>
      <c r="H262" s="350" t="s">
        <v>240</v>
      </c>
      <c r="I262" s="349" t="s">
        <v>240</v>
      </c>
      <c r="J262" s="348" t="s">
        <v>240</v>
      </c>
      <c r="K262" s="347" t="s">
        <v>240</v>
      </c>
      <c r="L262" s="347" t="s">
        <v>240</v>
      </c>
      <c r="M262" s="347" t="s">
        <v>240</v>
      </c>
      <c r="N262" s="347" t="s">
        <v>240</v>
      </c>
      <c r="O262" s="346">
        <v>22715801</v>
      </c>
    </row>
    <row r="263" spans="1:15">
      <c r="A263" s="353" t="s">
        <v>660</v>
      </c>
      <c r="B263" s="352" t="s">
        <v>659</v>
      </c>
      <c r="C263" s="351">
        <v>11872377</v>
      </c>
      <c r="D263" s="351" t="s">
        <v>240</v>
      </c>
      <c r="E263" s="351" t="s">
        <v>240</v>
      </c>
      <c r="F263" s="351" t="s">
        <v>240</v>
      </c>
      <c r="G263" s="351" t="s">
        <v>240</v>
      </c>
      <c r="H263" s="350" t="s">
        <v>240</v>
      </c>
      <c r="I263" s="349" t="s">
        <v>240</v>
      </c>
      <c r="J263" s="348" t="s">
        <v>240</v>
      </c>
      <c r="K263" s="347" t="s">
        <v>240</v>
      </c>
      <c r="L263" s="347" t="s">
        <v>240</v>
      </c>
      <c r="M263" s="347" t="s">
        <v>240</v>
      </c>
      <c r="N263" s="347" t="s">
        <v>240</v>
      </c>
      <c r="O263" s="346">
        <v>11872377</v>
      </c>
    </row>
    <row r="264" spans="1:15">
      <c r="A264" s="353" t="s">
        <v>658</v>
      </c>
      <c r="B264" s="352" t="s">
        <v>657</v>
      </c>
      <c r="C264" s="351">
        <v>14464503</v>
      </c>
      <c r="D264" s="351" t="s">
        <v>240</v>
      </c>
      <c r="E264" s="351" t="s">
        <v>240</v>
      </c>
      <c r="F264" s="351" t="s">
        <v>240</v>
      </c>
      <c r="G264" s="351" t="s">
        <v>240</v>
      </c>
      <c r="H264" s="350" t="s">
        <v>240</v>
      </c>
      <c r="I264" s="349" t="s">
        <v>240</v>
      </c>
      <c r="J264" s="348" t="s">
        <v>240</v>
      </c>
      <c r="K264" s="347" t="s">
        <v>240</v>
      </c>
      <c r="L264" s="347" t="s">
        <v>240</v>
      </c>
      <c r="M264" s="347" t="s">
        <v>240</v>
      </c>
      <c r="N264" s="347" t="s">
        <v>240</v>
      </c>
      <c r="O264" s="346">
        <v>14464503</v>
      </c>
    </row>
    <row r="265" spans="1:15">
      <c r="A265" s="353" t="s">
        <v>656</v>
      </c>
      <c r="B265" s="352" t="s">
        <v>655</v>
      </c>
      <c r="C265" s="351" t="s">
        <v>240</v>
      </c>
      <c r="D265" s="351" t="s">
        <v>240</v>
      </c>
      <c r="E265" s="351" t="s">
        <v>240</v>
      </c>
      <c r="F265" s="351" t="s">
        <v>240</v>
      </c>
      <c r="G265" s="351" t="s">
        <v>240</v>
      </c>
      <c r="H265" s="350" t="s">
        <v>240</v>
      </c>
      <c r="I265" s="349" t="s">
        <v>240</v>
      </c>
      <c r="J265" s="348" t="s">
        <v>240</v>
      </c>
      <c r="K265" s="347" t="s">
        <v>240</v>
      </c>
      <c r="L265" s="347" t="s">
        <v>240</v>
      </c>
      <c r="M265" s="347" t="s">
        <v>240</v>
      </c>
      <c r="N265" s="347" t="s">
        <v>240</v>
      </c>
      <c r="O265" s="346" t="s">
        <v>240</v>
      </c>
    </row>
    <row r="266" spans="1:15">
      <c r="A266" s="353" t="s">
        <v>654</v>
      </c>
      <c r="B266" s="352" t="s">
        <v>653</v>
      </c>
      <c r="C266" s="351" t="s">
        <v>240</v>
      </c>
      <c r="D266" s="351" t="s">
        <v>240</v>
      </c>
      <c r="E266" s="351" t="s">
        <v>240</v>
      </c>
      <c r="F266" s="351" t="s">
        <v>240</v>
      </c>
      <c r="G266" s="351" t="s">
        <v>240</v>
      </c>
      <c r="H266" s="350" t="s">
        <v>240</v>
      </c>
      <c r="I266" s="349" t="s">
        <v>240</v>
      </c>
      <c r="J266" s="348" t="s">
        <v>240</v>
      </c>
      <c r="K266" s="347" t="s">
        <v>240</v>
      </c>
      <c r="L266" s="347" t="s">
        <v>240</v>
      </c>
      <c r="M266" s="347" t="s">
        <v>240</v>
      </c>
      <c r="N266" s="347" t="s">
        <v>240</v>
      </c>
      <c r="O266" s="346" t="s">
        <v>240</v>
      </c>
    </row>
    <row r="267" spans="1:15">
      <c r="A267" s="353" t="s">
        <v>652</v>
      </c>
      <c r="B267" s="352" t="s">
        <v>651</v>
      </c>
      <c r="C267" s="351">
        <v>13620281</v>
      </c>
      <c r="D267" s="351" t="s">
        <v>240</v>
      </c>
      <c r="E267" s="351" t="s">
        <v>240</v>
      </c>
      <c r="F267" s="351" t="s">
        <v>240</v>
      </c>
      <c r="G267" s="351" t="s">
        <v>240</v>
      </c>
      <c r="H267" s="350" t="s">
        <v>240</v>
      </c>
      <c r="I267" s="349" t="s">
        <v>240</v>
      </c>
      <c r="J267" s="348" t="s">
        <v>240</v>
      </c>
      <c r="K267" s="347" t="s">
        <v>240</v>
      </c>
      <c r="L267" s="347" t="s">
        <v>240</v>
      </c>
      <c r="M267" s="347" t="s">
        <v>240</v>
      </c>
      <c r="N267" s="347" t="s">
        <v>240</v>
      </c>
      <c r="O267" s="346">
        <v>13620281</v>
      </c>
    </row>
    <row r="268" spans="1:15">
      <c r="A268" s="353" t="s">
        <v>650</v>
      </c>
      <c r="B268" s="352" t="s">
        <v>649</v>
      </c>
      <c r="C268" s="351" t="s">
        <v>240</v>
      </c>
      <c r="D268" s="351" t="s">
        <v>240</v>
      </c>
      <c r="E268" s="351" t="s">
        <v>240</v>
      </c>
      <c r="F268" s="351" t="s">
        <v>240</v>
      </c>
      <c r="G268" s="351" t="s">
        <v>240</v>
      </c>
      <c r="H268" s="350" t="s">
        <v>240</v>
      </c>
      <c r="I268" s="349" t="s">
        <v>240</v>
      </c>
      <c r="J268" s="348" t="s">
        <v>240</v>
      </c>
      <c r="K268" s="347" t="s">
        <v>240</v>
      </c>
      <c r="L268" s="347" t="s">
        <v>240</v>
      </c>
      <c r="M268" s="347" t="s">
        <v>240</v>
      </c>
      <c r="N268" s="347" t="s">
        <v>240</v>
      </c>
      <c r="O268" s="346" t="s">
        <v>240</v>
      </c>
    </row>
    <row r="269" spans="1:15">
      <c r="A269" s="353" t="s">
        <v>648</v>
      </c>
      <c r="B269" s="352" t="s">
        <v>647</v>
      </c>
      <c r="C269" s="351" t="s">
        <v>240</v>
      </c>
      <c r="D269" s="351" t="s">
        <v>240</v>
      </c>
      <c r="E269" s="351" t="s">
        <v>240</v>
      </c>
      <c r="F269" s="351" t="s">
        <v>240</v>
      </c>
      <c r="G269" s="351" t="s">
        <v>240</v>
      </c>
      <c r="H269" s="350" t="s">
        <v>240</v>
      </c>
      <c r="I269" s="349" t="s">
        <v>240</v>
      </c>
      <c r="J269" s="348" t="s">
        <v>240</v>
      </c>
      <c r="K269" s="347" t="s">
        <v>240</v>
      </c>
      <c r="L269" s="347" t="s">
        <v>240</v>
      </c>
      <c r="M269" s="347" t="s">
        <v>240</v>
      </c>
      <c r="N269" s="347" t="s">
        <v>240</v>
      </c>
      <c r="O269" s="346" t="s">
        <v>240</v>
      </c>
    </row>
    <row r="270" spans="1:15">
      <c r="A270" s="353" t="s">
        <v>646</v>
      </c>
      <c r="B270" s="352" t="s">
        <v>645</v>
      </c>
      <c r="C270" s="351">
        <v>4908050</v>
      </c>
      <c r="D270" s="351" t="s">
        <v>240</v>
      </c>
      <c r="E270" s="351" t="s">
        <v>240</v>
      </c>
      <c r="F270" s="351" t="s">
        <v>240</v>
      </c>
      <c r="G270" s="351" t="s">
        <v>240</v>
      </c>
      <c r="H270" s="350" t="s">
        <v>240</v>
      </c>
      <c r="I270" s="349" t="s">
        <v>240</v>
      </c>
      <c r="J270" s="348" t="s">
        <v>240</v>
      </c>
      <c r="K270" s="347" t="s">
        <v>240</v>
      </c>
      <c r="L270" s="347" t="s">
        <v>240</v>
      </c>
      <c r="M270" s="347" t="s">
        <v>240</v>
      </c>
      <c r="N270" s="347" t="s">
        <v>240</v>
      </c>
      <c r="O270" s="346">
        <v>4908050</v>
      </c>
    </row>
    <row r="271" spans="1:15">
      <c r="A271" s="353" t="s">
        <v>644</v>
      </c>
      <c r="B271" s="352" t="s">
        <v>643</v>
      </c>
      <c r="C271" s="351">
        <v>13663490</v>
      </c>
      <c r="D271" s="351" t="s">
        <v>240</v>
      </c>
      <c r="E271" s="351" t="s">
        <v>240</v>
      </c>
      <c r="F271" s="351" t="s">
        <v>240</v>
      </c>
      <c r="G271" s="351" t="s">
        <v>240</v>
      </c>
      <c r="H271" s="350" t="s">
        <v>240</v>
      </c>
      <c r="I271" s="349" t="s">
        <v>240</v>
      </c>
      <c r="J271" s="348" t="s">
        <v>240</v>
      </c>
      <c r="K271" s="347" t="s">
        <v>240</v>
      </c>
      <c r="L271" s="347" t="s">
        <v>240</v>
      </c>
      <c r="M271" s="347" t="s">
        <v>240</v>
      </c>
      <c r="N271" s="347" t="s">
        <v>240</v>
      </c>
      <c r="O271" s="346">
        <v>13663490</v>
      </c>
    </row>
    <row r="272" spans="1:15">
      <c r="A272" s="353" t="s">
        <v>642</v>
      </c>
      <c r="B272" s="352" t="s">
        <v>641</v>
      </c>
      <c r="C272" s="351" t="s">
        <v>240</v>
      </c>
      <c r="D272" s="351" t="s">
        <v>240</v>
      </c>
      <c r="E272" s="351" t="s">
        <v>240</v>
      </c>
      <c r="F272" s="351" t="s">
        <v>240</v>
      </c>
      <c r="G272" s="351" t="s">
        <v>240</v>
      </c>
      <c r="H272" s="350" t="s">
        <v>240</v>
      </c>
      <c r="I272" s="349" t="s">
        <v>240</v>
      </c>
      <c r="J272" s="348" t="s">
        <v>240</v>
      </c>
      <c r="K272" s="347" t="s">
        <v>240</v>
      </c>
      <c r="L272" s="347" t="s">
        <v>240</v>
      </c>
      <c r="M272" s="347" t="s">
        <v>240</v>
      </c>
      <c r="N272" s="347" t="s">
        <v>240</v>
      </c>
      <c r="O272" s="346" t="s">
        <v>240</v>
      </c>
    </row>
    <row r="273" spans="1:15">
      <c r="A273" s="353" t="s">
        <v>640</v>
      </c>
      <c r="B273" s="352" t="s">
        <v>639</v>
      </c>
      <c r="C273" s="351" t="s">
        <v>240</v>
      </c>
      <c r="D273" s="351" t="s">
        <v>240</v>
      </c>
      <c r="E273" s="351" t="s">
        <v>240</v>
      </c>
      <c r="F273" s="351" t="s">
        <v>240</v>
      </c>
      <c r="G273" s="351" t="s">
        <v>240</v>
      </c>
      <c r="H273" s="350" t="s">
        <v>240</v>
      </c>
      <c r="I273" s="349" t="s">
        <v>240</v>
      </c>
      <c r="J273" s="348" t="s">
        <v>240</v>
      </c>
      <c r="K273" s="347" t="s">
        <v>240</v>
      </c>
      <c r="L273" s="347" t="s">
        <v>240</v>
      </c>
      <c r="M273" s="347" t="s">
        <v>240</v>
      </c>
      <c r="N273" s="347" t="s">
        <v>240</v>
      </c>
      <c r="O273" s="346" t="s">
        <v>240</v>
      </c>
    </row>
    <row r="274" spans="1:15">
      <c r="A274" s="353" t="s">
        <v>638</v>
      </c>
      <c r="B274" s="352" t="s">
        <v>637</v>
      </c>
      <c r="C274" s="351">
        <v>10368383</v>
      </c>
      <c r="D274" s="351" t="s">
        <v>240</v>
      </c>
      <c r="E274" s="351" t="s">
        <v>240</v>
      </c>
      <c r="F274" s="351" t="s">
        <v>240</v>
      </c>
      <c r="G274" s="351" t="s">
        <v>240</v>
      </c>
      <c r="H274" s="350" t="s">
        <v>240</v>
      </c>
      <c r="I274" s="349" t="s">
        <v>240</v>
      </c>
      <c r="J274" s="348" t="s">
        <v>240</v>
      </c>
      <c r="K274" s="347" t="s">
        <v>240</v>
      </c>
      <c r="L274" s="347" t="s">
        <v>240</v>
      </c>
      <c r="M274" s="347" t="s">
        <v>240</v>
      </c>
      <c r="N274" s="347" t="s">
        <v>240</v>
      </c>
      <c r="O274" s="346">
        <v>10368383</v>
      </c>
    </row>
    <row r="275" spans="1:15">
      <c r="A275" s="353" t="s">
        <v>636</v>
      </c>
      <c r="B275" s="352" t="s">
        <v>635</v>
      </c>
      <c r="C275" s="351" t="s">
        <v>240</v>
      </c>
      <c r="D275" s="351" t="s">
        <v>240</v>
      </c>
      <c r="E275" s="351" t="s">
        <v>240</v>
      </c>
      <c r="F275" s="351" t="s">
        <v>240</v>
      </c>
      <c r="G275" s="351" t="s">
        <v>240</v>
      </c>
      <c r="H275" s="350" t="s">
        <v>240</v>
      </c>
      <c r="I275" s="349" t="s">
        <v>240</v>
      </c>
      <c r="J275" s="348" t="s">
        <v>240</v>
      </c>
      <c r="K275" s="347" t="s">
        <v>240</v>
      </c>
      <c r="L275" s="347" t="s">
        <v>240</v>
      </c>
      <c r="M275" s="347" t="s">
        <v>240</v>
      </c>
      <c r="N275" s="347" t="s">
        <v>240</v>
      </c>
      <c r="O275" s="346" t="s">
        <v>240</v>
      </c>
    </row>
    <row r="276" spans="1:15">
      <c r="A276" s="353" t="s">
        <v>634</v>
      </c>
      <c r="B276" s="352" t="s">
        <v>633</v>
      </c>
      <c r="C276" s="351">
        <v>4739512</v>
      </c>
      <c r="D276" s="351" t="s">
        <v>240</v>
      </c>
      <c r="E276" s="351" t="s">
        <v>240</v>
      </c>
      <c r="F276" s="351" t="s">
        <v>240</v>
      </c>
      <c r="G276" s="351" t="s">
        <v>240</v>
      </c>
      <c r="H276" s="350" t="s">
        <v>240</v>
      </c>
      <c r="I276" s="349" t="s">
        <v>240</v>
      </c>
      <c r="J276" s="348" t="s">
        <v>240</v>
      </c>
      <c r="K276" s="347" t="s">
        <v>240</v>
      </c>
      <c r="L276" s="347" t="s">
        <v>240</v>
      </c>
      <c r="M276" s="347" t="s">
        <v>240</v>
      </c>
      <c r="N276" s="347" t="s">
        <v>240</v>
      </c>
      <c r="O276" s="346">
        <v>4739512</v>
      </c>
    </row>
    <row r="277" spans="1:15">
      <c r="A277" s="353" t="s">
        <v>632</v>
      </c>
      <c r="B277" s="352" t="s">
        <v>631</v>
      </c>
      <c r="C277" s="351" t="s">
        <v>240</v>
      </c>
      <c r="D277" s="351" t="s">
        <v>240</v>
      </c>
      <c r="E277" s="351" t="s">
        <v>240</v>
      </c>
      <c r="F277" s="351" t="s">
        <v>240</v>
      </c>
      <c r="G277" s="351" t="s">
        <v>240</v>
      </c>
      <c r="H277" s="350" t="s">
        <v>240</v>
      </c>
      <c r="I277" s="349" t="s">
        <v>240</v>
      </c>
      <c r="J277" s="348" t="s">
        <v>240</v>
      </c>
      <c r="K277" s="347" t="s">
        <v>240</v>
      </c>
      <c r="L277" s="347" t="s">
        <v>240</v>
      </c>
      <c r="M277" s="347" t="s">
        <v>240</v>
      </c>
      <c r="N277" s="347" t="s">
        <v>240</v>
      </c>
      <c r="O277" s="346" t="s">
        <v>240</v>
      </c>
    </row>
    <row r="278" spans="1:15">
      <c r="A278" s="353" t="s">
        <v>630</v>
      </c>
      <c r="B278" s="352" t="s">
        <v>629</v>
      </c>
      <c r="C278" s="351">
        <v>3990776</v>
      </c>
      <c r="D278" s="351" t="s">
        <v>240</v>
      </c>
      <c r="E278" s="351" t="s">
        <v>240</v>
      </c>
      <c r="F278" s="351" t="s">
        <v>240</v>
      </c>
      <c r="G278" s="351" t="s">
        <v>240</v>
      </c>
      <c r="H278" s="350" t="s">
        <v>240</v>
      </c>
      <c r="I278" s="349" t="s">
        <v>240</v>
      </c>
      <c r="J278" s="348" t="s">
        <v>240</v>
      </c>
      <c r="K278" s="347" t="s">
        <v>240</v>
      </c>
      <c r="L278" s="347" t="s">
        <v>240</v>
      </c>
      <c r="M278" s="347" t="s">
        <v>240</v>
      </c>
      <c r="N278" s="347" t="s">
        <v>240</v>
      </c>
      <c r="O278" s="346">
        <v>3990776</v>
      </c>
    </row>
    <row r="279" spans="1:15">
      <c r="A279" s="353" t="s">
        <v>628</v>
      </c>
      <c r="B279" s="352" t="s">
        <v>627</v>
      </c>
      <c r="C279" s="351">
        <v>348789</v>
      </c>
      <c r="D279" s="351" t="s">
        <v>240</v>
      </c>
      <c r="E279" s="351" t="s">
        <v>240</v>
      </c>
      <c r="F279" s="351" t="s">
        <v>240</v>
      </c>
      <c r="G279" s="351" t="s">
        <v>240</v>
      </c>
      <c r="H279" s="350" t="s">
        <v>240</v>
      </c>
      <c r="I279" s="349" t="s">
        <v>240</v>
      </c>
      <c r="J279" s="348" t="s">
        <v>240</v>
      </c>
      <c r="K279" s="347" t="s">
        <v>240</v>
      </c>
      <c r="L279" s="347" t="s">
        <v>240</v>
      </c>
      <c r="M279" s="347" t="s">
        <v>240</v>
      </c>
      <c r="N279" s="347" t="s">
        <v>240</v>
      </c>
      <c r="O279" s="346">
        <v>348789</v>
      </c>
    </row>
    <row r="280" spans="1:15">
      <c r="A280" s="353" t="s">
        <v>626</v>
      </c>
      <c r="B280" s="352" t="s">
        <v>625</v>
      </c>
      <c r="C280" s="351" t="s">
        <v>240</v>
      </c>
      <c r="D280" s="351" t="s">
        <v>240</v>
      </c>
      <c r="E280" s="351" t="s">
        <v>240</v>
      </c>
      <c r="F280" s="351" t="s">
        <v>240</v>
      </c>
      <c r="G280" s="351" t="s">
        <v>240</v>
      </c>
      <c r="H280" s="350" t="s">
        <v>240</v>
      </c>
      <c r="I280" s="349" t="s">
        <v>240</v>
      </c>
      <c r="J280" s="348" t="s">
        <v>240</v>
      </c>
      <c r="K280" s="347" t="s">
        <v>240</v>
      </c>
      <c r="L280" s="347" t="s">
        <v>240</v>
      </c>
      <c r="M280" s="347" t="s">
        <v>240</v>
      </c>
      <c r="N280" s="347" t="s">
        <v>240</v>
      </c>
      <c r="O280" s="346" t="s">
        <v>240</v>
      </c>
    </row>
    <row r="281" spans="1:15">
      <c r="A281" s="353" t="s">
        <v>624</v>
      </c>
      <c r="B281" s="352" t="s">
        <v>623</v>
      </c>
      <c r="C281" s="351" t="s">
        <v>240</v>
      </c>
      <c r="D281" s="351" t="s">
        <v>240</v>
      </c>
      <c r="E281" s="351" t="s">
        <v>240</v>
      </c>
      <c r="F281" s="351" t="s">
        <v>240</v>
      </c>
      <c r="G281" s="351" t="s">
        <v>240</v>
      </c>
      <c r="H281" s="350" t="s">
        <v>240</v>
      </c>
      <c r="I281" s="349" t="s">
        <v>240</v>
      </c>
      <c r="J281" s="348" t="s">
        <v>240</v>
      </c>
      <c r="K281" s="347" t="s">
        <v>240</v>
      </c>
      <c r="L281" s="347" t="s">
        <v>240</v>
      </c>
      <c r="M281" s="347" t="s">
        <v>240</v>
      </c>
      <c r="N281" s="347" t="s">
        <v>240</v>
      </c>
      <c r="O281" s="346" t="s">
        <v>240</v>
      </c>
    </row>
    <row r="282" spans="1:15">
      <c r="A282" s="353" t="s">
        <v>622</v>
      </c>
      <c r="B282" s="352" t="s">
        <v>621</v>
      </c>
      <c r="C282" s="351">
        <v>122289</v>
      </c>
      <c r="D282" s="351" t="s">
        <v>240</v>
      </c>
      <c r="E282" s="351" t="s">
        <v>240</v>
      </c>
      <c r="F282" s="351" t="s">
        <v>240</v>
      </c>
      <c r="G282" s="351" t="s">
        <v>240</v>
      </c>
      <c r="H282" s="350" t="s">
        <v>240</v>
      </c>
      <c r="I282" s="349" t="s">
        <v>240</v>
      </c>
      <c r="J282" s="348" t="s">
        <v>240</v>
      </c>
      <c r="K282" s="347" t="s">
        <v>240</v>
      </c>
      <c r="L282" s="347" t="s">
        <v>240</v>
      </c>
      <c r="M282" s="347" t="s">
        <v>240</v>
      </c>
      <c r="N282" s="347" t="s">
        <v>240</v>
      </c>
      <c r="O282" s="346">
        <v>122289</v>
      </c>
    </row>
    <row r="283" spans="1:15">
      <c r="A283" s="353" t="s">
        <v>620</v>
      </c>
      <c r="B283" s="352" t="s">
        <v>619</v>
      </c>
      <c r="C283" s="351" t="s">
        <v>240</v>
      </c>
      <c r="D283" s="351" t="s">
        <v>240</v>
      </c>
      <c r="E283" s="351" t="s">
        <v>240</v>
      </c>
      <c r="F283" s="351" t="s">
        <v>240</v>
      </c>
      <c r="G283" s="351" t="s">
        <v>240</v>
      </c>
      <c r="H283" s="350" t="s">
        <v>240</v>
      </c>
      <c r="I283" s="349" t="s">
        <v>240</v>
      </c>
      <c r="J283" s="348" t="s">
        <v>240</v>
      </c>
      <c r="K283" s="347" t="s">
        <v>240</v>
      </c>
      <c r="L283" s="347" t="s">
        <v>240</v>
      </c>
      <c r="M283" s="347" t="s">
        <v>240</v>
      </c>
      <c r="N283" s="347" t="s">
        <v>240</v>
      </c>
      <c r="O283" s="346" t="s">
        <v>240</v>
      </c>
    </row>
    <row r="284" spans="1:15">
      <c r="A284" s="353" t="s">
        <v>618</v>
      </c>
      <c r="B284" s="352" t="s">
        <v>617</v>
      </c>
      <c r="C284" s="351">
        <v>24023084</v>
      </c>
      <c r="D284" s="351" t="s">
        <v>240</v>
      </c>
      <c r="E284" s="351" t="s">
        <v>240</v>
      </c>
      <c r="F284" s="351" t="s">
        <v>240</v>
      </c>
      <c r="G284" s="351" t="s">
        <v>240</v>
      </c>
      <c r="H284" s="350" t="s">
        <v>240</v>
      </c>
      <c r="I284" s="349" t="s">
        <v>240</v>
      </c>
      <c r="J284" s="348" t="s">
        <v>240</v>
      </c>
      <c r="K284" s="347" t="s">
        <v>240</v>
      </c>
      <c r="L284" s="347" t="s">
        <v>240</v>
      </c>
      <c r="M284" s="347" t="s">
        <v>240</v>
      </c>
      <c r="N284" s="347" t="s">
        <v>240</v>
      </c>
      <c r="O284" s="346">
        <v>24023084</v>
      </c>
    </row>
    <row r="285" spans="1:15">
      <c r="A285" s="353" t="s">
        <v>616</v>
      </c>
      <c r="B285" s="352" t="s">
        <v>615</v>
      </c>
      <c r="C285" s="351">
        <v>1960975</v>
      </c>
      <c r="D285" s="351" t="s">
        <v>240</v>
      </c>
      <c r="E285" s="351" t="s">
        <v>240</v>
      </c>
      <c r="F285" s="351" t="s">
        <v>240</v>
      </c>
      <c r="G285" s="351" t="s">
        <v>240</v>
      </c>
      <c r="H285" s="350" t="s">
        <v>240</v>
      </c>
      <c r="I285" s="349" t="s">
        <v>240</v>
      </c>
      <c r="J285" s="348" t="s">
        <v>240</v>
      </c>
      <c r="K285" s="347" t="s">
        <v>240</v>
      </c>
      <c r="L285" s="347" t="s">
        <v>240</v>
      </c>
      <c r="M285" s="347" t="s">
        <v>240</v>
      </c>
      <c r="N285" s="347" t="s">
        <v>240</v>
      </c>
      <c r="O285" s="346">
        <v>1960975</v>
      </c>
    </row>
    <row r="286" spans="1:15">
      <c r="A286" s="353" t="s">
        <v>614</v>
      </c>
      <c r="B286" s="352" t="s">
        <v>613</v>
      </c>
      <c r="C286" s="351">
        <v>3151454</v>
      </c>
      <c r="D286" s="351" t="s">
        <v>240</v>
      </c>
      <c r="E286" s="351" t="s">
        <v>240</v>
      </c>
      <c r="F286" s="351" t="s">
        <v>240</v>
      </c>
      <c r="G286" s="351" t="s">
        <v>240</v>
      </c>
      <c r="H286" s="350" t="s">
        <v>240</v>
      </c>
      <c r="I286" s="349" t="s">
        <v>240</v>
      </c>
      <c r="J286" s="348" t="s">
        <v>240</v>
      </c>
      <c r="K286" s="347" t="s">
        <v>240</v>
      </c>
      <c r="L286" s="347" t="s">
        <v>240</v>
      </c>
      <c r="M286" s="347" t="s">
        <v>240</v>
      </c>
      <c r="N286" s="347" t="s">
        <v>240</v>
      </c>
      <c r="O286" s="346">
        <v>3151454</v>
      </c>
    </row>
    <row r="287" spans="1:15">
      <c r="A287" s="353" t="s">
        <v>612</v>
      </c>
      <c r="B287" s="352" t="s">
        <v>611</v>
      </c>
      <c r="C287" s="351" t="s">
        <v>240</v>
      </c>
      <c r="D287" s="351" t="s">
        <v>240</v>
      </c>
      <c r="E287" s="351" t="s">
        <v>240</v>
      </c>
      <c r="F287" s="351" t="s">
        <v>240</v>
      </c>
      <c r="G287" s="351" t="s">
        <v>240</v>
      </c>
      <c r="H287" s="350" t="s">
        <v>240</v>
      </c>
      <c r="I287" s="349" t="s">
        <v>240</v>
      </c>
      <c r="J287" s="348" t="s">
        <v>240</v>
      </c>
      <c r="K287" s="347" t="s">
        <v>240</v>
      </c>
      <c r="L287" s="347" t="s">
        <v>240</v>
      </c>
      <c r="M287" s="347" t="s">
        <v>240</v>
      </c>
      <c r="N287" s="347" t="s">
        <v>240</v>
      </c>
      <c r="O287" s="346" t="s">
        <v>240</v>
      </c>
    </row>
    <row r="288" spans="1:15">
      <c r="A288" s="353" t="s">
        <v>610</v>
      </c>
      <c r="B288" s="352" t="s">
        <v>609</v>
      </c>
      <c r="C288" s="351">
        <v>11059095</v>
      </c>
      <c r="D288" s="351" t="s">
        <v>240</v>
      </c>
      <c r="E288" s="351" t="s">
        <v>240</v>
      </c>
      <c r="F288" s="351" t="s">
        <v>240</v>
      </c>
      <c r="G288" s="351" t="s">
        <v>240</v>
      </c>
      <c r="H288" s="350" t="s">
        <v>240</v>
      </c>
      <c r="I288" s="349" t="s">
        <v>240</v>
      </c>
      <c r="J288" s="348" t="s">
        <v>240</v>
      </c>
      <c r="K288" s="347" t="s">
        <v>240</v>
      </c>
      <c r="L288" s="347" t="s">
        <v>240</v>
      </c>
      <c r="M288" s="347" t="s">
        <v>240</v>
      </c>
      <c r="N288" s="347" t="s">
        <v>240</v>
      </c>
      <c r="O288" s="346">
        <v>11059095</v>
      </c>
    </row>
    <row r="289" spans="1:15">
      <c r="A289" s="353" t="s">
        <v>608</v>
      </c>
      <c r="B289" s="352" t="s">
        <v>607</v>
      </c>
      <c r="C289" s="351">
        <v>7452989</v>
      </c>
      <c r="D289" s="351" t="s">
        <v>240</v>
      </c>
      <c r="E289" s="351" t="s">
        <v>240</v>
      </c>
      <c r="F289" s="351" t="s">
        <v>240</v>
      </c>
      <c r="G289" s="351" t="s">
        <v>240</v>
      </c>
      <c r="H289" s="350" t="s">
        <v>240</v>
      </c>
      <c r="I289" s="349" t="s">
        <v>240</v>
      </c>
      <c r="J289" s="348" t="s">
        <v>240</v>
      </c>
      <c r="K289" s="347" t="s">
        <v>240</v>
      </c>
      <c r="L289" s="347" t="s">
        <v>240</v>
      </c>
      <c r="M289" s="347" t="s">
        <v>240</v>
      </c>
      <c r="N289" s="347" t="s">
        <v>240</v>
      </c>
      <c r="O289" s="346">
        <v>7452989</v>
      </c>
    </row>
    <row r="290" spans="1:15">
      <c r="A290" s="353" t="s">
        <v>606</v>
      </c>
      <c r="B290" s="352" t="s">
        <v>605</v>
      </c>
      <c r="C290" s="351">
        <v>8793526</v>
      </c>
      <c r="D290" s="351" t="s">
        <v>240</v>
      </c>
      <c r="E290" s="351" t="s">
        <v>240</v>
      </c>
      <c r="F290" s="351" t="s">
        <v>240</v>
      </c>
      <c r="G290" s="351" t="s">
        <v>240</v>
      </c>
      <c r="H290" s="350" t="s">
        <v>240</v>
      </c>
      <c r="I290" s="349" t="s">
        <v>240</v>
      </c>
      <c r="J290" s="348" t="s">
        <v>240</v>
      </c>
      <c r="K290" s="347" t="s">
        <v>240</v>
      </c>
      <c r="L290" s="347" t="s">
        <v>240</v>
      </c>
      <c r="M290" s="347" t="s">
        <v>240</v>
      </c>
      <c r="N290" s="347" t="s">
        <v>240</v>
      </c>
      <c r="O290" s="346">
        <v>8793526</v>
      </c>
    </row>
    <row r="291" spans="1:15">
      <c r="A291" s="353" t="s">
        <v>604</v>
      </c>
      <c r="B291" s="352" t="s">
        <v>603</v>
      </c>
      <c r="C291" s="351" t="s">
        <v>240</v>
      </c>
      <c r="D291" s="351" t="s">
        <v>240</v>
      </c>
      <c r="E291" s="351" t="s">
        <v>240</v>
      </c>
      <c r="F291" s="351" t="s">
        <v>240</v>
      </c>
      <c r="G291" s="351" t="s">
        <v>240</v>
      </c>
      <c r="H291" s="350" t="s">
        <v>240</v>
      </c>
      <c r="I291" s="349" t="s">
        <v>240</v>
      </c>
      <c r="J291" s="348" t="s">
        <v>240</v>
      </c>
      <c r="K291" s="347" t="s">
        <v>240</v>
      </c>
      <c r="L291" s="347" t="s">
        <v>240</v>
      </c>
      <c r="M291" s="347" t="s">
        <v>240</v>
      </c>
      <c r="N291" s="347" t="s">
        <v>240</v>
      </c>
      <c r="O291" s="346" t="s">
        <v>240</v>
      </c>
    </row>
    <row r="292" spans="1:15">
      <c r="A292" s="353" t="s">
        <v>602</v>
      </c>
      <c r="B292" s="352" t="s">
        <v>601</v>
      </c>
      <c r="C292" s="351" t="s">
        <v>240</v>
      </c>
      <c r="D292" s="351" t="s">
        <v>240</v>
      </c>
      <c r="E292" s="351" t="s">
        <v>240</v>
      </c>
      <c r="F292" s="351" t="s">
        <v>240</v>
      </c>
      <c r="G292" s="351" t="s">
        <v>240</v>
      </c>
      <c r="H292" s="350" t="s">
        <v>240</v>
      </c>
      <c r="I292" s="349" t="s">
        <v>240</v>
      </c>
      <c r="J292" s="348" t="s">
        <v>240</v>
      </c>
      <c r="K292" s="347" t="s">
        <v>240</v>
      </c>
      <c r="L292" s="347" t="s">
        <v>240</v>
      </c>
      <c r="M292" s="347" t="s">
        <v>240</v>
      </c>
      <c r="N292" s="347" t="s">
        <v>240</v>
      </c>
      <c r="O292" s="346" t="s">
        <v>240</v>
      </c>
    </row>
    <row r="293" spans="1:15">
      <c r="A293" s="353" t="s">
        <v>600</v>
      </c>
      <c r="B293" s="352" t="s">
        <v>599</v>
      </c>
      <c r="C293" s="351">
        <v>0</v>
      </c>
      <c r="D293" s="351" t="s">
        <v>240</v>
      </c>
      <c r="E293" s="351" t="s">
        <v>240</v>
      </c>
      <c r="F293" s="351" t="s">
        <v>240</v>
      </c>
      <c r="G293" s="351" t="s">
        <v>240</v>
      </c>
      <c r="H293" s="350" t="s">
        <v>240</v>
      </c>
      <c r="I293" s="349" t="s">
        <v>240</v>
      </c>
      <c r="J293" s="348" t="s">
        <v>240</v>
      </c>
      <c r="K293" s="347" t="s">
        <v>240</v>
      </c>
      <c r="L293" s="347" t="s">
        <v>240</v>
      </c>
      <c r="M293" s="347" t="s">
        <v>240</v>
      </c>
      <c r="N293" s="347" t="s">
        <v>240</v>
      </c>
      <c r="O293" s="346">
        <v>0</v>
      </c>
    </row>
    <row r="294" spans="1:15">
      <c r="A294" s="353" t="s">
        <v>598</v>
      </c>
      <c r="B294" s="352" t="s">
        <v>597</v>
      </c>
      <c r="C294" s="351" t="s">
        <v>240</v>
      </c>
      <c r="D294" s="351" t="s">
        <v>240</v>
      </c>
      <c r="E294" s="351" t="s">
        <v>240</v>
      </c>
      <c r="F294" s="351" t="s">
        <v>240</v>
      </c>
      <c r="G294" s="351" t="s">
        <v>240</v>
      </c>
      <c r="H294" s="350" t="s">
        <v>240</v>
      </c>
      <c r="I294" s="349" t="s">
        <v>240</v>
      </c>
      <c r="J294" s="348" t="s">
        <v>240</v>
      </c>
      <c r="K294" s="347" t="s">
        <v>240</v>
      </c>
      <c r="L294" s="347">
        <v>0</v>
      </c>
      <c r="M294" s="347" t="s">
        <v>240</v>
      </c>
      <c r="N294" s="347" t="s">
        <v>240</v>
      </c>
      <c r="O294" s="346" t="s">
        <v>240</v>
      </c>
    </row>
    <row r="295" spans="1:15">
      <c r="A295" s="353" t="s">
        <v>596</v>
      </c>
      <c r="B295" s="352" t="s">
        <v>595</v>
      </c>
      <c r="C295" s="351">
        <v>2954299</v>
      </c>
      <c r="D295" s="351" t="s">
        <v>240</v>
      </c>
      <c r="E295" s="351" t="s">
        <v>240</v>
      </c>
      <c r="F295" s="351" t="s">
        <v>240</v>
      </c>
      <c r="G295" s="351" t="s">
        <v>240</v>
      </c>
      <c r="H295" s="350" t="s">
        <v>240</v>
      </c>
      <c r="I295" s="349" t="s">
        <v>240</v>
      </c>
      <c r="J295" s="348" t="s">
        <v>240</v>
      </c>
      <c r="K295" s="347" t="s">
        <v>240</v>
      </c>
      <c r="L295" s="347" t="s">
        <v>240</v>
      </c>
      <c r="M295" s="347" t="s">
        <v>240</v>
      </c>
      <c r="N295" s="347" t="s">
        <v>240</v>
      </c>
      <c r="O295" s="346">
        <v>2954299</v>
      </c>
    </row>
    <row r="296" spans="1:15">
      <c r="A296" s="353" t="s">
        <v>594</v>
      </c>
      <c r="B296" s="352" t="s">
        <v>593</v>
      </c>
      <c r="C296" s="351" t="s">
        <v>240</v>
      </c>
      <c r="D296" s="351" t="s">
        <v>240</v>
      </c>
      <c r="E296" s="351" t="s">
        <v>240</v>
      </c>
      <c r="F296" s="351" t="s">
        <v>240</v>
      </c>
      <c r="G296" s="351" t="s">
        <v>240</v>
      </c>
      <c r="H296" s="350" t="s">
        <v>240</v>
      </c>
      <c r="I296" s="349" t="s">
        <v>240</v>
      </c>
      <c r="J296" s="348" t="s">
        <v>240</v>
      </c>
      <c r="K296" s="347" t="s">
        <v>240</v>
      </c>
      <c r="L296" s="347" t="s">
        <v>240</v>
      </c>
      <c r="M296" s="347" t="s">
        <v>240</v>
      </c>
      <c r="N296" s="347" t="s">
        <v>240</v>
      </c>
      <c r="O296" s="346" t="s">
        <v>240</v>
      </c>
    </row>
    <row r="297" spans="1:15">
      <c r="A297" s="353" t="s">
        <v>592</v>
      </c>
      <c r="B297" s="352" t="s">
        <v>591</v>
      </c>
      <c r="C297" s="351" t="s">
        <v>240</v>
      </c>
      <c r="D297" s="351" t="s">
        <v>240</v>
      </c>
      <c r="E297" s="351" t="s">
        <v>240</v>
      </c>
      <c r="F297" s="351" t="s">
        <v>240</v>
      </c>
      <c r="G297" s="351" t="s">
        <v>240</v>
      </c>
      <c r="H297" s="350" t="s">
        <v>240</v>
      </c>
      <c r="I297" s="349" t="s">
        <v>240</v>
      </c>
      <c r="J297" s="348" t="s">
        <v>240</v>
      </c>
      <c r="K297" s="347" t="s">
        <v>240</v>
      </c>
      <c r="L297" s="347" t="s">
        <v>240</v>
      </c>
      <c r="M297" s="347" t="s">
        <v>240</v>
      </c>
      <c r="N297" s="347" t="s">
        <v>240</v>
      </c>
      <c r="O297" s="346" t="s">
        <v>240</v>
      </c>
    </row>
    <row r="298" spans="1:15">
      <c r="A298" s="353" t="s">
        <v>590</v>
      </c>
      <c r="B298" s="352" t="s">
        <v>589</v>
      </c>
      <c r="C298" s="351" t="s">
        <v>240</v>
      </c>
      <c r="D298" s="351" t="s">
        <v>240</v>
      </c>
      <c r="E298" s="351" t="s">
        <v>240</v>
      </c>
      <c r="F298" s="351" t="s">
        <v>240</v>
      </c>
      <c r="G298" s="351" t="s">
        <v>240</v>
      </c>
      <c r="H298" s="350" t="s">
        <v>240</v>
      </c>
      <c r="I298" s="349" t="s">
        <v>240</v>
      </c>
      <c r="J298" s="348" t="s">
        <v>240</v>
      </c>
      <c r="K298" s="347" t="s">
        <v>240</v>
      </c>
      <c r="L298" s="347" t="s">
        <v>240</v>
      </c>
      <c r="M298" s="347" t="s">
        <v>240</v>
      </c>
      <c r="N298" s="347" t="s">
        <v>240</v>
      </c>
      <c r="O298" s="346" t="s">
        <v>240</v>
      </c>
    </row>
    <row r="299" spans="1:15">
      <c r="A299" s="353" t="s">
        <v>588</v>
      </c>
      <c r="B299" s="352" t="s">
        <v>587</v>
      </c>
      <c r="C299" s="351" t="s">
        <v>240</v>
      </c>
      <c r="D299" s="351" t="s">
        <v>240</v>
      </c>
      <c r="E299" s="351" t="s">
        <v>240</v>
      </c>
      <c r="F299" s="351" t="s">
        <v>240</v>
      </c>
      <c r="G299" s="351" t="s">
        <v>240</v>
      </c>
      <c r="H299" s="350" t="s">
        <v>240</v>
      </c>
      <c r="I299" s="349" t="s">
        <v>240</v>
      </c>
      <c r="J299" s="348" t="s">
        <v>240</v>
      </c>
      <c r="K299" s="347" t="s">
        <v>240</v>
      </c>
      <c r="L299" s="347" t="s">
        <v>240</v>
      </c>
      <c r="M299" s="347" t="s">
        <v>240</v>
      </c>
      <c r="N299" s="347" t="s">
        <v>240</v>
      </c>
      <c r="O299" s="346" t="s">
        <v>240</v>
      </c>
    </row>
    <row r="300" spans="1:15">
      <c r="A300" s="353" t="s">
        <v>586</v>
      </c>
      <c r="B300" s="352" t="s">
        <v>585</v>
      </c>
      <c r="C300" s="351" t="s">
        <v>240</v>
      </c>
      <c r="D300" s="351" t="s">
        <v>240</v>
      </c>
      <c r="E300" s="351" t="s">
        <v>240</v>
      </c>
      <c r="F300" s="351" t="s">
        <v>240</v>
      </c>
      <c r="G300" s="351" t="s">
        <v>240</v>
      </c>
      <c r="H300" s="350" t="s">
        <v>240</v>
      </c>
      <c r="I300" s="349" t="s">
        <v>240</v>
      </c>
      <c r="J300" s="348" t="s">
        <v>240</v>
      </c>
      <c r="K300" s="347" t="s">
        <v>240</v>
      </c>
      <c r="L300" s="347" t="s">
        <v>240</v>
      </c>
      <c r="M300" s="347" t="s">
        <v>240</v>
      </c>
      <c r="N300" s="347" t="s">
        <v>240</v>
      </c>
      <c r="O300" s="346" t="s">
        <v>240</v>
      </c>
    </row>
    <row r="301" spans="1:15">
      <c r="A301" s="353" t="s">
        <v>584</v>
      </c>
      <c r="B301" s="352" t="s">
        <v>583</v>
      </c>
      <c r="C301" s="351">
        <v>1964733</v>
      </c>
      <c r="D301" s="351" t="s">
        <v>240</v>
      </c>
      <c r="E301" s="351" t="s">
        <v>240</v>
      </c>
      <c r="F301" s="351" t="s">
        <v>240</v>
      </c>
      <c r="G301" s="351" t="s">
        <v>240</v>
      </c>
      <c r="H301" s="350" t="s">
        <v>240</v>
      </c>
      <c r="I301" s="349" t="s">
        <v>240</v>
      </c>
      <c r="J301" s="348" t="s">
        <v>240</v>
      </c>
      <c r="K301" s="347" t="s">
        <v>240</v>
      </c>
      <c r="L301" s="347" t="s">
        <v>240</v>
      </c>
      <c r="M301" s="347" t="s">
        <v>240</v>
      </c>
      <c r="N301" s="347" t="s">
        <v>240</v>
      </c>
      <c r="O301" s="346">
        <v>1964733</v>
      </c>
    </row>
    <row r="302" spans="1:15">
      <c r="A302" s="353" t="s">
        <v>582</v>
      </c>
      <c r="B302" s="352" t="s">
        <v>581</v>
      </c>
      <c r="C302" s="351">
        <v>1646145</v>
      </c>
      <c r="D302" s="351" t="s">
        <v>240</v>
      </c>
      <c r="E302" s="351" t="s">
        <v>240</v>
      </c>
      <c r="F302" s="351" t="s">
        <v>240</v>
      </c>
      <c r="G302" s="351" t="s">
        <v>240</v>
      </c>
      <c r="H302" s="350" t="s">
        <v>240</v>
      </c>
      <c r="I302" s="349" t="s">
        <v>240</v>
      </c>
      <c r="J302" s="348" t="s">
        <v>240</v>
      </c>
      <c r="K302" s="347" t="s">
        <v>240</v>
      </c>
      <c r="L302" s="347" t="s">
        <v>240</v>
      </c>
      <c r="M302" s="347" t="s">
        <v>240</v>
      </c>
      <c r="N302" s="347" t="s">
        <v>240</v>
      </c>
      <c r="O302" s="346">
        <v>1646145</v>
      </c>
    </row>
    <row r="303" spans="1:15">
      <c r="A303" s="353" t="s">
        <v>580</v>
      </c>
      <c r="B303" s="352" t="s">
        <v>579</v>
      </c>
      <c r="C303" s="351" t="s">
        <v>240</v>
      </c>
      <c r="D303" s="351" t="s">
        <v>240</v>
      </c>
      <c r="E303" s="351" t="s">
        <v>240</v>
      </c>
      <c r="F303" s="351" t="s">
        <v>240</v>
      </c>
      <c r="G303" s="351" t="s">
        <v>240</v>
      </c>
      <c r="H303" s="350" t="s">
        <v>240</v>
      </c>
      <c r="I303" s="349" t="s">
        <v>240</v>
      </c>
      <c r="J303" s="348" t="s">
        <v>240</v>
      </c>
      <c r="K303" s="347" t="s">
        <v>240</v>
      </c>
      <c r="L303" s="347" t="s">
        <v>240</v>
      </c>
      <c r="M303" s="347" t="s">
        <v>240</v>
      </c>
      <c r="N303" s="347" t="s">
        <v>240</v>
      </c>
      <c r="O303" s="346" t="s">
        <v>240</v>
      </c>
    </row>
    <row r="304" spans="1:15">
      <c r="A304" s="353" t="s">
        <v>578</v>
      </c>
      <c r="B304" s="352" t="s">
        <v>577</v>
      </c>
      <c r="C304" s="351">
        <v>190698</v>
      </c>
      <c r="D304" s="351" t="s">
        <v>240</v>
      </c>
      <c r="E304" s="351" t="s">
        <v>240</v>
      </c>
      <c r="F304" s="351" t="s">
        <v>240</v>
      </c>
      <c r="G304" s="351" t="s">
        <v>240</v>
      </c>
      <c r="H304" s="350" t="s">
        <v>240</v>
      </c>
      <c r="I304" s="349" t="s">
        <v>240</v>
      </c>
      <c r="J304" s="348" t="s">
        <v>240</v>
      </c>
      <c r="K304" s="347" t="s">
        <v>240</v>
      </c>
      <c r="L304" s="347" t="s">
        <v>240</v>
      </c>
      <c r="M304" s="347" t="s">
        <v>240</v>
      </c>
      <c r="N304" s="347" t="s">
        <v>240</v>
      </c>
      <c r="O304" s="346">
        <v>190698</v>
      </c>
    </row>
    <row r="305" spans="1:15">
      <c r="A305" s="353" t="s">
        <v>576</v>
      </c>
      <c r="B305" s="352" t="s">
        <v>575</v>
      </c>
      <c r="C305" s="351">
        <v>1064624</v>
      </c>
      <c r="D305" s="351" t="s">
        <v>240</v>
      </c>
      <c r="E305" s="351" t="s">
        <v>240</v>
      </c>
      <c r="F305" s="351" t="s">
        <v>240</v>
      </c>
      <c r="G305" s="351" t="s">
        <v>240</v>
      </c>
      <c r="H305" s="350" t="s">
        <v>240</v>
      </c>
      <c r="I305" s="349" t="s">
        <v>240</v>
      </c>
      <c r="J305" s="348" t="s">
        <v>240</v>
      </c>
      <c r="K305" s="347" t="s">
        <v>240</v>
      </c>
      <c r="L305" s="347" t="s">
        <v>240</v>
      </c>
      <c r="M305" s="347" t="s">
        <v>240</v>
      </c>
      <c r="N305" s="347" t="s">
        <v>240</v>
      </c>
      <c r="O305" s="346">
        <v>1064624</v>
      </c>
    </row>
    <row r="306" spans="1:15">
      <c r="A306" s="353" t="s">
        <v>574</v>
      </c>
      <c r="B306" s="352" t="s">
        <v>573</v>
      </c>
      <c r="C306" s="351">
        <v>240596</v>
      </c>
      <c r="D306" s="351" t="s">
        <v>240</v>
      </c>
      <c r="E306" s="351" t="s">
        <v>240</v>
      </c>
      <c r="F306" s="351" t="s">
        <v>240</v>
      </c>
      <c r="G306" s="351" t="s">
        <v>240</v>
      </c>
      <c r="H306" s="350" t="s">
        <v>240</v>
      </c>
      <c r="I306" s="349" t="s">
        <v>240</v>
      </c>
      <c r="J306" s="348" t="s">
        <v>240</v>
      </c>
      <c r="K306" s="347" t="s">
        <v>240</v>
      </c>
      <c r="L306" s="347" t="s">
        <v>240</v>
      </c>
      <c r="M306" s="347" t="s">
        <v>240</v>
      </c>
      <c r="N306" s="347" t="s">
        <v>240</v>
      </c>
      <c r="O306" s="346">
        <v>240596</v>
      </c>
    </row>
    <row r="307" spans="1:15">
      <c r="A307" s="353" t="s">
        <v>572</v>
      </c>
      <c r="B307" s="352" t="s">
        <v>571</v>
      </c>
      <c r="C307" s="351" t="s">
        <v>240</v>
      </c>
      <c r="D307" s="351" t="s">
        <v>240</v>
      </c>
      <c r="E307" s="351" t="s">
        <v>240</v>
      </c>
      <c r="F307" s="351" t="s">
        <v>240</v>
      </c>
      <c r="G307" s="351" t="s">
        <v>240</v>
      </c>
      <c r="H307" s="350" t="s">
        <v>240</v>
      </c>
      <c r="I307" s="349" t="s">
        <v>240</v>
      </c>
      <c r="J307" s="348" t="s">
        <v>240</v>
      </c>
      <c r="K307" s="347" t="s">
        <v>240</v>
      </c>
      <c r="L307" s="347" t="s">
        <v>240</v>
      </c>
      <c r="M307" s="347" t="s">
        <v>240</v>
      </c>
      <c r="N307" s="347" t="s">
        <v>240</v>
      </c>
      <c r="O307" s="346" t="s">
        <v>240</v>
      </c>
    </row>
    <row r="308" spans="1:15">
      <c r="A308" s="353" t="s">
        <v>570</v>
      </c>
      <c r="B308" s="352" t="s">
        <v>569</v>
      </c>
      <c r="C308" s="351">
        <v>11327577</v>
      </c>
      <c r="D308" s="351" t="s">
        <v>240</v>
      </c>
      <c r="E308" s="351" t="s">
        <v>240</v>
      </c>
      <c r="F308" s="351" t="s">
        <v>240</v>
      </c>
      <c r="G308" s="351" t="s">
        <v>240</v>
      </c>
      <c r="H308" s="350" t="s">
        <v>240</v>
      </c>
      <c r="I308" s="349" t="s">
        <v>240</v>
      </c>
      <c r="J308" s="348" t="s">
        <v>240</v>
      </c>
      <c r="K308" s="347" t="s">
        <v>240</v>
      </c>
      <c r="L308" s="347" t="s">
        <v>240</v>
      </c>
      <c r="M308" s="347" t="s">
        <v>240</v>
      </c>
      <c r="N308" s="347" t="s">
        <v>240</v>
      </c>
      <c r="O308" s="346">
        <v>11327577</v>
      </c>
    </row>
    <row r="309" spans="1:15">
      <c r="A309" s="353" t="s">
        <v>568</v>
      </c>
      <c r="B309" s="352" t="s">
        <v>567</v>
      </c>
      <c r="C309" s="351">
        <v>7135915</v>
      </c>
      <c r="D309" s="351" t="s">
        <v>240</v>
      </c>
      <c r="E309" s="351" t="s">
        <v>240</v>
      </c>
      <c r="F309" s="351" t="s">
        <v>240</v>
      </c>
      <c r="G309" s="351" t="s">
        <v>240</v>
      </c>
      <c r="H309" s="350" t="s">
        <v>240</v>
      </c>
      <c r="I309" s="349" t="s">
        <v>240</v>
      </c>
      <c r="J309" s="348" t="s">
        <v>240</v>
      </c>
      <c r="K309" s="347" t="s">
        <v>240</v>
      </c>
      <c r="L309" s="347" t="s">
        <v>240</v>
      </c>
      <c r="M309" s="347" t="s">
        <v>240</v>
      </c>
      <c r="N309" s="347" t="s">
        <v>240</v>
      </c>
      <c r="O309" s="346">
        <v>7135915</v>
      </c>
    </row>
    <row r="310" spans="1:15">
      <c r="A310" s="353" t="s">
        <v>566</v>
      </c>
      <c r="B310" s="352" t="s">
        <v>565</v>
      </c>
      <c r="C310" s="351">
        <v>8415435</v>
      </c>
      <c r="D310" s="351" t="s">
        <v>240</v>
      </c>
      <c r="E310" s="351" t="s">
        <v>240</v>
      </c>
      <c r="F310" s="351" t="s">
        <v>240</v>
      </c>
      <c r="G310" s="351" t="s">
        <v>240</v>
      </c>
      <c r="H310" s="350" t="s">
        <v>240</v>
      </c>
      <c r="I310" s="349" t="s">
        <v>240</v>
      </c>
      <c r="J310" s="348" t="s">
        <v>240</v>
      </c>
      <c r="K310" s="347" t="s">
        <v>240</v>
      </c>
      <c r="L310" s="347" t="s">
        <v>240</v>
      </c>
      <c r="M310" s="347" t="s">
        <v>240</v>
      </c>
      <c r="N310" s="347" t="s">
        <v>240</v>
      </c>
      <c r="O310" s="346">
        <v>8415435</v>
      </c>
    </row>
    <row r="311" spans="1:15">
      <c r="A311" s="353" t="s">
        <v>564</v>
      </c>
      <c r="B311" s="352" t="s">
        <v>563</v>
      </c>
      <c r="C311" s="351">
        <v>4745525</v>
      </c>
      <c r="D311" s="351" t="s">
        <v>240</v>
      </c>
      <c r="E311" s="351" t="s">
        <v>240</v>
      </c>
      <c r="F311" s="351" t="s">
        <v>240</v>
      </c>
      <c r="G311" s="351" t="s">
        <v>240</v>
      </c>
      <c r="H311" s="350" t="s">
        <v>240</v>
      </c>
      <c r="I311" s="349" t="s">
        <v>240</v>
      </c>
      <c r="J311" s="348" t="s">
        <v>240</v>
      </c>
      <c r="K311" s="347" t="s">
        <v>240</v>
      </c>
      <c r="L311" s="347" t="s">
        <v>240</v>
      </c>
      <c r="M311" s="347" t="s">
        <v>240</v>
      </c>
      <c r="N311" s="347" t="s">
        <v>240</v>
      </c>
      <c r="O311" s="346">
        <v>4745525</v>
      </c>
    </row>
    <row r="312" spans="1:15">
      <c r="A312" s="353" t="s">
        <v>562</v>
      </c>
      <c r="B312" s="352" t="s">
        <v>561</v>
      </c>
      <c r="C312" s="351">
        <v>7350196</v>
      </c>
      <c r="D312" s="351" t="s">
        <v>240</v>
      </c>
      <c r="E312" s="351" t="s">
        <v>240</v>
      </c>
      <c r="F312" s="351" t="s">
        <v>240</v>
      </c>
      <c r="G312" s="351" t="s">
        <v>240</v>
      </c>
      <c r="H312" s="350" t="s">
        <v>240</v>
      </c>
      <c r="I312" s="349" t="s">
        <v>240</v>
      </c>
      <c r="J312" s="348" t="s">
        <v>240</v>
      </c>
      <c r="K312" s="347" t="s">
        <v>240</v>
      </c>
      <c r="L312" s="347" t="s">
        <v>240</v>
      </c>
      <c r="M312" s="347" t="s">
        <v>240</v>
      </c>
      <c r="N312" s="347" t="s">
        <v>240</v>
      </c>
      <c r="O312" s="346">
        <v>7350196</v>
      </c>
    </row>
    <row r="313" spans="1:15">
      <c r="A313" s="353" t="s">
        <v>560</v>
      </c>
      <c r="B313" s="352" t="s">
        <v>559</v>
      </c>
      <c r="C313" s="351">
        <v>38481125</v>
      </c>
      <c r="D313" s="351" t="s">
        <v>240</v>
      </c>
      <c r="E313" s="351" t="s">
        <v>240</v>
      </c>
      <c r="F313" s="351" t="s">
        <v>240</v>
      </c>
      <c r="G313" s="351" t="s">
        <v>240</v>
      </c>
      <c r="H313" s="350" t="s">
        <v>240</v>
      </c>
      <c r="I313" s="349" t="s">
        <v>240</v>
      </c>
      <c r="J313" s="348" t="s">
        <v>240</v>
      </c>
      <c r="K313" s="347" t="s">
        <v>240</v>
      </c>
      <c r="L313" s="347" t="s">
        <v>240</v>
      </c>
      <c r="M313" s="347" t="s">
        <v>240</v>
      </c>
      <c r="N313" s="347" t="s">
        <v>240</v>
      </c>
      <c r="O313" s="346">
        <v>38481125</v>
      </c>
    </row>
    <row r="314" spans="1:15">
      <c r="A314" s="353" t="s">
        <v>558</v>
      </c>
      <c r="B314" s="352" t="s">
        <v>557</v>
      </c>
      <c r="C314" s="351">
        <v>37248391</v>
      </c>
      <c r="D314" s="351" t="s">
        <v>240</v>
      </c>
      <c r="E314" s="351" t="s">
        <v>240</v>
      </c>
      <c r="F314" s="351" t="s">
        <v>240</v>
      </c>
      <c r="G314" s="351" t="s">
        <v>240</v>
      </c>
      <c r="H314" s="350" t="s">
        <v>240</v>
      </c>
      <c r="I314" s="349" t="s">
        <v>240</v>
      </c>
      <c r="J314" s="348" t="s">
        <v>240</v>
      </c>
      <c r="K314" s="347" t="s">
        <v>240</v>
      </c>
      <c r="L314" s="347" t="s">
        <v>240</v>
      </c>
      <c r="M314" s="347" t="s">
        <v>240</v>
      </c>
      <c r="N314" s="347" t="s">
        <v>240</v>
      </c>
      <c r="O314" s="346">
        <v>37248391</v>
      </c>
    </row>
    <row r="315" spans="1:15">
      <c r="A315" s="353" t="s">
        <v>556</v>
      </c>
      <c r="B315" s="352" t="s">
        <v>555</v>
      </c>
      <c r="C315" s="351">
        <v>8542454</v>
      </c>
      <c r="D315" s="351" t="s">
        <v>240</v>
      </c>
      <c r="E315" s="351" t="s">
        <v>240</v>
      </c>
      <c r="F315" s="351" t="s">
        <v>240</v>
      </c>
      <c r="G315" s="351" t="s">
        <v>240</v>
      </c>
      <c r="H315" s="350" t="s">
        <v>240</v>
      </c>
      <c r="I315" s="349" t="s">
        <v>240</v>
      </c>
      <c r="J315" s="348" t="s">
        <v>240</v>
      </c>
      <c r="K315" s="347" t="s">
        <v>240</v>
      </c>
      <c r="L315" s="347" t="s">
        <v>240</v>
      </c>
      <c r="M315" s="347" t="s">
        <v>240</v>
      </c>
      <c r="N315" s="347" t="s">
        <v>240</v>
      </c>
      <c r="O315" s="346">
        <v>8542454</v>
      </c>
    </row>
    <row r="316" spans="1:15">
      <c r="A316" s="353" t="s">
        <v>554</v>
      </c>
      <c r="B316" s="352" t="s">
        <v>553</v>
      </c>
      <c r="C316" s="351">
        <v>20774319</v>
      </c>
      <c r="D316" s="351" t="s">
        <v>240</v>
      </c>
      <c r="E316" s="351" t="s">
        <v>240</v>
      </c>
      <c r="F316" s="351" t="s">
        <v>240</v>
      </c>
      <c r="G316" s="351" t="s">
        <v>240</v>
      </c>
      <c r="H316" s="350" t="s">
        <v>240</v>
      </c>
      <c r="I316" s="349" t="s">
        <v>240</v>
      </c>
      <c r="J316" s="348" t="s">
        <v>240</v>
      </c>
      <c r="K316" s="347" t="s">
        <v>240</v>
      </c>
      <c r="L316" s="347" t="s">
        <v>240</v>
      </c>
      <c r="M316" s="347" t="s">
        <v>240</v>
      </c>
      <c r="N316" s="347" t="s">
        <v>240</v>
      </c>
      <c r="O316" s="346">
        <v>20774319</v>
      </c>
    </row>
    <row r="317" spans="1:15">
      <c r="A317" s="353" t="s">
        <v>552</v>
      </c>
      <c r="B317" s="352" t="s">
        <v>551</v>
      </c>
      <c r="C317" s="351" t="s">
        <v>240</v>
      </c>
      <c r="D317" s="351" t="s">
        <v>240</v>
      </c>
      <c r="E317" s="351" t="s">
        <v>240</v>
      </c>
      <c r="F317" s="351" t="s">
        <v>240</v>
      </c>
      <c r="G317" s="351" t="s">
        <v>240</v>
      </c>
      <c r="H317" s="350" t="s">
        <v>240</v>
      </c>
      <c r="I317" s="349" t="s">
        <v>240</v>
      </c>
      <c r="J317" s="348" t="s">
        <v>240</v>
      </c>
      <c r="K317" s="347" t="s">
        <v>240</v>
      </c>
      <c r="L317" s="347" t="s">
        <v>240</v>
      </c>
      <c r="M317" s="347" t="s">
        <v>240</v>
      </c>
      <c r="N317" s="347" t="s">
        <v>240</v>
      </c>
      <c r="O317" s="346" t="s">
        <v>240</v>
      </c>
    </row>
    <row r="318" spans="1:15">
      <c r="A318" s="353" t="s">
        <v>550</v>
      </c>
      <c r="B318" s="352" t="s">
        <v>549</v>
      </c>
      <c r="C318" s="351" t="s">
        <v>240</v>
      </c>
      <c r="D318" s="351" t="s">
        <v>240</v>
      </c>
      <c r="E318" s="351" t="s">
        <v>240</v>
      </c>
      <c r="F318" s="351" t="s">
        <v>240</v>
      </c>
      <c r="G318" s="351" t="s">
        <v>240</v>
      </c>
      <c r="H318" s="350" t="s">
        <v>240</v>
      </c>
      <c r="I318" s="349" t="s">
        <v>240</v>
      </c>
      <c r="J318" s="348" t="s">
        <v>240</v>
      </c>
      <c r="K318" s="347" t="s">
        <v>240</v>
      </c>
      <c r="L318" s="347" t="s">
        <v>240</v>
      </c>
      <c r="M318" s="347" t="s">
        <v>240</v>
      </c>
      <c r="N318" s="347" t="s">
        <v>240</v>
      </c>
      <c r="O318" s="346" t="s">
        <v>240</v>
      </c>
    </row>
    <row r="319" spans="1:15">
      <c r="A319" s="353" t="s">
        <v>548</v>
      </c>
      <c r="B319" s="352" t="s">
        <v>547</v>
      </c>
      <c r="C319" s="351" t="s">
        <v>240</v>
      </c>
      <c r="D319" s="351" t="s">
        <v>240</v>
      </c>
      <c r="E319" s="351" t="s">
        <v>240</v>
      </c>
      <c r="F319" s="351" t="s">
        <v>240</v>
      </c>
      <c r="G319" s="351" t="s">
        <v>240</v>
      </c>
      <c r="H319" s="350" t="s">
        <v>240</v>
      </c>
      <c r="I319" s="349" t="s">
        <v>240</v>
      </c>
      <c r="J319" s="348" t="s">
        <v>240</v>
      </c>
      <c r="K319" s="347" t="s">
        <v>240</v>
      </c>
      <c r="L319" s="347" t="s">
        <v>240</v>
      </c>
      <c r="M319" s="347" t="s">
        <v>240</v>
      </c>
      <c r="N319" s="347" t="s">
        <v>240</v>
      </c>
      <c r="O319" s="346" t="s">
        <v>240</v>
      </c>
    </row>
    <row r="320" spans="1:15">
      <c r="A320" s="353" t="s">
        <v>546</v>
      </c>
      <c r="B320" s="352" t="s">
        <v>545</v>
      </c>
      <c r="C320" s="351" t="s">
        <v>240</v>
      </c>
      <c r="D320" s="351" t="s">
        <v>240</v>
      </c>
      <c r="E320" s="351" t="s">
        <v>240</v>
      </c>
      <c r="F320" s="351" t="s">
        <v>240</v>
      </c>
      <c r="G320" s="351" t="s">
        <v>240</v>
      </c>
      <c r="H320" s="350" t="s">
        <v>240</v>
      </c>
      <c r="I320" s="349" t="s">
        <v>240</v>
      </c>
      <c r="J320" s="348" t="s">
        <v>240</v>
      </c>
      <c r="K320" s="347" t="s">
        <v>240</v>
      </c>
      <c r="L320" s="347" t="s">
        <v>240</v>
      </c>
      <c r="M320" s="347" t="s">
        <v>240</v>
      </c>
      <c r="N320" s="347" t="s">
        <v>240</v>
      </c>
      <c r="O320" s="346" t="s">
        <v>240</v>
      </c>
    </row>
    <row r="321" spans="1:15">
      <c r="A321" s="353" t="s">
        <v>544</v>
      </c>
      <c r="B321" s="352" t="s">
        <v>543</v>
      </c>
      <c r="C321" s="351" t="s">
        <v>240</v>
      </c>
      <c r="D321" s="351" t="s">
        <v>240</v>
      </c>
      <c r="E321" s="351" t="s">
        <v>240</v>
      </c>
      <c r="F321" s="351" t="s">
        <v>240</v>
      </c>
      <c r="G321" s="351" t="s">
        <v>240</v>
      </c>
      <c r="H321" s="350" t="s">
        <v>240</v>
      </c>
      <c r="I321" s="349" t="s">
        <v>240</v>
      </c>
      <c r="J321" s="348" t="s">
        <v>240</v>
      </c>
      <c r="K321" s="347" t="s">
        <v>240</v>
      </c>
      <c r="L321" s="347" t="s">
        <v>240</v>
      </c>
      <c r="M321" s="347" t="s">
        <v>240</v>
      </c>
      <c r="N321" s="347" t="s">
        <v>240</v>
      </c>
      <c r="O321" s="346" t="s">
        <v>240</v>
      </c>
    </row>
    <row r="322" spans="1:15">
      <c r="A322" s="353" t="s">
        <v>542</v>
      </c>
      <c r="B322" s="352" t="s">
        <v>541</v>
      </c>
      <c r="C322" s="351" t="s">
        <v>240</v>
      </c>
      <c r="D322" s="351" t="s">
        <v>240</v>
      </c>
      <c r="E322" s="351" t="s">
        <v>240</v>
      </c>
      <c r="F322" s="351" t="s">
        <v>240</v>
      </c>
      <c r="G322" s="351" t="s">
        <v>240</v>
      </c>
      <c r="H322" s="350" t="s">
        <v>240</v>
      </c>
      <c r="I322" s="349" t="s">
        <v>240</v>
      </c>
      <c r="J322" s="348" t="s">
        <v>240</v>
      </c>
      <c r="K322" s="347" t="s">
        <v>240</v>
      </c>
      <c r="L322" s="347" t="s">
        <v>240</v>
      </c>
      <c r="M322" s="347" t="s">
        <v>240</v>
      </c>
      <c r="N322" s="347" t="s">
        <v>240</v>
      </c>
      <c r="O322" s="346" t="s">
        <v>240</v>
      </c>
    </row>
    <row r="323" spans="1:15">
      <c r="A323" s="353" t="s">
        <v>540</v>
      </c>
      <c r="B323" s="352" t="s">
        <v>539</v>
      </c>
      <c r="C323" s="351" t="s">
        <v>240</v>
      </c>
      <c r="D323" s="351" t="s">
        <v>240</v>
      </c>
      <c r="E323" s="351" t="s">
        <v>240</v>
      </c>
      <c r="F323" s="351" t="s">
        <v>240</v>
      </c>
      <c r="G323" s="351" t="s">
        <v>240</v>
      </c>
      <c r="H323" s="350" t="s">
        <v>240</v>
      </c>
      <c r="I323" s="349" t="s">
        <v>240</v>
      </c>
      <c r="J323" s="348" t="s">
        <v>240</v>
      </c>
      <c r="K323" s="347" t="s">
        <v>240</v>
      </c>
      <c r="L323" s="347" t="s">
        <v>240</v>
      </c>
      <c r="M323" s="347" t="s">
        <v>240</v>
      </c>
      <c r="N323" s="347" t="s">
        <v>240</v>
      </c>
      <c r="O323" s="346" t="s">
        <v>240</v>
      </c>
    </row>
    <row r="324" spans="1:15">
      <c r="A324" s="353" t="s">
        <v>538</v>
      </c>
      <c r="B324" s="352" t="s">
        <v>537</v>
      </c>
      <c r="C324" s="351" t="s">
        <v>240</v>
      </c>
      <c r="D324" s="351" t="s">
        <v>240</v>
      </c>
      <c r="E324" s="351" t="s">
        <v>240</v>
      </c>
      <c r="F324" s="351" t="s">
        <v>240</v>
      </c>
      <c r="G324" s="351" t="s">
        <v>240</v>
      </c>
      <c r="H324" s="350" t="s">
        <v>240</v>
      </c>
      <c r="I324" s="349" t="s">
        <v>240</v>
      </c>
      <c r="J324" s="348" t="s">
        <v>240</v>
      </c>
      <c r="K324" s="347" t="s">
        <v>240</v>
      </c>
      <c r="L324" s="347" t="s">
        <v>240</v>
      </c>
      <c r="M324" s="347" t="s">
        <v>240</v>
      </c>
      <c r="N324" s="347" t="s">
        <v>240</v>
      </c>
      <c r="O324" s="346" t="s">
        <v>240</v>
      </c>
    </row>
    <row r="325" spans="1:15">
      <c r="A325" s="353" t="s">
        <v>536</v>
      </c>
      <c r="B325" s="352" t="s">
        <v>535</v>
      </c>
      <c r="C325" s="351" t="s">
        <v>240</v>
      </c>
      <c r="D325" s="351" t="s">
        <v>240</v>
      </c>
      <c r="E325" s="351" t="s">
        <v>240</v>
      </c>
      <c r="F325" s="351" t="s">
        <v>240</v>
      </c>
      <c r="G325" s="351" t="s">
        <v>240</v>
      </c>
      <c r="H325" s="350" t="s">
        <v>240</v>
      </c>
      <c r="I325" s="349" t="s">
        <v>240</v>
      </c>
      <c r="J325" s="348" t="s">
        <v>240</v>
      </c>
      <c r="K325" s="347" t="s">
        <v>240</v>
      </c>
      <c r="L325" s="347" t="s">
        <v>240</v>
      </c>
      <c r="M325" s="347" t="s">
        <v>240</v>
      </c>
      <c r="N325" s="347" t="s">
        <v>240</v>
      </c>
      <c r="O325" s="346" t="s">
        <v>240</v>
      </c>
    </row>
    <row r="326" spans="1:15">
      <c r="A326" s="353" t="s">
        <v>534</v>
      </c>
      <c r="B326" s="352" t="s">
        <v>533</v>
      </c>
      <c r="C326" s="351">
        <v>1599455</v>
      </c>
      <c r="D326" s="351" t="s">
        <v>240</v>
      </c>
      <c r="E326" s="351" t="s">
        <v>240</v>
      </c>
      <c r="F326" s="351" t="s">
        <v>240</v>
      </c>
      <c r="G326" s="351" t="s">
        <v>240</v>
      </c>
      <c r="H326" s="350" t="s">
        <v>240</v>
      </c>
      <c r="I326" s="349" t="s">
        <v>240</v>
      </c>
      <c r="J326" s="348" t="s">
        <v>240</v>
      </c>
      <c r="K326" s="347" t="s">
        <v>240</v>
      </c>
      <c r="L326" s="347" t="s">
        <v>240</v>
      </c>
      <c r="M326" s="347" t="s">
        <v>240</v>
      </c>
      <c r="N326" s="347" t="s">
        <v>240</v>
      </c>
      <c r="O326" s="346">
        <v>1599455</v>
      </c>
    </row>
    <row r="327" spans="1:15">
      <c r="A327" s="353" t="s">
        <v>532</v>
      </c>
      <c r="B327" s="352" t="s">
        <v>531</v>
      </c>
      <c r="C327" s="351" t="s">
        <v>240</v>
      </c>
      <c r="D327" s="351" t="s">
        <v>240</v>
      </c>
      <c r="E327" s="351" t="s">
        <v>240</v>
      </c>
      <c r="F327" s="351" t="s">
        <v>240</v>
      </c>
      <c r="G327" s="351" t="s">
        <v>240</v>
      </c>
      <c r="H327" s="350" t="s">
        <v>240</v>
      </c>
      <c r="I327" s="349" t="s">
        <v>240</v>
      </c>
      <c r="J327" s="348" t="s">
        <v>240</v>
      </c>
      <c r="K327" s="347" t="s">
        <v>240</v>
      </c>
      <c r="L327" s="347" t="s">
        <v>240</v>
      </c>
      <c r="M327" s="347" t="s">
        <v>240</v>
      </c>
      <c r="N327" s="347" t="s">
        <v>240</v>
      </c>
      <c r="O327" s="346" t="s">
        <v>240</v>
      </c>
    </row>
    <row r="328" spans="1:15">
      <c r="A328" s="353" t="s">
        <v>530</v>
      </c>
      <c r="B328" s="352" t="s">
        <v>529</v>
      </c>
      <c r="C328" s="351" t="s">
        <v>240</v>
      </c>
      <c r="D328" s="351" t="s">
        <v>240</v>
      </c>
      <c r="E328" s="351" t="s">
        <v>240</v>
      </c>
      <c r="F328" s="351" t="s">
        <v>240</v>
      </c>
      <c r="G328" s="351" t="s">
        <v>240</v>
      </c>
      <c r="H328" s="350" t="s">
        <v>240</v>
      </c>
      <c r="I328" s="349" t="s">
        <v>240</v>
      </c>
      <c r="J328" s="348" t="s">
        <v>240</v>
      </c>
      <c r="K328" s="347" t="s">
        <v>240</v>
      </c>
      <c r="L328" s="347" t="s">
        <v>240</v>
      </c>
      <c r="M328" s="347" t="s">
        <v>240</v>
      </c>
      <c r="N328" s="347" t="s">
        <v>240</v>
      </c>
      <c r="O328" s="346" t="s">
        <v>240</v>
      </c>
    </row>
    <row r="329" spans="1:15">
      <c r="A329" s="353" t="s">
        <v>528</v>
      </c>
      <c r="B329" s="352" t="s">
        <v>527</v>
      </c>
      <c r="C329" s="351">
        <v>6160521</v>
      </c>
      <c r="D329" s="351" t="s">
        <v>240</v>
      </c>
      <c r="E329" s="351" t="s">
        <v>240</v>
      </c>
      <c r="F329" s="351" t="s">
        <v>240</v>
      </c>
      <c r="G329" s="351" t="s">
        <v>240</v>
      </c>
      <c r="H329" s="350" t="s">
        <v>240</v>
      </c>
      <c r="I329" s="349" t="s">
        <v>240</v>
      </c>
      <c r="J329" s="348" t="s">
        <v>240</v>
      </c>
      <c r="K329" s="347" t="s">
        <v>240</v>
      </c>
      <c r="L329" s="347" t="s">
        <v>240</v>
      </c>
      <c r="M329" s="347" t="s">
        <v>240</v>
      </c>
      <c r="N329" s="347" t="s">
        <v>240</v>
      </c>
      <c r="O329" s="346">
        <v>6160521</v>
      </c>
    </row>
    <row r="330" spans="1:15">
      <c r="A330" s="353" t="s">
        <v>526</v>
      </c>
      <c r="B330" s="352" t="s">
        <v>525</v>
      </c>
      <c r="C330" s="351">
        <v>11948681</v>
      </c>
      <c r="D330" s="351" t="s">
        <v>240</v>
      </c>
      <c r="E330" s="351" t="s">
        <v>240</v>
      </c>
      <c r="F330" s="351" t="s">
        <v>240</v>
      </c>
      <c r="G330" s="351" t="s">
        <v>240</v>
      </c>
      <c r="H330" s="350" t="s">
        <v>240</v>
      </c>
      <c r="I330" s="349" t="s">
        <v>240</v>
      </c>
      <c r="J330" s="348" t="s">
        <v>240</v>
      </c>
      <c r="K330" s="347" t="s">
        <v>240</v>
      </c>
      <c r="L330" s="347" t="s">
        <v>240</v>
      </c>
      <c r="M330" s="347" t="s">
        <v>240</v>
      </c>
      <c r="N330" s="347" t="s">
        <v>240</v>
      </c>
      <c r="O330" s="346">
        <v>11948681</v>
      </c>
    </row>
    <row r="331" spans="1:15">
      <c r="A331" s="353" t="s">
        <v>524</v>
      </c>
      <c r="B331" s="352" t="s">
        <v>523</v>
      </c>
      <c r="C331" s="351" t="s">
        <v>240</v>
      </c>
      <c r="D331" s="351" t="s">
        <v>240</v>
      </c>
      <c r="E331" s="351" t="s">
        <v>240</v>
      </c>
      <c r="F331" s="351" t="s">
        <v>240</v>
      </c>
      <c r="G331" s="351" t="s">
        <v>240</v>
      </c>
      <c r="H331" s="350" t="s">
        <v>240</v>
      </c>
      <c r="I331" s="349" t="s">
        <v>240</v>
      </c>
      <c r="J331" s="348" t="s">
        <v>240</v>
      </c>
      <c r="K331" s="347" t="s">
        <v>240</v>
      </c>
      <c r="L331" s="347" t="s">
        <v>240</v>
      </c>
      <c r="M331" s="347" t="s">
        <v>240</v>
      </c>
      <c r="N331" s="347" t="s">
        <v>240</v>
      </c>
      <c r="O331" s="346" t="s">
        <v>240</v>
      </c>
    </row>
    <row r="332" spans="1:15">
      <c r="A332" s="353" t="s">
        <v>522</v>
      </c>
      <c r="B332" s="352" t="s">
        <v>521</v>
      </c>
      <c r="C332" s="351">
        <v>4212589</v>
      </c>
      <c r="D332" s="351" t="s">
        <v>240</v>
      </c>
      <c r="E332" s="351" t="s">
        <v>240</v>
      </c>
      <c r="F332" s="351" t="s">
        <v>240</v>
      </c>
      <c r="G332" s="351" t="s">
        <v>240</v>
      </c>
      <c r="H332" s="350" t="s">
        <v>240</v>
      </c>
      <c r="I332" s="349" t="s">
        <v>240</v>
      </c>
      <c r="J332" s="348" t="s">
        <v>240</v>
      </c>
      <c r="K332" s="347" t="s">
        <v>240</v>
      </c>
      <c r="L332" s="347" t="s">
        <v>240</v>
      </c>
      <c r="M332" s="347" t="s">
        <v>240</v>
      </c>
      <c r="N332" s="347" t="s">
        <v>240</v>
      </c>
      <c r="O332" s="346">
        <v>4212589</v>
      </c>
    </row>
    <row r="333" spans="1:15">
      <c r="A333" s="353" t="s">
        <v>520</v>
      </c>
      <c r="B333" s="352" t="s">
        <v>519</v>
      </c>
      <c r="C333" s="351">
        <v>4777206</v>
      </c>
      <c r="D333" s="351" t="s">
        <v>240</v>
      </c>
      <c r="E333" s="351" t="s">
        <v>240</v>
      </c>
      <c r="F333" s="351" t="s">
        <v>240</v>
      </c>
      <c r="G333" s="351" t="s">
        <v>240</v>
      </c>
      <c r="H333" s="350" t="s">
        <v>240</v>
      </c>
      <c r="I333" s="349" t="s">
        <v>240</v>
      </c>
      <c r="J333" s="348" t="s">
        <v>240</v>
      </c>
      <c r="K333" s="347" t="s">
        <v>240</v>
      </c>
      <c r="L333" s="347" t="s">
        <v>240</v>
      </c>
      <c r="M333" s="347" t="s">
        <v>240</v>
      </c>
      <c r="N333" s="347" t="s">
        <v>240</v>
      </c>
      <c r="O333" s="346">
        <v>4777206</v>
      </c>
    </row>
    <row r="334" spans="1:15">
      <c r="A334" s="353" t="s">
        <v>518</v>
      </c>
      <c r="B334" s="352" t="s">
        <v>517</v>
      </c>
      <c r="C334" s="351">
        <v>1503872</v>
      </c>
      <c r="D334" s="351" t="s">
        <v>240</v>
      </c>
      <c r="E334" s="351" t="s">
        <v>240</v>
      </c>
      <c r="F334" s="351" t="s">
        <v>240</v>
      </c>
      <c r="G334" s="351" t="s">
        <v>240</v>
      </c>
      <c r="H334" s="350" t="s">
        <v>240</v>
      </c>
      <c r="I334" s="349" t="s">
        <v>240</v>
      </c>
      <c r="J334" s="348" t="s">
        <v>240</v>
      </c>
      <c r="K334" s="347" t="s">
        <v>240</v>
      </c>
      <c r="L334" s="347" t="s">
        <v>240</v>
      </c>
      <c r="M334" s="347" t="s">
        <v>240</v>
      </c>
      <c r="N334" s="347" t="s">
        <v>240</v>
      </c>
      <c r="O334" s="346">
        <v>1503872</v>
      </c>
    </row>
    <row r="335" spans="1:15">
      <c r="A335" s="353" t="s">
        <v>516</v>
      </c>
      <c r="B335" s="352" t="s">
        <v>515</v>
      </c>
      <c r="C335" s="351">
        <v>11516334</v>
      </c>
      <c r="D335" s="351" t="s">
        <v>240</v>
      </c>
      <c r="E335" s="351" t="s">
        <v>240</v>
      </c>
      <c r="F335" s="351" t="s">
        <v>240</v>
      </c>
      <c r="G335" s="351" t="s">
        <v>240</v>
      </c>
      <c r="H335" s="350" t="s">
        <v>240</v>
      </c>
      <c r="I335" s="349" t="s">
        <v>240</v>
      </c>
      <c r="J335" s="348" t="s">
        <v>240</v>
      </c>
      <c r="K335" s="347" t="s">
        <v>240</v>
      </c>
      <c r="L335" s="347" t="s">
        <v>240</v>
      </c>
      <c r="M335" s="347" t="s">
        <v>240</v>
      </c>
      <c r="N335" s="347" t="s">
        <v>240</v>
      </c>
      <c r="O335" s="346">
        <v>11516334</v>
      </c>
    </row>
    <row r="336" spans="1:15">
      <c r="A336" s="353" t="s">
        <v>514</v>
      </c>
      <c r="B336" s="352" t="s">
        <v>513</v>
      </c>
      <c r="C336" s="351">
        <v>6437135</v>
      </c>
      <c r="D336" s="351" t="s">
        <v>240</v>
      </c>
      <c r="E336" s="351" t="s">
        <v>240</v>
      </c>
      <c r="F336" s="351" t="s">
        <v>240</v>
      </c>
      <c r="G336" s="351" t="s">
        <v>240</v>
      </c>
      <c r="H336" s="350" t="s">
        <v>240</v>
      </c>
      <c r="I336" s="349" t="s">
        <v>240</v>
      </c>
      <c r="J336" s="348" t="s">
        <v>240</v>
      </c>
      <c r="K336" s="347" t="s">
        <v>240</v>
      </c>
      <c r="L336" s="347" t="s">
        <v>240</v>
      </c>
      <c r="M336" s="347" t="s">
        <v>240</v>
      </c>
      <c r="N336" s="347" t="s">
        <v>240</v>
      </c>
      <c r="O336" s="346">
        <v>6437135</v>
      </c>
    </row>
    <row r="337" spans="1:15">
      <c r="A337" s="353" t="s">
        <v>512</v>
      </c>
      <c r="B337" s="352" t="s">
        <v>511</v>
      </c>
      <c r="C337" s="351">
        <v>6300369</v>
      </c>
      <c r="D337" s="351" t="s">
        <v>240</v>
      </c>
      <c r="E337" s="351" t="s">
        <v>240</v>
      </c>
      <c r="F337" s="351" t="s">
        <v>240</v>
      </c>
      <c r="G337" s="351" t="s">
        <v>240</v>
      </c>
      <c r="H337" s="350" t="s">
        <v>240</v>
      </c>
      <c r="I337" s="349" t="s">
        <v>240</v>
      </c>
      <c r="J337" s="348" t="s">
        <v>240</v>
      </c>
      <c r="K337" s="347" t="s">
        <v>240</v>
      </c>
      <c r="L337" s="347" t="s">
        <v>240</v>
      </c>
      <c r="M337" s="347" t="s">
        <v>240</v>
      </c>
      <c r="N337" s="347" t="s">
        <v>240</v>
      </c>
      <c r="O337" s="346">
        <v>6300369</v>
      </c>
    </row>
    <row r="338" spans="1:15">
      <c r="A338" s="353" t="s">
        <v>510</v>
      </c>
      <c r="B338" s="352" t="s">
        <v>509</v>
      </c>
      <c r="C338" s="351">
        <v>10306894</v>
      </c>
      <c r="D338" s="351" t="s">
        <v>240</v>
      </c>
      <c r="E338" s="351" t="s">
        <v>240</v>
      </c>
      <c r="F338" s="351" t="s">
        <v>240</v>
      </c>
      <c r="G338" s="351" t="s">
        <v>240</v>
      </c>
      <c r="H338" s="350" t="s">
        <v>240</v>
      </c>
      <c r="I338" s="349" t="s">
        <v>240</v>
      </c>
      <c r="J338" s="348" t="s">
        <v>240</v>
      </c>
      <c r="K338" s="347" t="s">
        <v>240</v>
      </c>
      <c r="L338" s="347" t="s">
        <v>240</v>
      </c>
      <c r="M338" s="347" t="s">
        <v>240</v>
      </c>
      <c r="N338" s="347" t="s">
        <v>240</v>
      </c>
      <c r="O338" s="346">
        <v>10306894</v>
      </c>
    </row>
    <row r="339" spans="1:15">
      <c r="A339" s="353" t="s">
        <v>508</v>
      </c>
      <c r="B339" s="352" t="s">
        <v>507</v>
      </c>
      <c r="C339" s="351">
        <v>6184924</v>
      </c>
      <c r="D339" s="351" t="s">
        <v>240</v>
      </c>
      <c r="E339" s="351" t="s">
        <v>240</v>
      </c>
      <c r="F339" s="351" t="s">
        <v>240</v>
      </c>
      <c r="G339" s="351" t="s">
        <v>240</v>
      </c>
      <c r="H339" s="350" t="s">
        <v>240</v>
      </c>
      <c r="I339" s="349" t="s">
        <v>240</v>
      </c>
      <c r="J339" s="348" t="s">
        <v>240</v>
      </c>
      <c r="K339" s="347" t="s">
        <v>240</v>
      </c>
      <c r="L339" s="347" t="s">
        <v>240</v>
      </c>
      <c r="M339" s="347" t="s">
        <v>240</v>
      </c>
      <c r="N339" s="347" t="s">
        <v>240</v>
      </c>
      <c r="O339" s="346">
        <v>6184924</v>
      </c>
    </row>
    <row r="340" spans="1:15">
      <c r="A340" s="353" t="s">
        <v>506</v>
      </c>
      <c r="B340" s="352" t="s">
        <v>505</v>
      </c>
      <c r="C340" s="351">
        <v>5897226</v>
      </c>
      <c r="D340" s="351" t="s">
        <v>240</v>
      </c>
      <c r="E340" s="351" t="s">
        <v>240</v>
      </c>
      <c r="F340" s="351" t="s">
        <v>240</v>
      </c>
      <c r="G340" s="351" t="s">
        <v>240</v>
      </c>
      <c r="H340" s="350" t="s">
        <v>240</v>
      </c>
      <c r="I340" s="349" t="s">
        <v>240</v>
      </c>
      <c r="J340" s="348" t="s">
        <v>240</v>
      </c>
      <c r="K340" s="347" t="s">
        <v>240</v>
      </c>
      <c r="L340" s="347" t="s">
        <v>240</v>
      </c>
      <c r="M340" s="347" t="s">
        <v>240</v>
      </c>
      <c r="N340" s="347" t="s">
        <v>240</v>
      </c>
      <c r="O340" s="346">
        <v>5897226</v>
      </c>
    </row>
    <row r="341" spans="1:15">
      <c r="A341" s="353" t="s">
        <v>504</v>
      </c>
      <c r="B341" s="352" t="s">
        <v>503</v>
      </c>
      <c r="C341" s="351">
        <v>10421061</v>
      </c>
      <c r="D341" s="351" t="s">
        <v>240</v>
      </c>
      <c r="E341" s="351" t="s">
        <v>240</v>
      </c>
      <c r="F341" s="351" t="s">
        <v>240</v>
      </c>
      <c r="G341" s="351" t="s">
        <v>240</v>
      </c>
      <c r="H341" s="350" t="s">
        <v>240</v>
      </c>
      <c r="I341" s="349" t="s">
        <v>240</v>
      </c>
      <c r="J341" s="348" t="s">
        <v>240</v>
      </c>
      <c r="K341" s="347" t="s">
        <v>240</v>
      </c>
      <c r="L341" s="347" t="s">
        <v>240</v>
      </c>
      <c r="M341" s="347" t="s">
        <v>240</v>
      </c>
      <c r="N341" s="347" t="s">
        <v>240</v>
      </c>
      <c r="O341" s="346">
        <v>10421061</v>
      </c>
    </row>
    <row r="342" spans="1:15">
      <c r="A342" s="353" t="s">
        <v>502</v>
      </c>
      <c r="B342" s="352" t="s">
        <v>501</v>
      </c>
      <c r="C342" s="351" t="s">
        <v>240</v>
      </c>
      <c r="D342" s="351" t="s">
        <v>240</v>
      </c>
      <c r="E342" s="351" t="s">
        <v>240</v>
      </c>
      <c r="F342" s="351" t="s">
        <v>240</v>
      </c>
      <c r="G342" s="351" t="s">
        <v>240</v>
      </c>
      <c r="H342" s="350" t="s">
        <v>240</v>
      </c>
      <c r="I342" s="349" t="s">
        <v>240</v>
      </c>
      <c r="J342" s="348" t="s">
        <v>240</v>
      </c>
      <c r="K342" s="347" t="s">
        <v>240</v>
      </c>
      <c r="L342" s="347" t="s">
        <v>240</v>
      </c>
      <c r="M342" s="347" t="s">
        <v>240</v>
      </c>
      <c r="N342" s="347" t="s">
        <v>240</v>
      </c>
      <c r="O342" s="346" t="s">
        <v>240</v>
      </c>
    </row>
    <row r="343" spans="1:15">
      <c r="A343" s="353" t="s">
        <v>500</v>
      </c>
      <c r="B343" s="352" t="s">
        <v>499</v>
      </c>
      <c r="C343" s="351" t="s">
        <v>240</v>
      </c>
      <c r="D343" s="351" t="s">
        <v>240</v>
      </c>
      <c r="E343" s="351" t="s">
        <v>240</v>
      </c>
      <c r="F343" s="351" t="s">
        <v>240</v>
      </c>
      <c r="G343" s="351" t="s">
        <v>240</v>
      </c>
      <c r="H343" s="350" t="s">
        <v>240</v>
      </c>
      <c r="I343" s="349" t="s">
        <v>240</v>
      </c>
      <c r="J343" s="348" t="s">
        <v>240</v>
      </c>
      <c r="K343" s="347" t="s">
        <v>240</v>
      </c>
      <c r="L343" s="347" t="s">
        <v>240</v>
      </c>
      <c r="M343" s="347" t="s">
        <v>240</v>
      </c>
      <c r="N343" s="347" t="s">
        <v>240</v>
      </c>
      <c r="O343" s="346" t="s">
        <v>240</v>
      </c>
    </row>
    <row r="344" spans="1:15">
      <c r="A344" s="353" t="s">
        <v>498</v>
      </c>
      <c r="B344" s="352" t="s">
        <v>497</v>
      </c>
      <c r="C344" s="351">
        <v>14188513</v>
      </c>
      <c r="D344" s="351" t="s">
        <v>240</v>
      </c>
      <c r="E344" s="351" t="s">
        <v>240</v>
      </c>
      <c r="F344" s="351" t="s">
        <v>240</v>
      </c>
      <c r="G344" s="351" t="s">
        <v>240</v>
      </c>
      <c r="H344" s="350" t="s">
        <v>240</v>
      </c>
      <c r="I344" s="349" t="s">
        <v>240</v>
      </c>
      <c r="J344" s="348" t="s">
        <v>240</v>
      </c>
      <c r="K344" s="347" t="s">
        <v>240</v>
      </c>
      <c r="L344" s="347" t="s">
        <v>240</v>
      </c>
      <c r="M344" s="347" t="s">
        <v>240</v>
      </c>
      <c r="N344" s="347" t="s">
        <v>240</v>
      </c>
      <c r="O344" s="346">
        <v>14188513</v>
      </c>
    </row>
    <row r="345" spans="1:15">
      <c r="A345" s="353" t="s">
        <v>496</v>
      </c>
      <c r="B345" s="352" t="s">
        <v>495</v>
      </c>
      <c r="C345" s="351">
        <v>28559144</v>
      </c>
      <c r="D345" s="351" t="s">
        <v>240</v>
      </c>
      <c r="E345" s="351" t="s">
        <v>240</v>
      </c>
      <c r="F345" s="351" t="s">
        <v>240</v>
      </c>
      <c r="G345" s="351" t="s">
        <v>240</v>
      </c>
      <c r="H345" s="350" t="s">
        <v>240</v>
      </c>
      <c r="I345" s="349" t="s">
        <v>240</v>
      </c>
      <c r="J345" s="348" t="s">
        <v>240</v>
      </c>
      <c r="K345" s="347" t="s">
        <v>240</v>
      </c>
      <c r="L345" s="347" t="s">
        <v>240</v>
      </c>
      <c r="M345" s="347" t="s">
        <v>240</v>
      </c>
      <c r="N345" s="347" t="s">
        <v>240</v>
      </c>
      <c r="O345" s="346">
        <v>28559144</v>
      </c>
    </row>
    <row r="346" spans="1:15">
      <c r="A346" s="353" t="s">
        <v>494</v>
      </c>
      <c r="B346" s="352" t="s">
        <v>493</v>
      </c>
      <c r="C346" s="351">
        <v>13158078</v>
      </c>
      <c r="D346" s="351" t="s">
        <v>240</v>
      </c>
      <c r="E346" s="351" t="s">
        <v>240</v>
      </c>
      <c r="F346" s="351" t="s">
        <v>240</v>
      </c>
      <c r="G346" s="351" t="s">
        <v>240</v>
      </c>
      <c r="H346" s="350" t="s">
        <v>240</v>
      </c>
      <c r="I346" s="349" t="s">
        <v>240</v>
      </c>
      <c r="J346" s="348" t="s">
        <v>240</v>
      </c>
      <c r="K346" s="347" t="s">
        <v>240</v>
      </c>
      <c r="L346" s="347" t="s">
        <v>240</v>
      </c>
      <c r="M346" s="347" t="s">
        <v>240</v>
      </c>
      <c r="N346" s="347" t="s">
        <v>240</v>
      </c>
      <c r="O346" s="346">
        <v>13158078</v>
      </c>
    </row>
    <row r="347" spans="1:15">
      <c r="A347" s="353" t="s">
        <v>492</v>
      </c>
      <c r="B347" s="352" t="s">
        <v>491</v>
      </c>
      <c r="C347" s="351">
        <v>15725073</v>
      </c>
      <c r="D347" s="351" t="s">
        <v>240</v>
      </c>
      <c r="E347" s="351" t="s">
        <v>240</v>
      </c>
      <c r="F347" s="351" t="s">
        <v>240</v>
      </c>
      <c r="G347" s="351" t="s">
        <v>240</v>
      </c>
      <c r="H347" s="350" t="s">
        <v>240</v>
      </c>
      <c r="I347" s="349" t="s">
        <v>240</v>
      </c>
      <c r="J347" s="348" t="s">
        <v>240</v>
      </c>
      <c r="K347" s="347" t="s">
        <v>240</v>
      </c>
      <c r="L347" s="347" t="s">
        <v>240</v>
      </c>
      <c r="M347" s="347" t="s">
        <v>240</v>
      </c>
      <c r="N347" s="347" t="s">
        <v>240</v>
      </c>
      <c r="O347" s="346">
        <v>15725073</v>
      </c>
    </row>
    <row r="348" spans="1:15">
      <c r="A348" s="353" t="s">
        <v>490</v>
      </c>
      <c r="B348" s="352" t="s">
        <v>489</v>
      </c>
      <c r="C348" s="351">
        <v>10444167</v>
      </c>
      <c r="D348" s="351" t="s">
        <v>240</v>
      </c>
      <c r="E348" s="351" t="s">
        <v>240</v>
      </c>
      <c r="F348" s="351" t="s">
        <v>240</v>
      </c>
      <c r="G348" s="351" t="s">
        <v>240</v>
      </c>
      <c r="H348" s="350" t="s">
        <v>240</v>
      </c>
      <c r="I348" s="349" t="s">
        <v>240</v>
      </c>
      <c r="J348" s="348" t="s">
        <v>240</v>
      </c>
      <c r="K348" s="347" t="s">
        <v>240</v>
      </c>
      <c r="L348" s="347" t="s">
        <v>240</v>
      </c>
      <c r="M348" s="347" t="s">
        <v>240</v>
      </c>
      <c r="N348" s="347" t="s">
        <v>240</v>
      </c>
      <c r="O348" s="346">
        <v>10444167</v>
      </c>
    </row>
    <row r="349" spans="1:15">
      <c r="A349" s="353" t="s">
        <v>488</v>
      </c>
      <c r="B349" s="352" t="s">
        <v>487</v>
      </c>
      <c r="C349" s="351">
        <v>36564095</v>
      </c>
      <c r="D349" s="351" t="s">
        <v>240</v>
      </c>
      <c r="E349" s="351" t="s">
        <v>240</v>
      </c>
      <c r="F349" s="351" t="s">
        <v>240</v>
      </c>
      <c r="G349" s="351" t="s">
        <v>240</v>
      </c>
      <c r="H349" s="350" t="s">
        <v>240</v>
      </c>
      <c r="I349" s="349" t="s">
        <v>240</v>
      </c>
      <c r="J349" s="348" t="s">
        <v>240</v>
      </c>
      <c r="K349" s="347" t="s">
        <v>240</v>
      </c>
      <c r="L349" s="347" t="s">
        <v>240</v>
      </c>
      <c r="M349" s="347" t="s">
        <v>240</v>
      </c>
      <c r="N349" s="347" t="s">
        <v>240</v>
      </c>
      <c r="O349" s="346">
        <v>36564095</v>
      </c>
    </row>
    <row r="350" spans="1:15">
      <c r="A350" s="353" t="s">
        <v>486</v>
      </c>
      <c r="B350" s="352" t="s">
        <v>485</v>
      </c>
      <c r="C350" s="351" t="s">
        <v>240</v>
      </c>
      <c r="D350" s="351" t="s">
        <v>240</v>
      </c>
      <c r="E350" s="351" t="s">
        <v>240</v>
      </c>
      <c r="F350" s="351" t="s">
        <v>240</v>
      </c>
      <c r="G350" s="351" t="s">
        <v>240</v>
      </c>
      <c r="H350" s="350" t="s">
        <v>240</v>
      </c>
      <c r="I350" s="349" t="s">
        <v>240</v>
      </c>
      <c r="J350" s="348" t="s">
        <v>240</v>
      </c>
      <c r="K350" s="347" t="s">
        <v>240</v>
      </c>
      <c r="L350" s="347" t="s">
        <v>240</v>
      </c>
      <c r="M350" s="347" t="s">
        <v>240</v>
      </c>
      <c r="N350" s="347" t="s">
        <v>240</v>
      </c>
      <c r="O350" s="346" t="s">
        <v>240</v>
      </c>
    </row>
    <row r="351" spans="1:15">
      <c r="A351" s="353" t="s">
        <v>484</v>
      </c>
      <c r="B351" s="352" t="s">
        <v>483</v>
      </c>
      <c r="C351" s="351">
        <v>16898893</v>
      </c>
      <c r="D351" s="351" t="s">
        <v>240</v>
      </c>
      <c r="E351" s="351" t="s">
        <v>240</v>
      </c>
      <c r="F351" s="351" t="s">
        <v>240</v>
      </c>
      <c r="G351" s="351" t="s">
        <v>240</v>
      </c>
      <c r="H351" s="350" t="s">
        <v>240</v>
      </c>
      <c r="I351" s="349" t="s">
        <v>240</v>
      </c>
      <c r="J351" s="348" t="s">
        <v>240</v>
      </c>
      <c r="K351" s="347" t="s">
        <v>240</v>
      </c>
      <c r="L351" s="347" t="s">
        <v>240</v>
      </c>
      <c r="M351" s="347" t="s">
        <v>240</v>
      </c>
      <c r="N351" s="347" t="s">
        <v>240</v>
      </c>
      <c r="O351" s="346">
        <v>16898893</v>
      </c>
    </row>
    <row r="352" spans="1:15">
      <c r="A352" s="353" t="s">
        <v>482</v>
      </c>
      <c r="B352" s="352" t="s">
        <v>481</v>
      </c>
      <c r="C352" s="351">
        <v>23182227</v>
      </c>
      <c r="D352" s="351" t="s">
        <v>240</v>
      </c>
      <c r="E352" s="351" t="s">
        <v>240</v>
      </c>
      <c r="F352" s="351" t="s">
        <v>240</v>
      </c>
      <c r="G352" s="351" t="s">
        <v>240</v>
      </c>
      <c r="H352" s="350" t="s">
        <v>240</v>
      </c>
      <c r="I352" s="349" t="s">
        <v>240</v>
      </c>
      <c r="J352" s="348" t="s">
        <v>240</v>
      </c>
      <c r="K352" s="347" t="s">
        <v>240</v>
      </c>
      <c r="L352" s="347" t="s">
        <v>240</v>
      </c>
      <c r="M352" s="347" t="s">
        <v>240</v>
      </c>
      <c r="N352" s="347" t="s">
        <v>240</v>
      </c>
      <c r="O352" s="346">
        <v>23182227</v>
      </c>
    </row>
    <row r="353" spans="1:15">
      <c r="A353" s="353" t="s">
        <v>480</v>
      </c>
      <c r="B353" s="352" t="s">
        <v>479</v>
      </c>
      <c r="C353" s="351">
        <v>10764705</v>
      </c>
      <c r="D353" s="351" t="s">
        <v>240</v>
      </c>
      <c r="E353" s="351" t="s">
        <v>240</v>
      </c>
      <c r="F353" s="351" t="s">
        <v>240</v>
      </c>
      <c r="G353" s="351" t="s">
        <v>240</v>
      </c>
      <c r="H353" s="350" t="s">
        <v>240</v>
      </c>
      <c r="I353" s="349" t="s">
        <v>240</v>
      </c>
      <c r="J353" s="348" t="s">
        <v>240</v>
      </c>
      <c r="K353" s="347" t="s">
        <v>240</v>
      </c>
      <c r="L353" s="347" t="s">
        <v>240</v>
      </c>
      <c r="M353" s="347" t="s">
        <v>240</v>
      </c>
      <c r="N353" s="347" t="s">
        <v>240</v>
      </c>
      <c r="O353" s="346">
        <v>10764705</v>
      </c>
    </row>
    <row r="354" spans="1:15">
      <c r="A354" s="353" t="s">
        <v>478</v>
      </c>
      <c r="B354" s="352" t="s">
        <v>477</v>
      </c>
      <c r="C354" s="351" t="s">
        <v>240</v>
      </c>
      <c r="D354" s="351" t="s">
        <v>240</v>
      </c>
      <c r="E354" s="351" t="s">
        <v>240</v>
      </c>
      <c r="F354" s="351" t="s">
        <v>240</v>
      </c>
      <c r="G354" s="351" t="s">
        <v>240</v>
      </c>
      <c r="H354" s="350" t="s">
        <v>240</v>
      </c>
      <c r="I354" s="349" t="s">
        <v>240</v>
      </c>
      <c r="J354" s="348" t="s">
        <v>240</v>
      </c>
      <c r="K354" s="347" t="s">
        <v>240</v>
      </c>
      <c r="L354" s="347" t="s">
        <v>240</v>
      </c>
      <c r="M354" s="347" t="s">
        <v>240</v>
      </c>
      <c r="N354" s="347" t="s">
        <v>240</v>
      </c>
      <c r="O354" s="346" t="s">
        <v>240</v>
      </c>
    </row>
    <row r="355" spans="1:15">
      <c r="A355" s="353" t="s">
        <v>476</v>
      </c>
      <c r="B355" s="352" t="s">
        <v>475</v>
      </c>
      <c r="C355" s="351" t="s">
        <v>240</v>
      </c>
      <c r="D355" s="351" t="s">
        <v>240</v>
      </c>
      <c r="E355" s="351" t="s">
        <v>240</v>
      </c>
      <c r="F355" s="351" t="s">
        <v>240</v>
      </c>
      <c r="G355" s="351" t="s">
        <v>240</v>
      </c>
      <c r="H355" s="350" t="s">
        <v>240</v>
      </c>
      <c r="I355" s="349" t="s">
        <v>240</v>
      </c>
      <c r="J355" s="348" t="s">
        <v>240</v>
      </c>
      <c r="K355" s="347" t="s">
        <v>240</v>
      </c>
      <c r="L355" s="347" t="s">
        <v>240</v>
      </c>
      <c r="M355" s="347" t="s">
        <v>240</v>
      </c>
      <c r="N355" s="347" t="s">
        <v>240</v>
      </c>
      <c r="O355" s="346" t="s">
        <v>240</v>
      </c>
    </row>
    <row r="356" spans="1:15">
      <c r="A356" s="353" t="s">
        <v>474</v>
      </c>
      <c r="B356" s="352" t="s">
        <v>473</v>
      </c>
      <c r="C356" s="351">
        <v>14565426</v>
      </c>
      <c r="D356" s="351" t="s">
        <v>240</v>
      </c>
      <c r="E356" s="351" t="s">
        <v>240</v>
      </c>
      <c r="F356" s="351" t="s">
        <v>240</v>
      </c>
      <c r="G356" s="351" t="s">
        <v>240</v>
      </c>
      <c r="H356" s="350" t="s">
        <v>240</v>
      </c>
      <c r="I356" s="349" t="s">
        <v>240</v>
      </c>
      <c r="J356" s="348" t="s">
        <v>240</v>
      </c>
      <c r="K356" s="347" t="s">
        <v>240</v>
      </c>
      <c r="L356" s="347" t="s">
        <v>240</v>
      </c>
      <c r="M356" s="347" t="s">
        <v>240</v>
      </c>
      <c r="N356" s="347" t="s">
        <v>240</v>
      </c>
      <c r="O356" s="346">
        <v>14565426</v>
      </c>
    </row>
    <row r="357" spans="1:15">
      <c r="A357" s="353" t="s">
        <v>472</v>
      </c>
      <c r="B357" s="352" t="s">
        <v>471</v>
      </c>
      <c r="C357" s="351" t="s">
        <v>240</v>
      </c>
      <c r="D357" s="351" t="s">
        <v>240</v>
      </c>
      <c r="E357" s="351" t="s">
        <v>240</v>
      </c>
      <c r="F357" s="351" t="s">
        <v>240</v>
      </c>
      <c r="G357" s="351" t="s">
        <v>240</v>
      </c>
      <c r="H357" s="350" t="s">
        <v>240</v>
      </c>
      <c r="I357" s="349" t="s">
        <v>240</v>
      </c>
      <c r="J357" s="348" t="s">
        <v>240</v>
      </c>
      <c r="K357" s="347" t="s">
        <v>240</v>
      </c>
      <c r="L357" s="347" t="s">
        <v>240</v>
      </c>
      <c r="M357" s="347" t="s">
        <v>240</v>
      </c>
      <c r="N357" s="347" t="s">
        <v>240</v>
      </c>
      <c r="O357" s="346" t="s">
        <v>240</v>
      </c>
    </row>
    <row r="358" spans="1:15">
      <c r="A358" s="353" t="s">
        <v>470</v>
      </c>
      <c r="B358" s="352" t="s">
        <v>469</v>
      </c>
      <c r="C358" s="351">
        <v>9575856</v>
      </c>
      <c r="D358" s="351" t="s">
        <v>240</v>
      </c>
      <c r="E358" s="351" t="s">
        <v>240</v>
      </c>
      <c r="F358" s="351" t="s">
        <v>240</v>
      </c>
      <c r="G358" s="351" t="s">
        <v>240</v>
      </c>
      <c r="H358" s="350" t="s">
        <v>240</v>
      </c>
      <c r="I358" s="349" t="s">
        <v>240</v>
      </c>
      <c r="J358" s="348" t="s">
        <v>240</v>
      </c>
      <c r="K358" s="347" t="s">
        <v>240</v>
      </c>
      <c r="L358" s="347" t="s">
        <v>240</v>
      </c>
      <c r="M358" s="347" t="s">
        <v>240</v>
      </c>
      <c r="N358" s="347" t="s">
        <v>240</v>
      </c>
      <c r="O358" s="346">
        <v>9575856</v>
      </c>
    </row>
    <row r="359" spans="1:15">
      <c r="A359" s="353" t="s">
        <v>468</v>
      </c>
      <c r="B359" s="352" t="s">
        <v>467</v>
      </c>
      <c r="C359" s="351" t="s">
        <v>240</v>
      </c>
      <c r="D359" s="351" t="s">
        <v>240</v>
      </c>
      <c r="E359" s="351" t="s">
        <v>240</v>
      </c>
      <c r="F359" s="351" t="s">
        <v>240</v>
      </c>
      <c r="G359" s="351" t="s">
        <v>240</v>
      </c>
      <c r="H359" s="350" t="s">
        <v>240</v>
      </c>
      <c r="I359" s="349" t="s">
        <v>240</v>
      </c>
      <c r="J359" s="348" t="s">
        <v>240</v>
      </c>
      <c r="K359" s="347" t="s">
        <v>240</v>
      </c>
      <c r="L359" s="347" t="s">
        <v>240</v>
      </c>
      <c r="M359" s="347" t="s">
        <v>240</v>
      </c>
      <c r="N359" s="347" t="s">
        <v>240</v>
      </c>
      <c r="O359" s="346" t="s">
        <v>240</v>
      </c>
    </row>
    <row r="360" spans="1:15">
      <c r="A360" s="353" t="s">
        <v>466</v>
      </c>
      <c r="B360" s="352" t="s">
        <v>465</v>
      </c>
      <c r="C360" s="351" t="s">
        <v>240</v>
      </c>
      <c r="D360" s="351" t="s">
        <v>240</v>
      </c>
      <c r="E360" s="351" t="s">
        <v>240</v>
      </c>
      <c r="F360" s="351" t="s">
        <v>240</v>
      </c>
      <c r="G360" s="351" t="s">
        <v>240</v>
      </c>
      <c r="H360" s="350" t="s">
        <v>240</v>
      </c>
      <c r="I360" s="349" t="s">
        <v>240</v>
      </c>
      <c r="J360" s="348" t="s">
        <v>240</v>
      </c>
      <c r="K360" s="347" t="s">
        <v>240</v>
      </c>
      <c r="L360" s="347" t="s">
        <v>240</v>
      </c>
      <c r="M360" s="347" t="s">
        <v>240</v>
      </c>
      <c r="N360" s="347" t="s">
        <v>240</v>
      </c>
      <c r="O360" s="346" t="s">
        <v>240</v>
      </c>
    </row>
    <row r="361" spans="1:15">
      <c r="A361" s="353" t="s">
        <v>464</v>
      </c>
      <c r="B361" s="352" t="s">
        <v>463</v>
      </c>
      <c r="C361" s="351">
        <v>10091307</v>
      </c>
      <c r="D361" s="351" t="s">
        <v>240</v>
      </c>
      <c r="E361" s="351" t="s">
        <v>240</v>
      </c>
      <c r="F361" s="351" t="s">
        <v>240</v>
      </c>
      <c r="G361" s="351" t="s">
        <v>240</v>
      </c>
      <c r="H361" s="350" t="s">
        <v>240</v>
      </c>
      <c r="I361" s="349" t="s">
        <v>240</v>
      </c>
      <c r="J361" s="348" t="s">
        <v>240</v>
      </c>
      <c r="K361" s="347" t="s">
        <v>240</v>
      </c>
      <c r="L361" s="347" t="s">
        <v>240</v>
      </c>
      <c r="M361" s="347" t="s">
        <v>240</v>
      </c>
      <c r="N361" s="347" t="s">
        <v>240</v>
      </c>
      <c r="O361" s="346">
        <v>10091307</v>
      </c>
    </row>
    <row r="362" spans="1:15">
      <c r="A362" s="353" t="s">
        <v>462</v>
      </c>
      <c r="B362" s="352" t="s">
        <v>461</v>
      </c>
      <c r="C362" s="351">
        <v>13030317</v>
      </c>
      <c r="D362" s="351" t="s">
        <v>240</v>
      </c>
      <c r="E362" s="351" t="s">
        <v>240</v>
      </c>
      <c r="F362" s="351" t="s">
        <v>240</v>
      </c>
      <c r="G362" s="351" t="s">
        <v>240</v>
      </c>
      <c r="H362" s="350" t="s">
        <v>240</v>
      </c>
      <c r="I362" s="349" t="s">
        <v>240</v>
      </c>
      <c r="J362" s="348" t="s">
        <v>240</v>
      </c>
      <c r="K362" s="347" t="s">
        <v>240</v>
      </c>
      <c r="L362" s="347" t="s">
        <v>240</v>
      </c>
      <c r="M362" s="347" t="s">
        <v>240</v>
      </c>
      <c r="N362" s="347" t="s">
        <v>240</v>
      </c>
      <c r="O362" s="346">
        <v>13030317</v>
      </c>
    </row>
    <row r="363" spans="1:15">
      <c r="A363" s="353" t="s">
        <v>460</v>
      </c>
      <c r="B363" s="352" t="s">
        <v>459</v>
      </c>
      <c r="C363" s="351" t="s">
        <v>240</v>
      </c>
      <c r="D363" s="351" t="s">
        <v>240</v>
      </c>
      <c r="E363" s="351" t="s">
        <v>240</v>
      </c>
      <c r="F363" s="351" t="s">
        <v>240</v>
      </c>
      <c r="G363" s="351" t="s">
        <v>240</v>
      </c>
      <c r="H363" s="350" t="s">
        <v>240</v>
      </c>
      <c r="I363" s="349" t="s">
        <v>240</v>
      </c>
      <c r="J363" s="348" t="s">
        <v>240</v>
      </c>
      <c r="K363" s="347" t="s">
        <v>240</v>
      </c>
      <c r="L363" s="347" t="s">
        <v>240</v>
      </c>
      <c r="M363" s="347" t="s">
        <v>240</v>
      </c>
      <c r="N363" s="347" t="s">
        <v>240</v>
      </c>
      <c r="O363" s="346" t="s">
        <v>240</v>
      </c>
    </row>
    <row r="364" spans="1:15">
      <c r="A364" s="353" t="s">
        <v>458</v>
      </c>
      <c r="B364" s="352" t="s">
        <v>457</v>
      </c>
      <c r="C364" s="351" t="s">
        <v>240</v>
      </c>
      <c r="D364" s="351" t="s">
        <v>240</v>
      </c>
      <c r="E364" s="351" t="s">
        <v>240</v>
      </c>
      <c r="F364" s="351" t="s">
        <v>240</v>
      </c>
      <c r="G364" s="351" t="s">
        <v>240</v>
      </c>
      <c r="H364" s="350" t="s">
        <v>240</v>
      </c>
      <c r="I364" s="349" t="s">
        <v>240</v>
      </c>
      <c r="J364" s="348" t="s">
        <v>240</v>
      </c>
      <c r="K364" s="347" t="s">
        <v>240</v>
      </c>
      <c r="L364" s="347" t="s">
        <v>240</v>
      </c>
      <c r="M364" s="347" t="s">
        <v>240</v>
      </c>
      <c r="N364" s="347" t="s">
        <v>240</v>
      </c>
      <c r="O364" s="346" t="s">
        <v>240</v>
      </c>
    </row>
    <row r="365" spans="1:15">
      <c r="A365" s="353" t="s">
        <v>456</v>
      </c>
      <c r="B365" s="352" t="s">
        <v>455</v>
      </c>
      <c r="C365" s="351" t="s">
        <v>240</v>
      </c>
      <c r="D365" s="351" t="s">
        <v>240</v>
      </c>
      <c r="E365" s="351" t="s">
        <v>240</v>
      </c>
      <c r="F365" s="351" t="s">
        <v>240</v>
      </c>
      <c r="G365" s="351" t="s">
        <v>240</v>
      </c>
      <c r="H365" s="350" t="s">
        <v>240</v>
      </c>
      <c r="I365" s="349" t="s">
        <v>240</v>
      </c>
      <c r="J365" s="348" t="s">
        <v>240</v>
      </c>
      <c r="K365" s="347" t="s">
        <v>240</v>
      </c>
      <c r="L365" s="347" t="s">
        <v>240</v>
      </c>
      <c r="M365" s="347" t="s">
        <v>240</v>
      </c>
      <c r="N365" s="347" t="s">
        <v>240</v>
      </c>
      <c r="O365" s="346" t="s">
        <v>240</v>
      </c>
    </row>
    <row r="366" spans="1:15">
      <c r="A366" s="353" t="s">
        <v>454</v>
      </c>
      <c r="B366" s="352" t="s">
        <v>453</v>
      </c>
      <c r="C366" s="351">
        <v>13410075</v>
      </c>
      <c r="D366" s="351" t="s">
        <v>240</v>
      </c>
      <c r="E366" s="351" t="s">
        <v>240</v>
      </c>
      <c r="F366" s="351" t="s">
        <v>240</v>
      </c>
      <c r="G366" s="351" t="s">
        <v>240</v>
      </c>
      <c r="H366" s="350" t="s">
        <v>240</v>
      </c>
      <c r="I366" s="349" t="s">
        <v>240</v>
      </c>
      <c r="J366" s="348" t="s">
        <v>240</v>
      </c>
      <c r="K366" s="347" t="s">
        <v>240</v>
      </c>
      <c r="L366" s="347" t="s">
        <v>240</v>
      </c>
      <c r="M366" s="347" t="s">
        <v>240</v>
      </c>
      <c r="N366" s="347" t="s">
        <v>240</v>
      </c>
      <c r="O366" s="346">
        <v>13410075</v>
      </c>
    </row>
    <row r="367" spans="1:15">
      <c r="A367" s="353" t="s">
        <v>452</v>
      </c>
      <c r="B367" s="352" t="s">
        <v>451</v>
      </c>
      <c r="C367" s="351">
        <v>5206237</v>
      </c>
      <c r="D367" s="351" t="s">
        <v>240</v>
      </c>
      <c r="E367" s="351" t="s">
        <v>240</v>
      </c>
      <c r="F367" s="351" t="s">
        <v>240</v>
      </c>
      <c r="G367" s="351" t="s">
        <v>240</v>
      </c>
      <c r="H367" s="350" t="s">
        <v>240</v>
      </c>
      <c r="I367" s="349" t="s">
        <v>240</v>
      </c>
      <c r="J367" s="348" t="s">
        <v>240</v>
      </c>
      <c r="K367" s="347" t="s">
        <v>240</v>
      </c>
      <c r="L367" s="347" t="s">
        <v>240</v>
      </c>
      <c r="M367" s="347" t="s">
        <v>240</v>
      </c>
      <c r="N367" s="347" t="s">
        <v>240</v>
      </c>
      <c r="O367" s="346">
        <v>5206237</v>
      </c>
    </row>
    <row r="368" spans="1:15">
      <c r="A368" s="353" t="s">
        <v>450</v>
      </c>
      <c r="B368" s="352" t="s">
        <v>449</v>
      </c>
      <c r="C368" s="351">
        <v>9370199</v>
      </c>
      <c r="D368" s="351" t="s">
        <v>240</v>
      </c>
      <c r="E368" s="351" t="s">
        <v>240</v>
      </c>
      <c r="F368" s="351" t="s">
        <v>240</v>
      </c>
      <c r="G368" s="351" t="s">
        <v>240</v>
      </c>
      <c r="H368" s="350" t="s">
        <v>240</v>
      </c>
      <c r="I368" s="349" t="s">
        <v>240</v>
      </c>
      <c r="J368" s="348" t="s">
        <v>240</v>
      </c>
      <c r="K368" s="347" t="s">
        <v>240</v>
      </c>
      <c r="L368" s="347" t="s">
        <v>240</v>
      </c>
      <c r="M368" s="347" t="s">
        <v>240</v>
      </c>
      <c r="N368" s="347" t="s">
        <v>240</v>
      </c>
      <c r="O368" s="346">
        <v>9370199</v>
      </c>
    </row>
    <row r="369" spans="1:15">
      <c r="A369" s="353" t="s">
        <v>448</v>
      </c>
      <c r="B369" s="352" t="s">
        <v>447</v>
      </c>
      <c r="C369" s="351">
        <v>9340001</v>
      </c>
      <c r="D369" s="351" t="s">
        <v>240</v>
      </c>
      <c r="E369" s="351" t="s">
        <v>240</v>
      </c>
      <c r="F369" s="351" t="s">
        <v>240</v>
      </c>
      <c r="G369" s="351" t="s">
        <v>240</v>
      </c>
      <c r="H369" s="350" t="s">
        <v>240</v>
      </c>
      <c r="I369" s="349" t="s">
        <v>240</v>
      </c>
      <c r="J369" s="348" t="s">
        <v>240</v>
      </c>
      <c r="K369" s="347" t="s">
        <v>240</v>
      </c>
      <c r="L369" s="347" t="s">
        <v>240</v>
      </c>
      <c r="M369" s="347" t="s">
        <v>240</v>
      </c>
      <c r="N369" s="347" t="s">
        <v>240</v>
      </c>
      <c r="O369" s="346">
        <v>9340001</v>
      </c>
    </row>
    <row r="370" spans="1:15">
      <c r="A370" s="353" t="s">
        <v>446</v>
      </c>
      <c r="B370" s="352" t="s">
        <v>445</v>
      </c>
      <c r="C370" s="351">
        <v>3502589</v>
      </c>
      <c r="D370" s="351" t="s">
        <v>240</v>
      </c>
      <c r="E370" s="351" t="s">
        <v>240</v>
      </c>
      <c r="F370" s="351" t="s">
        <v>240</v>
      </c>
      <c r="G370" s="351" t="s">
        <v>240</v>
      </c>
      <c r="H370" s="350" t="s">
        <v>240</v>
      </c>
      <c r="I370" s="349" t="s">
        <v>240</v>
      </c>
      <c r="J370" s="348" t="s">
        <v>240</v>
      </c>
      <c r="K370" s="347" t="s">
        <v>240</v>
      </c>
      <c r="L370" s="347" t="s">
        <v>240</v>
      </c>
      <c r="M370" s="347" t="s">
        <v>240</v>
      </c>
      <c r="N370" s="347" t="s">
        <v>240</v>
      </c>
      <c r="O370" s="346">
        <v>3502589</v>
      </c>
    </row>
    <row r="371" spans="1:15">
      <c r="A371" s="353" t="s">
        <v>444</v>
      </c>
      <c r="B371" s="352" t="s">
        <v>443</v>
      </c>
      <c r="C371" s="351">
        <v>5134734</v>
      </c>
      <c r="D371" s="351" t="s">
        <v>240</v>
      </c>
      <c r="E371" s="351" t="s">
        <v>240</v>
      </c>
      <c r="F371" s="351" t="s">
        <v>240</v>
      </c>
      <c r="G371" s="351" t="s">
        <v>240</v>
      </c>
      <c r="H371" s="350" t="s">
        <v>240</v>
      </c>
      <c r="I371" s="349" t="s">
        <v>240</v>
      </c>
      <c r="J371" s="348" t="s">
        <v>240</v>
      </c>
      <c r="K371" s="347" t="s">
        <v>240</v>
      </c>
      <c r="L371" s="347" t="s">
        <v>240</v>
      </c>
      <c r="M371" s="347" t="s">
        <v>240</v>
      </c>
      <c r="N371" s="347" t="s">
        <v>240</v>
      </c>
      <c r="O371" s="346">
        <v>5134734</v>
      </c>
    </row>
    <row r="372" spans="1:15">
      <c r="A372" s="353" t="s">
        <v>442</v>
      </c>
      <c r="B372" s="352" t="s">
        <v>441</v>
      </c>
      <c r="C372" s="351">
        <v>3067229</v>
      </c>
      <c r="D372" s="351" t="s">
        <v>240</v>
      </c>
      <c r="E372" s="351" t="s">
        <v>240</v>
      </c>
      <c r="F372" s="351" t="s">
        <v>240</v>
      </c>
      <c r="G372" s="351" t="s">
        <v>240</v>
      </c>
      <c r="H372" s="350" t="s">
        <v>240</v>
      </c>
      <c r="I372" s="349" t="s">
        <v>240</v>
      </c>
      <c r="J372" s="348" t="s">
        <v>240</v>
      </c>
      <c r="K372" s="347" t="s">
        <v>240</v>
      </c>
      <c r="L372" s="347" t="s">
        <v>240</v>
      </c>
      <c r="M372" s="347" t="s">
        <v>240</v>
      </c>
      <c r="N372" s="347" t="s">
        <v>240</v>
      </c>
      <c r="O372" s="346">
        <v>3067229</v>
      </c>
    </row>
    <row r="373" spans="1:15">
      <c r="A373" s="353" t="s">
        <v>440</v>
      </c>
      <c r="B373" s="352" t="s">
        <v>439</v>
      </c>
      <c r="C373" s="351">
        <v>5589432</v>
      </c>
      <c r="D373" s="351" t="s">
        <v>240</v>
      </c>
      <c r="E373" s="351" t="s">
        <v>240</v>
      </c>
      <c r="F373" s="351" t="s">
        <v>240</v>
      </c>
      <c r="G373" s="351" t="s">
        <v>240</v>
      </c>
      <c r="H373" s="350" t="s">
        <v>240</v>
      </c>
      <c r="I373" s="349" t="s">
        <v>240</v>
      </c>
      <c r="J373" s="348" t="s">
        <v>240</v>
      </c>
      <c r="K373" s="347" t="s">
        <v>240</v>
      </c>
      <c r="L373" s="347" t="s">
        <v>240</v>
      </c>
      <c r="M373" s="347" t="s">
        <v>240</v>
      </c>
      <c r="N373" s="347" t="s">
        <v>240</v>
      </c>
      <c r="O373" s="346">
        <v>5589432</v>
      </c>
    </row>
    <row r="374" spans="1:15">
      <c r="A374" s="353" t="s">
        <v>438</v>
      </c>
      <c r="B374" s="352" t="s">
        <v>437</v>
      </c>
      <c r="C374" s="351">
        <v>1160804</v>
      </c>
      <c r="D374" s="351" t="s">
        <v>240</v>
      </c>
      <c r="E374" s="351" t="s">
        <v>240</v>
      </c>
      <c r="F374" s="351" t="s">
        <v>240</v>
      </c>
      <c r="G374" s="351" t="s">
        <v>240</v>
      </c>
      <c r="H374" s="350" t="s">
        <v>240</v>
      </c>
      <c r="I374" s="349" t="s">
        <v>240</v>
      </c>
      <c r="J374" s="348" t="s">
        <v>240</v>
      </c>
      <c r="K374" s="347" t="s">
        <v>240</v>
      </c>
      <c r="L374" s="347" t="s">
        <v>240</v>
      </c>
      <c r="M374" s="347" t="s">
        <v>240</v>
      </c>
      <c r="N374" s="347" t="s">
        <v>240</v>
      </c>
      <c r="O374" s="346">
        <v>1160804</v>
      </c>
    </row>
    <row r="375" spans="1:15">
      <c r="A375" s="353" t="s">
        <v>436</v>
      </c>
      <c r="B375" s="352" t="s">
        <v>435</v>
      </c>
      <c r="C375" s="351">
        <v>14743754</v>
      </c>
      <c r="D375" s="351" t="s">
        <v>240</v>
      </c>
      <c r="E375" s="351" t="s">
        <v>240</v>
      </c>
      <c r="F375" s="351" t="s">
        <v>240</v>
      </c>
      <c r="G375" s="351" t="s">
        <v>240</v>
      </c>
      <c r="H375" s="350" t="s">
        <v>240</v>
      </c>
      <c r="I375" s="349" t="s">
        <v>240</v>
      </c>
      <c r="J375" s="348" t="s">
        <v>240</v>
      </c>
      <c r="K375" s="347" t="s">
        <v>240</v>
      </c>
      <c r="L375" s="347" t="s">
        <v>240</v>
      </c>
      <c r="M375" s="347" t="s">
        <v>240</v>
      </c>
      <c r="N375" s="347" t="s">
        <v>240</v>
      </c>
      <c r="O375" s="346">
        <v>14743754</v>
      </c>
    </row>
    <row r="376" spans="1:15">
      <c r="A376" s="353" t="s">
        <v>434</v>
      </c>
      <c r="B376" s="352" t="s">
        <v>433</v>
      </c>
      <c r="C376" s="351" t="s">
        <v>240</v>
      </c>
      <c r="D376" s="351" t="s">
        <v>240</v>
      </c>
      <c r="E376" s="351" t="s">
        <v>240</v>
      </c>
      <c r="F376" s="351" t="s">
        <v>240</v>
      </c>
      <c r="G376" s="351" t="s">
        <v>240</v>
      </c>
      <c r="H376" s="350" t="s">
        <v>240</v>
      </c>
      <c r="I376" s="349" t="s">
        <v>240</v>
      </c>
      <c r="J376" s="348" t="s">
        <v>240</v>
      </c>
      <c r="K376" s="347" t="s">
        <v>240</v>
      </c>
      <c r="L376" s="347" t="s">
        <v>240</v>
      </c>
      <c r="M376" s="347" t="s">
        <v>240</v>
      </c>
      <c r="N376" s="347" t="s">
        <v>240</v>
      </c>
      <c r="O376" s="346" t="s">
        <v>240</v>
      </c>
    </row>
    <row r="377" spans="1:15">
      <c r="A377" s="353" t="s">
        <v>432</v>
      </c>
      <c r="B377" s="352" t="s">
        <v>431</v>
      </c>
      <c r="C377" s="351" t="s">
        <v>240</v>
      </c>
      <c r="D377" s="351" t="s">
        <v>240</v>
      </c>
      <c r="E377" s="351" t="s">
        <v>240</v>
      </c>
      <c r="F377" s="351" t="s">
        <v>240</v>
      </c>
      <c r="G377" s="351" t="s">
        <v>240</v>
      </c>
      <c r="H377" s="350" t="s">
        <v>240</v>
      </c>
      <c r="I377" s="349" t="s">
        <v>240</v>
      </c>
      <c r="J377" s="348" t="s">
        <v>240</v>
      </c>
      <c r="K377" s="347" t="s">
        <v>240</v>
      </c>
      <c r="L377" s="347" t="s">
        <v>240</v>
      </c>
      <c r="M377" s="347" t="s">
        <v>240</v>
      </c>
      <c r="N377" s="347" t="s">
        <v>240</v>
      </c>
      <c r="O377" s="346" t="s">
        <v>240</v>
      </c>
    </row>
    <row r="378" spans="1:15">
      <c r="A378" s="353" t="s">
        <v>430</v>
      </c>
      <c r="B378" s="352" t="s">
        <v>429</v>
      </c>
      <c r="C378" s="351" t="s">
        <v>240</v>
      </c>
      <c r="D378" s="351" t="s">
        <v>240</v>
      </c>
      <c r="E378" s="351" t="s">
        <v>240</v>
      </c>
      <c r="F378" s="351" t="s">
        <v>240</v>
      </c>
      <c r="G378" s="351" t="s">
        <v>240</v>
      </c>
      <c r="H378" s="350" t="s">
        <v>240</v>
      </c>
      <c r="I378" s="349" t="s">
        <v>240</v>
      </c>
      <c r="J378" s="348" t="s">
        <v>240</v>
      </c>
      <c r="K378" s="347" t="s">
        <v>240</v>
      </c>
      <c r="L378" s="347" t="s">
        <v>240</v>
      </c>
      <c r="M378" s="347" t="s">
        <v>240</v>
      </c>
      <c r="N378" s="347" t="s">
        <v>240</v>
      </c>
      <c r="O378" s="346" t="s">
        <v>240</v>
      </c>
    </row>
    <row r="379" spans="1:15">
      <c r="A379" s="353" t="s">
        <v>428</v>
      </c>
      <c r="B379" s="352" t="s">
        <v>427</v>
      </c>
      <c r="C379" s="351" t="s">
        <v>240</v>
      </c>
      <c r="D379" s="351" t="s">
        <v>240</v>
      </c>
      <c r="E379" s="351" t="s">
        <v>240</v>
      </c>
      <c r="F379" s="351" t="s">
        <v>240</v>
      </c>
      <c r="G379" s="351" t="s">
        <v>240</v>
      </c>
      <c r="H379" s="350" t="s">
        <v>240</v>
      </c>
      <c r="I379" s="349" t="s">
        <v>240</v>
      </c>
      <c r="J379" s="348" t="s">
        <v>240</v>
      </c>
      <c r="K379" s="347" t="s">
        <v>240</v>
      </c>
      <c r="L379" s="347" t="s">
        <v>240</v>
      </c>
      <c r="M379" s="347" t="s">
        <v>240</v>
      </c>
      <c r="N379" s="347" t="s">
        <v>240</v>
      </c>
      <c r="O379" s="346" t="s">
        <v>240</v>
      </c>
    </row>
    <row r="380" spans="1:15">
      <c r="A380" s="353" t="s">
        <v>426</v>
      </c>
      <c r="B380" s="352" t="s">
        <v>425</v>
      </c>
      <c r="C380" s="351" t="s">
        <v>240</v>
      </c>
      <c r="D380" s="351" t="s">
        <v>240</v>
      </c>
      <c r="E380" s="351" t="s">
        <v>240</v>
      </c>
      <c r="F380" s="351" t="s">
        <v>240</v>
      </c>
      <c r="G380" s="351" t="s">
        <v>240</v>
      </c>
      <c r="H380" s="350" t="s">
        <v>240</v>
      </c>
      <c r="I380" s="349" t="s">
        <v>240</v>
      </c>
      <c r="J380" s="348" t="s">
        <v>240</v>
      </c>
      <c r="K380" s="347" t="s">
        <v>240</v>
      </c>
      <c r="L380" s="347" t="s">
        <v>240</v>
      </c>
      <c r="M380" s="347" t="s">
        <v>240</v>
      </c>
      <c r="N380" s="347" t="s">
        <v>240</v>
      </c>
      <c r="O380" s="346" t="s">
        <v>240</v>
      </c>
    </row>
    <row r="381" spans="1:15">
      <c r="A381" s="353" t="s">
        <v>424</v>
      </c>
      <c r="B381" s="352" t="s">
        <v>423</v>
      </c>
      <c r="C381" s="351" t="s">
        <v>240</v>
      </c>
      <c r="D381" s="351" t="s">
        <v>240</v>
      </c>
      <c r="E381" s="351" t="s">
        <v>240</v>
      </c>
      <c r="F381" s="351" t="s">
        <v>240</v>
      </c>
      <c r="G381" s="351" t="s">
        <v>240</v>
      </c>
      <c r="H381" s="350" t="s">
        <v>240</v>
      </c>
      <c r="I381" s="349" t="s">
        <v>240</v>
      </c>
      <c r="J381" s="348" t="s">
        <v>240</v>
      </c>
      <c r="K381" s="347" t="s">
        <v>240</v>
      </c>
      <c r="L381" s="347" t="s">
        <v>240</v>
      </c>
      <c r="M381" s="347" t="s">
        <v>240</v>
      </c>
      <c r="N381" s="347" t="s">
        <v>240</v>
      </c>
      <c r="O381" s="346" t="s">
        <v>240</v>
      </c>
    </row>
    <row r="382" spans="1:15">
      <c r="A382" s="353" t="s">
        <v>422</v>
      </c>
      <c r="B382" s="352" t="s">
        <v>421</v>
      </c>
      <c r="C382" s="351" t="s">
        <v>240</v>
      </c>
      <c r="D382" s="351" t="s">
        <v>240</v>
      </c>
      <c r="E382" s="351" t="s">
        <v>240</v>
      </c>
      <c r="F382" s="351" t="s">
        <v>240</v>
      </c>
      <c r="G382" s="351" t="s">
        <v>240</v>
      </c>
      <c r="H382" s="350" t="s">
        <v>240</v>
      </c>
      <c r="I382" s="349" t="s">
        <v>240</v>
      </c>
      <c r="J382" s="348" t="s">
        <v>240</v>
      </c>
      <c r="K382" s="347" t="s">
        <v>240</v>
      </c>
      <c r="L382" s="347" t="s">
        <v>240</v>
      </c>
      <c r="M382" s="347" t="s">
        <v>240</v>
      </c>
      <c r="N382" s="347" t="s">
        <v>240</v>
      </c>
      <c r="O382" s="346" t="s">
        <v>240</v>
      </c>
    </row>
    <row r="383" spans="1:15">
      <c r="A383" s="353" t="s">
        <v>420</v>
      </c>
      <c r="B383" s="352" t="s">
        <v>419</v>
      </c>
      <c r="C383" s="351" t="s">
        <v>240</v>
      </c>
      <c r="D383" s="351" t="s">
        <v>240</v>
      </c>
      <c r="E383" s="351" t="s">
        <v>240</v>
      </c>
      <c r="F383" s="351" t="s">
        <v>240</v>
      </c>
      <c r="G383" s="351" t="s">
        <v>240</v>
      </c>
      <c r="H383" s="350" t="s">
        <v>240</v>
      </c>
      <c r="I383" s="349" t="s">
        <v>240</v>
      </c>
      <c r="J383" s="348" t="s">
        <v>240</v>
      </c>
      <c r="K383" s="347" t="s">
        <v>240</v>
      </c>
      <c r="L383" s="347" t="s">
        <v>240</v>
      </c>
      <c r="M383" s="347" t="s">
        <v>240</v>
      </c>
      <c r="N383" s="347" t="s">
        <v>240</v>
      </c>
      <c r="O383" s="346" t="s">
        <v>240</v>
      </c>
    </row>
    <row r="384" spans="1:15">
      <c r="A384" s="353" t="s">
        <v>418</v>
      </c>
      <c r="B384" s="352" t="s">
        <v>417</v>
      </c>
      <c r="C384" s="351">
        <v>2922573</v>
      </c>
      <c r="D384" s="351" t="s">
        <v>240</v>
      </c>
      <c r="E384" s="351" t="s">
        <v>240</v>
      </c>
      <c r="F384" s="351" t="s">
        <v>240</v>
      </c>
      <c r="G384" s="351" t="s">
        <v>240</v>
      </c>
      <c r="H384" s="350" t="s">
        <v>240</v>
      </c>
      <c r="I384" s="349" t="s">
        <v>240</v>
      </c>
      <c r="J384" s="348" t="s">
        <v>240</v>
      </c>
      <c r="K384" s="347" t="s">
        <v>240</v>
      </c>
      <c r="L384" s="347" t="s">
        <v>240</v>
      </c>
      <c r="M384" s="347" t="s">
        <v>240</v>
      </c>
      <c r="N384" s="347" t="s">
        <v>240</v>
      </c>
      <c r="O384" s="346">
        <v>2922573</v>
      </c>
    </row>
    <row r="385" spans="1:15">
      <c r="A385" s="353" t="s">
        <v>416</v>
      </c>
      <c r="B385" s="352" t="s">
        <v>415</v>
      </c>
      <c r="C385" s="351">
        <v>4646613</v>
      </c>
      <c r="D385" s="351" t="s">
        <v>240</v>
      </c>
      <c r="E385" s="351" t="s">
        <v>240</v>
      </c>
      <c r="F385" s="351" t="s">
        <v>240</v>
      </c>
      <c r="G385" s="351" t="s">
        <v>240</v>
      </c>
      <c r="H385" s="350" t="s">
        <v>240</v>
      </c>
      <c r="I385" s="349" t="s">
        <v>240</v>
      </c>
      <c r="J385" s="348" t="s">
        <v>240</v>
      </c>
      <c r="K385" s="347" t="s">
        <v>240</v>
      </c>
      <c r="L385" s="347" t="s">
        <v>240</v>
      </c>
      <c r="M385" s="347" t="s">
        <v>240</v>
      </c>
      <c r="N385" s="347" t="s">
        <v>240</v>
      </c>
      <c r="O385" s="346">
        <v>4646613</v>
      </c>
    </row>
    <row r="386" spans="1:15">
      <c r="A386" s="353" t="s">
        <v>414</v>
      </c>
      <c r="B386" s="352" t="s">
        <v>413</v>
      </c>
      <c r="C386" s="351" t="s">
        <v>240</v>
      </c>
      <c r="D386" s="351" t="s">
        <v>240</v>
      </c>
      <c r="E386" s="351" t="s">
        <v>240</v>
      </c>
      <c r="F386" s="351" t="s">
        <v>240</v>
      </c>
      <c r="G386" s="351" t="s">
        <v>240</v>
      </c>
      <c r="H386" s="350" t="s">
        <v>240</v>
      </c>
      <c r="I386" s="349" t="s">
        <v>240</v>
      </c>
      <c r="J386" s="348" t="s">
        <v>240</v>
      </c>
      <c r="K386" s="347" t="s">
        <v>240</v>
      </c>
      <c r="L386" s="347" t="s">
        <v>240</v>
      </c>
      <c r="M386" s="347" t="s">
        <v>240</v>
      </c>
      <c r="N386" s="347" t="s">
        <v>240</v>
      </c>
      <c r="O386" s="346" t="s">
        <v>240</v>
      </c>
    </row>
    <row r="387" spans="1:15">
      <c r="A387" s="353" t="s">
        <v>412</v>
      </c>
      <c r="B387" s="352" t="s">
        <v>411</v>
      </c>
      <c r="C387" s="351" t="s">
        <v>240</v>
      </c>
      <c r="D387" s="351" t="s">
        <v>240</v>
      </c>
      <c r="E387" s="351" t="s">
        <v>240</v>
      </c>
      <c r="F387" s="351" t="s">
        <v>240</v>
      </c>
      <c r="G387" s="351" t="s">
        <v>240</v>
      </c>
      <c r="H387" s="350" t="s">
        <v>240</v>
      </c>
      <c r="I387" s="349" t="s">
        <v>240</v>
      </c>
      <c r="J387" s="348" t="s">
        <v>240</v>
      </c>
      <c r="K387" s="347" t="s">
        <v>240</v>
      </c>
      <c r="L387" s="347" t="s">
        <v>240</v>
      </c>
      <c r="M387" s="347" t="s">
        <v>240</v>
      </c>
      <c r="N387" s="347" t="s">
        <v>240</v>
      </c>
      <c r="O387" s="346" t="s">
        <v>240</v>
      </c>
    </row>
    <row r="388" spans="1:15">
      <c r="A388" s="353" t="s">
        <v>410</v>
      </c>
      <c r="B388" s="352" t="s">
        <v>409</v>
      </c>
      <c r="C388" s="351">
        <v>3836020</v>
      </c>
      <c r="D388" s="351" t="s">
        <v>240</v>
      </c>
      <c r="E388" s="351" t="s">
        <v>240</v>
      </c>
      <c r="F388" s="351" t="s">
        <v>240</v>
      </c>
      <c r="G388" s="351" t="s">
        <v>240</v>
      </c>
      <c r="H388" s="350" t="s">
        <v>240</v>
      </c>
      <c r="I388" s="349" t="s">
        <v>240</v>
      </c>
      <c r="J388" s="348" t="s">
        <v>240</v>
      </c>
      <c r="K388" s="347" t="s">
        <v>240</v>
      </c>
      <c r="L388" s="347" t="s">
        <v>240</v>
      </c>
      <c r="M388" s="347" t="s">
        <v>240</v>
      </c>
      <c r="N388" s="347" t="s">
        <v>240</v>
      </c>
      <c r="O388" s="346">
        <v>3836020</v>
      </c>
    </row>
    <row r="389" spans="1:15">
      <c r="A389" s="353" t="s">
        <v>408</v>
      </c>
      <c r="B389" s="352" t="s">
        <v>407</v>
      </c>
      <c r="C389" s="351">
        <v>2698152</v>
      </c>
      <c r="D389" s="351" t="s">
        <v>240</v>
      </c>
      <c r="E389" s="351" t="s">
        <v>240</v>
      </c>
      <c r="F389" s="351" t="s">
        <v>240</v>
      </c>
      <c r="G389" s="351" t="s">
        <v>240</v>
      </c>
      <c r="H389" s="350" t="s">
        <v>240</v>
      </c>
      <c r="I389" s="349" t="s">
        <v>240</v>
      </c>
      <c r="J389" s="348" t="s">
        <v>240</v>
      </c>
      <c r="K389" s="347" t="s">
        <v>240</v>
      </c>
      <c r="L389" s="347" t="s">
        <v>240</v>
      </c>
      <c r="M389" s="347" t="s">
        <v>240</v>
      </c>
      <c r="N389" s="347" t="s">
        <v>240</v>
      </c>
      <c r="O389" s="346">
        <v>2698152</v>
      </c>
    </row>
    <row r="390" spans="1:15">
      <c r="A390" s="353" t="s">
        <v>406</v>
      </c>
      <c r="B390" s="352" t="s">
        <v>405</v>
      </c>
      <c r="C390" s="351">
        <v>1957008</v>
      </c>
      <c r="D390" s="351" t="s">
        <v>240</v>
      </c>
      <c r="E390" s="351" t="s">
        <v>240</v>
      </c>
      <c r="F390" s="351" t="s">
        <v>240</v>
      </c>
      <c r="G390" s="351" t="s">
        <v>240</v>
      </c>
      <c r="H390" s="350" t="s">
        <v>240</v>
      </c>
      <c r="I390" s="349" t="s">
        <v>240</v>
      </c>
      <c r="J390" s="348" t="s">
        <v>240</v>
      </c>
      <c r="K390" s="347" t="s">
        <v>240</v>
      </c>
      <c r="L390" s="347" t="s">
        <v>240</v>
      </c>
      <c r="M390" s="347" t="s">
        <v>240</v>
      </c>
      <c r="N390" s="347" t="s">
        <v>240</v>
      </c>
      <c r="O390" s="346">
        <v>1957008</v>
      </c>
    </row>
    <row r="391" spans="1:15">
      <c r="A391" s="353" t="s">
        <v>404</v>
      </c>
      <c r="B391" s="352" t="s">
        <v>403</v>
      </c>
      <c r="C391" s="351" t="s">
        <v>240</v>
      </c>
      <c r="D391" s="351" t="s">
        <v>240</v>
      </c>
      <c r="E391" s="351" t="s">
        <v>240</v>
      </c>
      <c r="F391" s="351" t="s">
        <v>240</v>
      </c>
      <c r="G391" s="351" t="s">
        <v>240</v>
      </c>
      <c r="H391" s="350" t="s">
        <v>240</v>
      </c>
      <c r="I391" s="349" t="s">
        <v>240</v>
      </c>
      <c r="J391" s="348" t="s">
        <v>240</v>
      </c>
      <c r="K391" s="347" t="s">
        <v>240</v>
      </c>
      <c r="L391" s="347" t="s">
        <v>240</v>
      </c>
      <c r="M391" s="347" t="s">
        <v>240</v>
      </c>
      <c r="N391" s="347" t="s">
        <v>240</v>
      </c>
      <c r="O391" s="346" t="s">
        <v>240</v>
      </c>
    </row>
    <row r="392" spans="1:15">
      <c r="A392" s="353" t="s">
        <v>402</v>
      </c>
      <c r="B392" s="352" t="s">
        <v>401</v>
      </c>
      <c r="C392" s="351">
        <v>2363890</v>
      </c>
      <c r="D392" s="351" t="s">
        <v>240</v>
      </c>
      <c r="E392" s="351" t="s">
        <v>240</v>
      </c>
      <c r="F392" s="351" t="s">
        <v>240</v>
      </c>
      <c r="G392" s="351" t="s">
        <v>240</v>
      </c>
      <c r="H392" s="350" t="s">
        <v>240</v>
      </c>
      <c r="I392" s="349" t="s">
        <v>240</v>
      </c>
      <c r="J392" s="348" t="s">
        <v>240</v>
      </c>
      <c r="K392" s="347" t="s">
        <v>240</v>
      </c>
      <c r="L392" s="347" t="s">
        <v>240</v>
      </c>
      <c r="M392" s="347" t="s">
        <v>240</v>
      </c>
      <c r="N392" s="347" t="s">
        <v>240</v>
      </c>
      <c r="O392" s="346">
        <v>2363890</v>
      </c>
    </row>
    <row r="393" spans="1:15">
      <c r="A393" s="353" t="s">
        <v>400</v>
      </c>
      <c r="B393" s="352" t="s">
        <v>399</v>
      </c>
      <c r="C393" s="351">
        <v>3782053</v>
      </c>
      <c r="D393" s="351" t="s">
        <v>240</v>
      </c>
      <c r="E393" s="351" t="s">
        <v>240</v>
      </c>
      <c r="F393" s="351" t="s">
        <v>240</v>
      </c>
      <c r="G393" s="351" t="s">
        <v>240</v>
      </c>
      <c r="H393" s="350" t="s">
        <v>240</v>
      </c>
      <c r="I393" s="349" t="s">
        <v>240</v>
      </c>
      <c r="J393" s="348" t="s">
        <v>240</v>
      </c>
      <c r="K393" s="347" t="s">
        <v>240</v>
      </c>
      <c r="L393" s="347" t="s">
        <v>240</v>
      </c>
      <c r="M393" s="347" t="s">
        <v>240</v>
      </c>
      <c r="N393" s="347" t="s">
        <v>240</v>
      </c>
      <c r="O393" s="346">
        <v>3782053</v>
      </c>
    </row>
    <row r="394" spans="1:15">
      <c r="A394" s="353" t="s">
        <v>398</v>
      </c>
      <c r="B394" s="352" t="s">
        <v>397</v>
      </c>
      <c r="C394" s="351" t="s">
        <v>240</v>
      </c>
      <c r="D394" s="351" t="s">
        <v>240</v>
      </c>
      <c r="E394" s="351" t="s">
        <v>240</v>
      </c>
      <c r="F394" s="351" t="s">
        <v>240</v>
      </c>
      <c r="G394" s="351" t="s">
        <v>240</v>
      </c>
      <c r="H394" s="350" t="s">
        <v>240</v>
      </c>
      <c r="I394" s="349" t="s">
        <v>240</v>
      </c>
      <c r="J394" s="348" t="s">
        <v>240</v>
      </c>
      <c r="K394" s="347" t="s">
        <v>240</v>
      </c>
      <c r="L394" s="347" t="s">
        <v>240</v>
      </c>
      <c r="M394" s="347" t="s">
        <v>240</v>
      </c>
      <c r="N394" s="347" t="s">
        <v>240</v>
      </c>
      <c r="O394" s="346" t="s">
        <v>240</v>
      </c>
    </row>
    <row r="395" spans="1:15">
      <c r="A395" s="353" t="s">
        <v>396</v>
      </c>
      <c r="B395" s="352" t="s">
        <v>395</v>
      </c>
      <c r="C395" s="351">
        <v>3132146</v>
      </c>
      <c r="D395" s="351" t="s">
        <v>240</v>
      </c>
      <c r="E395" s="351" t="s">
        <v>240</v>
      </c>
      <c r="F395" s="351" t="s">
        <v>240</v>
      </c>
      <c r="G395" s="351" t="s">
        <v>240</v>
      </c>
      <c r="H395" s="350" t="s">
        <v>240</v>
      </c>
      <c r="I395" s="349" t="s">
        <v>240</v>
      </c>
      <c r="J395" s="348" t="s">
        <v>240</v>
      </c>
      <c r="K395" s="347" t="s">
        <v>240</v>
      </c>
      <c r="L395" s="347" t="s">
        <v>240</v>
      </c>
      <c r="M395" s="347" t="s">
        <v>240</v>
      </c>
      <c r="N395" s="347" t="s">
        <v>240</v>
      </c>
      <c r="O395" s="346">
        <v>3132146</v>
      </c>
    </row>
    <row r="396" spans="1:15">
      <c r="A396" s="353" t="s">
        <v>394</v>
      </c>
      <c r="B396" s="352" t="s">
        <v>393</v>
      </c>
      <c r="C396" s="351">
        <v>4250296</v>
      </c>
      <c r="D396" s="351" t="s">
        <v>240</v>
      </c>
      <c r="E396" s="351" t="s">
        <v>240</v>
      </c>
      <c r="F396" s="351" t="s">
        <v>240</v>
      </c>
      <c r="G396" s="351" t="s">
        <v>240</v>
      </c>
      <c r="H396" s="350" t="s">
        <v>240</v>
      </c>
      <c r="I396" s="349" t="s">
        <v>240</v>
      </c>
      <c r="J396" s="348" t="s">
        <v>240</v>
      </c>
      <c r="K396" s="347" t="s">
        <v>240</v>
      </c>
      <c r="L396" s="347" t="s">
        <v>240</v>
      </c>
      <c r="M396" s="347" t="s">
        <v>240</v>
      </c>
      <c r="N396" s="347" t="s">
        <v>240</v>
      </c>
      <c r="O396" s="346">
        <v>4250296</v>
      </c>
    </row>
    <row r="397" spans="1:15">
      <c r="A397" s="353" t="s">
        <v>392</v>
      </c>
      <c r="B397" s="352" t="s">
        <v>391</v>
      </c>
      <c r="C397" s="351" t="s">
        <v>240</v>
      </c>
      <c r="D397" s="351" t="s">
        <v>240</v>
      </c>
      <c r="E397" s="351" t="s">
        <v>240</v>
      </c>
      <c r="F397" s="351" t="s">
        <v>240</v>
      </c>
      <c r="G397" s="351" t="s">
        <v>240</v>
      </c>
      <c r="H397" s="350" t="s">
        <v>240</v>
      </c>
      <c r="I397" s="349" t="s">
        <v>240</v>
      </c>
      <c r="J397" s="348" t="s">
        <v>240</v>
      </c>
      <c r="K397" s="347" t="s">
        <v>240</v>
      </c>
      <c r="L397" s="347" t="s">
        <v>240</v>
      </c>
      <c r="M397" s="347" t="s">
        <v>240</v>
      </c>
      <c r="N397" s="347" t="s">
        <v>240</v>
      </c>
      <c r="O397" s="346" t="s">
        <v>240</v>
      </c>
    </row>
    <row r="398" spans="1:15">
      <c r="A398" s="353" t="s">
        <v>390</v>
      </c>
      <c r="B398" s="352" t="s">
        <v>389</v>
      </c>
      <c r="C398" s="351">
        <v>9744270</v>
      </c>
      <c r="D398" s="351" t="s">
        <v>240</v>
      </c>
      <c r="E398" s="351" t="s">
        <v>240</v>
      </c>
      <c r="F398" s="351" t="s">
        <v>240</v>
      </c>
      <c r="G398" s="351" t="s">
        <v>240</v>
      </c>
      <c r="H398" s="350" t="s">
        <v>240</v>
      </c>
      <c r="I398" s="349" t="s">
        <v>240</v>
      </c>
      <c r="J398" s="348" t="s">
        <v>240</v>
      </c>
      <c r="K398" s="347" t="s">
        <v>240</v>
      </c>
      <c r="L398" s="347" t="s">
        <v>240</v>
      </c>
      <c r="M398" s="347" t="s">
        <v>240</v>
      </c>
      <c r="N398" s="347" t="s">
        <v>240</v>
      </c>
      <c r="O398" s="346">
        <v>9744270</v>
      </c>
    </row>
    <row r="399" spans="1:15">
      <c r="A399" s="353" t="s">
        <v>388</v>
      </c>
      <c r="B399" s="352" t="s">
        <v>387</v>
      </c>
      <c r="C399" s="351">
        <v>5099533</v>
      </c>
      <c r="D399" s="351" t="s">
        <v>240</v>
      </c>
      <c r="E399" s="351" t="s">
        <v>240</v>
      </c>
      <c r="F399" s="351" t="s">
        <v>240</v>
      </c>
      <c r="G399" s="351" t="s">
        <v>240</v>
      </c>
      <c r="H399" s="350" t="s">
        <v>240</v>
      </c>
      <c r="I399" s="349" t="s">
        <v>240</v>
      </c>
      <c r="J399" s="348" t="s">
        <v>240</v>
      </c>
      <c r="K399" s="347" t="s">
        <v>240</v>
      </c>
      <c r="L399" s="347" t="s">
        <v>240</v>
      </c>
      <c r="M399" s="347" t="s">
        <v>240</v>
      </c>
      <c r="N399" s="347" t="s">
        <v>240</v>
      </c>
      <c r="O399" s="346">
        <v>5099533</v>
      </c>
    </row>
    <row r="400" spans="1:15">
      <c r="A400" s="345">
        <v>50000</v>
      </c>
      <c r="B400" s="344" t="s">
        <v>244</v>
      </c>
      <c r="C400" s="343">
        <v>2652891772</v>
      </c>
      <c r="D400" s="343"/>
      <c r="E400" s="343"/>
      <c r="F400" s="343"/>
      <c r="G400" s="343"/>
      <c r="H400" s="343"/>
      <c r="I400" s="342"/>
      <c r="J400" s="341"/>
      <c r="K400" s="340"/>
      <c r="L400" s="340"/>
      <c r="M400" s="340"/>
      <c r="N400" s="340"/>
      <c r="O400" s="339">
        <v>2652891772</v>
      </c>
    </row>
    <row r="401" spans="1:9">
      <c r="A401" s="338" t="s">
        <v>1718</v>
      </c>
      <c r="B401" s="337"/>
      <c r="C401" s="336"/>
      <c r="D401" s="335"/>
      <c r="E401" s="335"/>
      <c r="F401" s="335"/>
      <c r="G401" s="335"/>
      <c r="H401" s="334"/>
      <c r="I401" s="332"/>
    </row>
    <row r="402" spans="1:9">
      <c r="A402" s="333" t="s">
        <v>1719</v>
      </c>
      <c r="H402" s="332"/>
      <c r="I402" s="332"/>
    </row>
    <row r="403" spans="1:9">
      <c r="A403" s="331" t="s">
        <v>386</v>
      </c>
    </row>
    <row r="404" spans="1:9">
      <c r="A404" s="331" t="s">
        <v>1720</v>
      </c>
    </row>
    <row r="405" spans="1:9">
      <c r="A405" s="1" t="s">
        <v>14</v>
      </c>
    </row>
  </sheetData>
  <hyperlinks>
    <hyperlink ref="A405"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pageSetUpPr fitToPage="1"/>
  </sheetPr>
  <dimension ref="A1:X224"/>
  <sheetViews>
    <sheetView showGridLines="0" showZeros="0" zoomScale="145" zoomScaleNormal="145" workbookViewId="0">
      <pane ySplit="7" topLeftCell="A86" activePane="bottomLeft" state="frozen"/>
      <selection activeCell="H43" sqref="H43"/>
      <selection pane="bottomLeft"/>
    </sheetView>
  </sheetViews>
  <sheetFormatPr baseColWidth="10" defaultColWidth="11.42578125" defaultRowHeight="12.75"/>
  <cols>
    <col min="1" max="1" width="6.7109375" style="73" customWidth="1"/>
    <col min="2" max="15" width="7.7109375" style="73" customWidth="1"/>
    <col min="16" max="16" width="7" style="73" customWidth="1"/>
    <col min="17" max="19" width="6.42578125" style="161" customWidth="1"/>
    <col min="20" max="20" width="3.42578125" style="161" customWidth="1"/>
    <col min="21" max="21" width="2" style="161" customWidth="1"/>
    <col min="22" max="16384" width="11.42578125" style="73"/>
  </cols>
  <sheetData>
    <row r="1" spans="1:20" ht="79.5" customHeight="1">
      <c r="A1" s="397" t="s">
        <v>1217</v>
      </c>
      <c r="B1" s="274"/>
      <c r="C1" s="274"/>
      <c r="D1" s="274"/>
      <c r="E1" s="274"/>
      <c r="F1" s="274"/>
      <c r="G1" s="274"/>
      <c r="H1" s="274"/>
      <c r="I1" s="274"/>
      <c r="J1" s="274"/>
      <c r="K1" s="274"/>
      <c r="L1" s="274"/>
      <c r="M1" s="274"/>
      <c r="N1" s="274"/>
      <c r="O1" s="274"/>
      <c r="Q1" s="389"/>
      <c r="R1" s="389"/>
      <c r="S1" s="389"/>
      <c r="T1" s="396"/>
    </row>
    <row r="2" spans="1:20" ht="12" customHeight="1">
      <c r="A2" s="279" t="s">
        <v>1216</v>
      </c>
      <c r="B2" s="278"/>
      <c r="C2" s="278"/>
      <c r="D2" s="278"/>
      <c r="E2" s="278"/>
      <c r="F2" s="278"/>
      <c r="G2" s="278"/>
      <c r="H2" s="278"/>
      <c r="I2" s="278"/>
      <c r="J2" s="278"/>
      <c r="K2" s="278"/>
      <c r="L2" s="278"/>
      <c r="M2" s="278"/>
      <c r="N2" s="278"/>
      <c r="O2" s="278"/>
      <c r="Q2" s="389"/>
      <c r="R2" s="389"/>
      <c r="S2" s="389"/>
      <c r="T2" s="396"/>
    </row>
    <row r="3" spans="1:20" ht="12" customHeight="1">
      <c r="A3" s="279" t="s">
        <v>1215</v>
      </c>
      <c r="B3" s="278"/>
      <c r="C3" s="278"/>
      <c r="D3" s="278"/>
      <c r="E3" s="278"/>
      <c r="F3" s="278"/>
      <c r="G3" s="278"/>
      <c r="H3" s="278"/>
      <c r="I3" s="278"/>
      <c r="J3" s="278"/>
      <c r="K3" s="278"/>
      <c r="L3" s="278"/>
      <c r="M3" s="278"/>
      <c r="N3" s="278"/>
      <c r="O3" s="278"/>
      <c r="Q3" s="389"/>
      <c r="R3" s="389"/>
      <c r="S3" s="389"/>
      <c r="T3" s="396"/>
    </row>
    <row r="4" spans="1:20" ht="12" customHeight="1">
      <c r="A4" s="279" t="s">
        <v>1677</v>
      </c>
      <c r="B4" s="278"/>
      <c r="C4" s="278"/>
      <c r="D4" s="278"/>
      <c r="E4" s="278"/>
      <c r="F4" s="278"/>
      <c r="G4" s="278"/>
      <c r="H4" s="278"/>
      <c r="I4" s="278"/>
      <c r="J4" s="278"/>
      <c r="K4" s="278"/>
      <c r="L4" s="278"/>
      <c r="M4" s="278"/>
      <c r="N4" s="278"/>
      <c r="O4" s="278"/>
      <c r="Q4" s="389"/>
      <c r="R4" s="389"/>
      <c r="S4" s="389"/>
      <c r="T4" s="396"/>
    </row>
    <row r="5" spans="1:20" ht="12" customHeight="1">
      <c r="A5" s="2726" t="s">
        <v>1214</v>
      </c>
      <c r="B5" s="819" t="s">
        <v>1213</v>
      </c>
      <c r="C5" s="318"/>
      <c r="D5" s="318"/>
      <c r="E5" s="318"/>
      <c r="F5" s="318"/>
      <c r="G5" s="318"/>
      <c r="H5" s="318"/>
      <c r="I5" s="318"/>
      <c r="J5" s="318"/>
      <c r="K5" s="318"/>
      <c r="L5" s="318"/>
      <c r="M5" s="317"/>
      <c r="N5" s="2729" t="s">
        <v>1713</v>
      </c>
      <c r="O5" s="2729" t="s">
        <v>1714</v>
      </c>
    </row>
    <row r="6" spans="1:20" ht="12" customHeight="1">
      <c r="A6" s="2727"/>
      <c r="B6" s="2732" t="s">
        <v>170</v>
      </c>
      <c r="C6" s="2723" t="s">
        <v>241</v>
      </c>
      <c r="D6" s="2723" t="s">
        <v>1212</v>
      </c>
      <c r="E6" s="2723" t="s">
        <v>1211</v>
      </c>
      <c r="F6" s="2723" t="s">
        <v>166</v>
      </c>
      <c r="G6" s="2723" t="s">
        <v>1210</v>
      </c>
      <c r="H6" s="2723" t="s">
        <v>1209</v>
      </c>
      <c r="I6" s="2723" t="s">
        <v>175</v>
      </c>
      <c r="J6" s="2723" t="s">
        <v>1208</v>
      </c>
      <c r="K6" s="2723" t="s">
        <v>173</v>
      </c>
      <c r="L6" s="2723" t="s">
        <v>172</v>
      </c>
      <c r="M6" s="2723" t="s">
        <v>171</v>
      </c>
      <c r="N6" s="2730" t="s">
        <v>313</v>
      </c>
      <c r="O6" s="2730" t="s">
        <v>313</v>
      </c>
    </row>
    <row r="7" spans="1:20" ht="12" customHeight="1">
      <c r="A7" s="2728"/>
      <c r="B7" s="2733"/>
      <c r="C7" s="2724"/>
      <c r="D7" s="2724"/>
      <c r="E7" s="2724"/>
      <c r="F7" s="2724"/>
      <c r="G7" s="2724"/>
      <c r="H7" s="2724"/>
      <c r="I7" s="2724"/>
      <c r="J7" s="2724"/>
      <c r="K7" s="2724"/>
      <c r="L7" s="2724"/>
      <c r="M7" s="2724"/>
      <c r="N7" s="2731" t="s">
        <v>313</v>
      </c>
      <c r="O7" s="2731" t="s">
        <v>313</v>
      </c>
    </row>
    <row r="8" spans="1:20" ht="11.25" customHeight="1">
      <c r="A8" s="393" t="s">
        <v>1207</v>
      </c>
      <c r="B8" s="392"/>
      <c r="C8" s="392"/>
      <c r="D8" s="392"/>
      <c r="E8" s="392"/>
      <c r="F8" s="392"/>
      <c r="G8" s="392"/>
      <c r="H8" s="392"/>
      <c r="I8" s="392"/>
      <c r="J8" s="392"/>
      <c r="K8" s="392"/>
      <c r="L8" s="392"/>
      <c r="M8" s="392"/>
      <c r="N8" s="392"/>
      <c r="O8" s="391"/>
    </row>
    <row r="9" spans="1:20" ht="11.25" customHeight="1">
      <c r="A9" s="390" t="s">
        <v>1198</v>
      </c>
      <c r="B9" s="301"/>
      <c r="C9" s="301"/>
      <c r="D9" s="301"/>
      <c r="E9" s="301"/>
      <c r="F9" s="301"/>
      <c r="G9" s="301"/>
      <c r="H9" s="301"/>
      <c r="I9" s="301"/>
      <c r="J9" s="301"/>
      <c r="K9" s="301"/>
      <c r="L9" s="301"/>
      <c r="M9" s="301"/>
      <c r="N9" s="301"/>
      <c r="O9" s="300"/>
    </row>
    <row r="10" spans="1:20" ht="11.25" customHeight="1">
      <c r="A10" s="383">
        <v>2023</v>
      </c>
      <c r="B10" s="400">
        <v>251482.82500000001</v>
      </c>
      <c r="C10" s="400">
        <v>228901.448</v>
      </c>
      <c r="D10" s="400">
        <v>253889.33</v>
      </c>
      <c r="E10" s="400">
        <v>248814.58199999999</v>
      </c>
      <c r="F10" s="400">
        <v>261220.28899999999</v>
      </c>
      <c r="G10" s="400">
        <v>250122.508</v>
      </c>
      <c r="H10" s="400">
        <v>254824.72899999999</v>
      </c>
      <c r="I10" s="400">
        <v>247536.50599999999</v>
      </c>
      <c r="J10" s="400">
        <v>233619.87899999999</v>
      </c>
      <c r="K10" s="400">
        <v>239116.28400000001</v>
      </c>
      <c r="L10" s="400">
        <v>231228.35699999999</v>
      </c>
      <c r="M10" s="400">
        <v>243023.723</v>
      </c>
      <c r="N10" s="401">
        <v>251482.82500000001</v>
      </c>
      <c r="O10" s="395"/>
    </row>
    <row r="11" spans="1:20" ht="11.25" customHeight="1">
      <c r="A11" s="383">
        <v>2024</v>
      </c>
      <c r="B11" s="400">
        <v>250899.10699999999</v>
      </c>
      <c r="C11" s="400">
        <v>0</v>
      </c>
      <c r="D11" s="400">
        <v>0</v>
      </c>
      <c r="E11" s="400">
        <v>0</v>
      </c>
      <c r="F11" s="400">
        <v>0</v>
      </c>
      <c r="G11" s="400">
        <v>0</v>
      </c>
      <c r="H11" s="400">
        <v>0</v>
      </c>
      <c r="I11" s="400">
        <v>0</v>
      </c>
      <c r="J11" s="400">
        <v>0</v>
      </c>
      <c r="K11" s="400">
        <v>0</v>
      </c>
      <c r="L11" s="400">
        <v>0</v>
      </c>
      <c r="M11" s="400">
        <v>0</v>
      </c>
      <c r="N11" s="401">
        <v>250899.10699999999</v>
      </c>
      <c r="O11" s="395">
        <v>2460405.9639999997</v>
      </c>
    </row>
    <row r="12" spans="1:20" ht="11.25" customHeight="1">
      <c r="A12" s="381" t="s">
        <v>1193</v>
      </c>
      <c r="B12" s="402">
        <v>-0.23211048309164539</v>
      </c>
      <c r="C12" s="402">
        <v>-100</v>
      </c>
      <c r="D12" s="402">
        <v>-100</v>
      </c>
      <c r="E12" s="402">
        <v>-100</v>
      </c>
      <c r="F12" s="402">
        <v>-100</v>
      </c>
      <c r="G12" s="402">
        <v>-100</v>
      </c>
      <c r="H12" s="402">
        <v>-100</v>
      </c>
      <c r="I12" s="402">
        <v>-100</v>
      </c>
      <c r="J12" s="402">
        <v>-100</v>
      </c>
      <c r="K12" s="402">
        <v>-100</v>
      </c>
      <c r="L12" s="402">
        <v>-100</v>
      </c>
      <c r="M12" s="402">
        <v>-100</v>
      </c>
      <c r="N12" s="386">
        <v>-0.23211048309164539</v>
      </c>
      <c r="O12" s="404"/>
      <c r="P12" s="403"/>
    </row>
    <row r="13" spans="1:20" ht="11.25" customHeight="1">
      <c r="A13" s="390" t="s">
        <v>1197</v>
      </c>
      <c r="B13" s="301"/>
      <c r="C13" s="301"/>
      <c r="D13" s="301"/>
      <c r="E13" s="301"/>
      <c r="F13" s="301"/>
      <c r="G13" s="301"/>
      <c r="H13" s="301"/>
      <c r="I13" s="301"/>
      <c r="J13" s="301"/>
      <c r="K13" s="301"/>
      <c r="L13" s="301"/>
      <c r="M13" s="301"/>
      <c r="N13" s="301"/>
      <c r="O13" s="300"/>
    </row>
    <row r="14" spans="1:20" ht="11.25" customHeight="1">
      <c r="A14" s="383">
        <v>2023</v>
      </c>
      <c r="B14" s="387">
        <v>4410.482</v>
      </c>
      <c r="C14" s="387">
        <v>4080.4059999999999</v>
      </c>
      <c r="D14" s="387">
        <v>4609.2719999999999</v>
      </c>
      <c r="E14" s="387">
        <v>4622.4660000000003</v>
      </c>
      <c r="F14" s="387">
        <v>5010.8220000000001</v>
      </c>
      <c r="G14" s="387">
        <v>4707.9750000000004</v>
      </c>
      <c r="H14" s="387">
        <v>4757.03</v>
      </c>
      <c r="I14" s="387">
        <v>4616.2120000000004</v>
      </c>
      <c r="J14" s="387">
        <v>4299.4369999999999</v>
      </c>
      <c r="K14" s="387">
        <v>4246.9790000000003</v>
      </c>
      <c r="L14" s="387">
        <v>4033.692</v>
      </c>
      <c r="M14" s="387">
        <v>4295.0320000000002</v>
      </c>
      <c r="N14" s="401">
        <v>4410.482</v>
      </c>
      <c r="O14" s="395"/>
    </row>
    <row r="15" spans="1:20" ht="11.25" customHeight="1">
      <c r="A15" s="383">
        <v>2024</v>
      </c>
      <c r="B15" s="387">
        <v>4485.1469999999999</v>
      </c>
      <c r="C15" s="387">
        <v>0</v>
      </c>
      <c r="D15" s="387">
        <v>0</v>
      </c>
      <c r="E15" s="387">
        <v>0</v>
      </c>
      <c r="F15" s="387">
        <v>0</v>
      </c>
      <c r="G15" s="387">
        <v>0</v>
      </c>
      <c r="H15" s="387">
        <v>0</v>
      </c>
      <c r="I15" s="387">
        <v>0</v>
      </c>
      <c r="J15" s="387">
        <v>0</v>
      </c>
      <c r="K15" s="387">
        <v>0</v>
      </c>
      <c r="L15" s="387">
        <v>0</v>
      </c>
      <c r="M15" s="387">
        <v>0</v>
      </c>
      <c r="N15" s="401">
        <v>4485.1469999999999</v>
      </c>
      <c r="O15" s="395">
        <v>45074.792000000001</v>
      </c>
    </row>
    <row r="16" spans="1:20" ht="11.25" customHeight="1">
      <c r="A16" s="381" t="s">
        <v>1193</v>
      </c>
      <c r="B16" s="378">
        <v>1.6928988713705309</v>
      </c>
      <c r="C16" s="378">
        <v>-100</v>
      </c>
      <c r="D16" s="378">
        <v>-100</v>
      </c>
      <c r="E16" s="378">
        <v>-100</v>
      </c>
      <c r="F16" s="378">
        <v>-100</v>
      </c>
      <c r="G16" s="378">
        <v>-100</v>
      </c>
      <c r="H16" s="378">
        <v>-100</v>
      </c>
      <c r="I16" s="378">
        <v>-100</v>
      </c>
      <c r="J16" s="378">
        <v>-100</v>
      </c>
      <c r="K16" s="378">
        <v>-100</v>
      </c>
      <c r="L16" s="378">
        <v>-100</v>
      </c>
      <c r="M16" s="378">
        <v>-100</v>
      </c>
      <c r="N16" s="386">
        <v>1.6928988713705309</v>
      </c>
      <c r="O16" s="404"/>
    </row>
    <row r="17" spans="1:15" ht="11.25" customHeight="1">
      <c r="A17" s="393" t="s">
        <v>1206</v>
      </c>
      <c r="B17" s="392"/>
      <c r="C17" s="392"/>
      <c r="D17" s="392"/>
      <c r="E17" s="392"/>
      <c r="F17" s="392"/>
      <c r="G17" s="392"/>
      <c r="H17" s="392"/>
      <c r="I17" s="392"/>
      <c r="J17" s="392"/>
      <c r="K17" s="392"/>
      <c r="L17" s="392"/>
      <c r="M17" s="392"/>
      <c r="N17" s="392"/>
      <c r="O17" s="391"/>
    </row>
    <row r="18" spans="1:15" ht="11.25" customHeight="1">
      <c r="A18" s="390" t="s">
        <v>1198</v>
      </c>
      <c r="B18" s="301"/>
      <c r="C18" s="301"/>
      <c r="D18" s="301"/>
      <c r="E18" s="301"/>
      <c r="F18" s="301"/>
      <c r="G18" s="301"/>
      <c r="H18" s="301"/>
      <c r="I18" s="301"/>
      <c r="J18" s="301"/>
      <c r="K18" s="301"/>
      <c r="L18" s="301"/>
      <c r="M18" s="301"/>
      <c r="N18" s="301"/>
      <c r="O18" s="300"/>
    </row>
    <row r="19" spans="1:15" ht="11.25" customHeight="1">
      <c r="A19" s="383">
        <v>2023</v>
      </c>
      <c r="B19" s="387">
        <v>615217.23899999994</v>
      </c>
      <c r="C19" s="387">
        <v>563526.76899999997</v>
      </c>
      <c r="D19" s="387">
        <v>623618.62</v>
      </c>
      <c r="E19" s="387">
        <v>610777.66500000004</v>
      </c>
      <c r="F19" s="387">
        <v>638833.14800000004</v>
      </c>
      <c r="G19" s="387">
        <v>610506.39199999999</v>
      </c>
      <c r="H19" s="387">
        <v>622971.56400000001</v>
      </c>
      <c r="I19" s="387">
        <v>602183.78300000005</v>
      </c>
      <c r="J19" s="387">
        <v>566845.67700000003</v>
      </c>
      <c r="K19" s="387">
        <v>576323.46</v>
      </c>
      <c r="L19" s="387">
        <v>555555.62</v>
      </c>
      <c r="M19" s="387">
        <v>587781.84699999995</v>
      </c>
      <c r="N19" s="401">
        <v>615217.23899999994</v>
      </c>
      <c r="O19" s="395"/>
    </row>
    <row r="20" spans="1:15" ht="11.25" customHeight="1">
      <c r="A20" s="383">
        <v>2024</v>
      </c>
      <c r="B20" s="387">
        <v>605374.02399999998</v>
      </c>
      <c r="C20" s="387">
        <v>0</v>
      </c>
      <c r="D20" s="387">
        <v>0</v>
      </c>
      <c r="E20" s="387">
        <v>0</v>
      </c>
      <c r="F20" s="387">
        <v>0</v>
      </c>
      <c r="G20" s="387">
        <v>0</v>
      </c>
      <c r="H20" s="387">
        <v>0</v>
      </c>
      <c r="I20" s="387">
        <v>0</v>
      </c>
      <c r="J20" s="387">
        <v>0</v>
      </c>
      <c r="K20" s="387">
        <v>0</v>
      </c>
      <c r="L20" s="387">
        <v>0</v>
      </c>
      <c r="M20" s="387">
        <v>0</v>
      </c>
      <c r="N20" s="401">
        <v>605374.02399999998</v>
      </c>
      <c r="O20" s="395">
        <v>5977153.1799999997</v>
      </c>
    </row>
    <row r="21" spans="1:15" ht="11.25" customHeight="1">
      <c r="A21" s="381" t="s">
        <v>1193</v>
      </c>
      <c r="B21" s="378">
        <v>-1.5999576045689992</v>
      </c>
      <c r="C21" s="378">
        <v>-100</v>
      </c>
      <c r="D21" s="378">
        <v>-100</v>
      </c>
      <c r="E21" s="378">
        <v>-100</v>
      </c>
      <c r="F21" s="378">
        <v>-100</v>
      </c>
      <c r="G21" s="378">
        <v>-100</v>
      </c>
      <c r="H21" s="378">
        <v>-100</v>
      </c>
      <c r="I21" s="378">
        <v>-100</v>
      </c>
      <c r="J21" s="378">
        <v>-100</v>
      </c>
      <c r="K21" s="378">
        <v>-100</v>
      </c>
      <c r="L21" s="378">
        <v>-100</v>
      </c>
      <c r="M21" s="378">
        <v>-100</v>
      </c>
      <c r="N21" s="386">
        <v>-1.5999576045689992</v>
      </c>
      <c r="O21" s="404"/>
    </row>
    <row r="22" spans="1:15" ht="11.25" customHeight="1">
      <c r="A22" s="390" t="s">
        <v>1197</v>
      </c>
      <c r="B22" s="301"/>
      <c r="C22" s="301"/>
      <c r="D22" s="301"/>
      <c r="E22" s="301"/>
      <c r="F22" s="301"/>
      <c r="G22" s="301"/>
      <c r="H22" s="301"/>
      <c r="I22" s="301"/>
      <c r="J22" s="301"/>
      <c r="K22" s="301"/>
      <c r="L22" s="301"/>
      <c r="M22" s="301"/>
      <c r="N22" s="301"/>
      <c r="O22" s="300"/>
    </row>
    <row r="23" spans="1:15" ht="11.25" customHeight="1">
      <c r="A23" s="383">
        <v>2023</v>
      </c>
      <c r="B23" s="387">
        <v>10239.963</v>
      </c>
      <c r="C23" s="387">
        <v>9355.8639999999996</v>
      </c>
      <c r="D23" s="387">
        <v>10452.764999999999</v>
      </c>
      <c r="E23" s="387">
        <v>10629.921</v>
      </c>
      <c r="F23" s="387">
        <v>11403.33</v>
      </c>
      <c r="G23" s="387">
        <v>10644.18</v>
      </c>
      <c r="H23" s="387">
        <v>10708.085999999999</v>
      </c>
      <c r="I23" s="387">
        <v>10160.008</v>
      </c>
      <c r="J23" s="387">
        <v>9938.0830000000005</v>
      </c>
      <c r="K23" s="387">
        <v>10002.677</v>
      </c>
      <c r="L23" s="387">
        <v>9622.3140000000003</v>
      </c>
      <c r="M23" s="387">
        <v>10102.599</v>
      </c>
      <c r="N23" s="401">
        <v>10239.963</v>
      </c>
      <c r="O23" s="395"/>
    </row>
    <row r="24" spans="1:15" ht="11.25" customHeight="1">
      <c r="A24" s="383">
        <v>2024</v>
      </c>
      <c r="B24" s="387">
        <v>10510.112999999999</v>
      </c>
      <c r="C24" s="387">
        <v>0</v>
      </c>
      <c r="D24" s="387">
        <v>0</v>
      </c>
      <c r="E24" s="387">
        <v>0</v>
      </c>
      <c r="F24" s="387">
        <v>0</v>
      </c>
      <c r="G24" s="387">
        <v>0</v>
      </c>
      <c r="H24" s="387">
        <v>0</v>
      </c>
      <c r="I24" s="387">
        <v>0</v>
      </c>
      <c r="J24" s="387">
        <v>0</v>
      </c>
      <c r="K24" s="387">
        <v>0</v>
      </c>
      <c r="L24" s="387">
        <v>0</v>
      </c>
      <c r="M24" s="387">
        <v>0</v>
      </c>
      <c r="N24" s="401">
        <v>10510.112999999999</v>
      </c>
      <c r="O24" s="395">
        <v>103721.311</v>
      </c>
    </row>
    <row r="25" spans="1:15" ht="11.25" customHeight="1">
      <c r="A25" s="381" t="s">
        <v>1193</v>
      </c>
      <c r="B25" s="378">
        <v>2.6381931262837668</v>
      </c>
      <c r="C25" s="378">
        <v>-100</v>
      </c>
      <c r="D25" s="378">
        <v>-100</v>
      </c>
      <c r="E25" s="378">
        <v>-100</v>
      </c>
      <c r="F25" s="378">
        <v>-100</v>
      </c>
      <c r="G25" s="378">
        <v>-100</v>
      </c>
      <c r="H25" s="378">
        <v>-100</v>
      </c>
      <c r="I25" s="378">
        <v>-100</v>
      </c>
      <c r="J25" s="378">
        <v>-100</v>
      </c>
      <c r="K25" s="378">
        <v>-100</v>
      </c>
      <c r="L25" s="378">
        <v>-100</v>
      </c>
      <c r="M25" s="378">
        <v>-100</v>
      </c>
      <c r="N25" s="386">
        <v>2.6381931262837668</v>
      </c>
      <c r="O25" s="404"/>
    </row>
    <row r="26" spans="1:15" ht="11.25" customHeight="1">
      <c r="A26" s="393" t="s">
        <v>1205</v>
      </c>
      <c r="B26" s="392"/>
      <c r="C26" s="392"/>
      <c r="D26" s="392"/>
      <c r="E26" s="392"/>
      <c r="F26" s="392"/>
      <c r="G26" s="392"/>
      <c r="H26" s="392"/>
      <c r="I26" s="392"/>
      <c r="J26" s="392"/>
      <c r="K26" s="392"/>
      <c r="L26" s="392"/>
      <c r="M26" s="392"/>
      <c r="N26" s="392"/>
      <c r="O26" s="391"/>
    </row>
    <row r="27" spans="1:15" ht="11.25" customHeight="1">
      <c r="A27" s="390" t="s">
        <v>1198</v>
      </c>
      <c r="B27" s="301"/>
      <c r="C27" s="301"/>
      <c r="D27" s="301"/>
      <c r="E27" s="301"/>
      <c r="F27" s="301"/>
      <c r="G27" s="301"/>
      <c r="H27" s="301"/>
      <c r="I27" s="301"/>
      <c r="J27" s="301"/>
      <c r="K27" s="301"/>
      <c r="L27" s="301"/>
      <c r="M27" s="301"/>
      <c r="N27" s="301"/>
      <c r="O27" s="300"/>
    </row>
    <row r="28" spans="1:15" ht="11.25" customHeight="1">
      <c r="A28" s="383">
        <v>2023</v>
      </c>
      <c r="B28" s="387">
        <v>281370.78200000001</v>
      </c>
      <c r="C28" s="387">
        <v>257936.209</v>
      </c>
      <c r="D28" s="387">
        <v>286768.20600000001</v>
      </c>
      <c r="E28" s="387">
        <v>280657.14500000002</v>
      </c>
      <c r="F28" s="387">
        <v>290896.42800000001</v>
      </c>
      <c r="G28" s="387">
        <v>276962.84600000002</v>
      </c>
      <c r="H28" s="387">
        <v>281392.38799999998</v>
      </c>
      <c r="I28" s="387">
        <v>270769.55300000001</v>
      </c>
      <c r="J28" s="387">
        <v>255291.12599999999</v>
      </c>
      <c r="K28" s="387">
        <v>260151.28</v>
      </c>
      <c r="L28" s="387">
        <v>251897.079</v>
      </c>
      <c r="M28" s="387">
        <v>267331.23300000001</v>
      </c>
      <c r="N28" s="401">
        <v>281370.78200000001</v>
      </c>
      <c r="O28" s="395"/>
    </row>
    <row r="29" spans="1:15" ht="11.25" customHeight="1">
      <c r="A29" s="383">
        <v>2024</v>
      </c>
      <c r="B29" s="387">
        <v>272326.30599999998</v>
      </c>
      <c r="C29" s="387">
        <v>0</v>
      </c>
      <c r="D29" s="387">
        <v>0</v>
      </c>
      <c r="E29" s="387">
        <v>0</v>
      </c>
      <c r="F29" s="387">
        <v>0</v>
      </c>
      <c r="G29" s="387">
        <v>0</v>
      </c>
      <c r="H29" s="387">
        <v>0</v>
      </c>
      <c r="I29" s="387">
        <v>0</v>
      </c>
      <c r="J29" s="387">
        <v>0</v>
      </c>
      <c r="K29" s="387">
        <v>0</v>
      </c>
      <c r="L29" s="387">
        <v>0</v>
      </c>
      <c r="M29" s="387">
        <v>0</v>
      </c>
      <c r="N29" s="401">
        <v>272326.30599999998</v>
      </c>
      <c r="O29" s="395">
        <v>2707675.3840000001</v>
      </c>
    </row>
    <row r="30" spans="1:15" ht="11.25" customHeight="1">
      <c r="A30" s="381" t="s">
        <v>1193</v>
      </c>
      <c r="B30" s="378">
        <v>-3.2144332598116137</v>
      </c>
      <c r="C30" s="378">
        <v>-100</v>
      </c>
      <c r="D30" s="378">
        <v>-100</v>
      </c>
      <c r="E30" s="378">
        <v>-100</v>
      </c>
      <c r="F30" s="378">
        <v>-100</v>
      </c>
      <c r="G30" s="378">
        <v>-100</v>
      </c>
      <c r="H30" s="378">
        <v>-100</v>
      </c>
      <c r="I30" s="378">
        <v>-100</v>
      </c>
      <c r="J30" s="378">
        <v>-100</v>
      </c>
      <c r="K30" s="378">
        <v>-100</v>
      </c>
      <c r="L30" s="378">
        <v>-100</v>
      </c>
      <c r="M30" s="378">
        <v>-100</v>
      </c>
      <c r="N30" s="386">
        <v>-3.2144332598116137</v>
      </c>
      <c r="O30" s="404"/>
    </row>
    <row r="31" spans="1:15" ht="11.25" customHeight="1">
      <c r="A31" s="390" t="s">
        <v>1197</v>
      </c>
      <c r="B31" s="301"/>
      <c r="C31" s="301"/>
      <c r="D31" s="301"/>
      <c r="E31" s="301"/>
      <c r="F31" s="301"/>
      <c r="G31" s="301"/>
      <c r="H31" s="301"/>
      <c r="I31" s="301"/>
      <c r="J31" s="301"/>
      <c r="K31" s="301"/>
      <c r="L31" s="301"/>
      <c r="M31" s="301"/>
      <c r="N31" s="301"/>
      <c r="O31" s="300"/>
    </row>
    <row r="32" spans="1:15" ht="11.25" customHeight="1">
      <c r="A32" s="383">
        <v>2023</v>
      </c>
      <c r="B32" s="387">
        <v>8247.3379999999997</v>
      </c>
      <c r="C32" s="387">
        <v>7671.9719999999998</v>
      </c>
      <c r="D32" s="387">
        <v>8440.2029999999995</v>
      </c>
      <c r="E32" s="387">
        <v>8303.9719999999998</v>
      </c>
      <c r="F32" s="387">
        <v>9011.0580000000009</v>
      </c>
      <c r="G32" s="387">
        <v>8301.6489999999994</v>
      </c>
      <c r="H32" s="387">
        <v>8230.1990000000005</v>
      </c>
      <c r="I32" s="387">
        <v>7865.8280000000004</v>
      </c>
      <c r="J32" s="387">
        <v>7498.7370000000001</v>
      </c>
      <c r="K32" s="387">
        <v>7708.2359999999999</v>
      </c>
      <c r="L32" s="387">
        <v>7391.3059999999996</v>
      </c>
      <c r="M32" s="387">
        <v>7926.68</v>
      </c>
      <c r="N32" s="401">
        <v>8247.3379999999997</v>
      </c>
      <c r="O32" s="395"/>
    </row>
    <row r="33" spans="1:16" ht="11.25" customHeight="1">
      <c r="A33" s="383">
        <v>2024</v>
      </c>
      <c r="B33" s="387">
        <v>8058.0839999999998</v>
      </c>
      <c r="C33" s="387">
        <v>0</v>
      </c>
      <c r="D33" s="387">
        <v>0</v>
      </c>
      <c r="E33" s="387">
        <v>0</v>
      </c>
      <c r="F33" s="387">
        <v>0</v>
      </c>
      <c r="G33" s="387">
        <v>0</v>
      </c>
      <c r="H33" s="387">
        <v>0</v>
      </c>
      <c r="I33" s="387">
        <v>0</v>
      </c>
      <c r="J33" s="387">
        <v>0</v>
      </c>
      <c r="K33" s="387">
        <v>0</v>
      </c>
      <c r="L33" s="387">
        <v>0</v>
      </c>
      <c r="M33" s="387">
        <v>0</v>
      </c>
      <c r="N33" s="401">
        <v>8058.0839999999998</v>
      </c>
      <c r="O33" s="395">
        <v>80295.748999999996</v>
      </c>
    </row>
    <row r="34" spans="1:16" ht="11.25" customHeight="1">
      <c r="A34" s="381" t="s">
        <v>1193</v>
      </c>
      <c r="B34" s="378">
        <v>-2.294728311122924</v>
      </c>
      <c r="C34" s="378">
        <v>-100</v>
      </c>
      <c r="D34" s="378">
        <v>-100</v>
      </c>
      <c r="E34" s="378">
        <v>-100</v>
      </c>
      <c r="F34" s="378">
        <v>-100</v>
      </c>
      <c r="G34" s="378">
        <v>-100</v>
      </c>
      <c r="H34" s="378">
        <v>-100</v>
      </c>
      <c r="I34" s="378">
        <v>-100</v>
      </c>
      <c r="J34" s="378">
        <v>-100</v>
      </c>
      <c r="K34" s="378">
        <v>-100</v>
      </c>
      <c r="L34" s="378">
        <v>-100</v>
      </c>
      <c r="M34" s="378">
        <v>-100</v>
      </c>
      <c r="N34" s="386">
        <v>-2.294728311122924</v>
      </c>
      <c r="O34" s="404"/>
    </row>
    <row r="35" spans="1:16" ht="11.25" customHeight="1">
      <c r="A35" s="393" t="s">
        <v>1204</v>
      </c>
      <c r="B35" s="392"/>
      <c r="C35" s="392"/>
      <c r="D35" s="392"/>
      <c r="E35" s="392"/>
      <c r="F35" s="392"/>
      <c r="G35" s="392"/>
      <c r="H35" s="392"/>
      <c r="I35" s="392"/>
      <c r="J35" s="392"/>
      <c r="K35" s="392"/>
      <c r="L35" s="392"/>
      <c r="M35" s="392"/>
      <c r="N35" s="392"/>
      <c r="O35" s="391"/>
    </row>
    <row r="36" spans="1:16" ht="11.25" customHeight="1">
      <c r="A36" s="390" t="s">
        <v>1198</v>
      </c>
      <c r="B36" s="301"/>
      <c r="C36" s="301"/>
      <c r="D36" s="301"/>
      <c r="E36" s="301"/>
      <c r="F36" s="301"/>
      <c r="G36" s="301"/>
      <c r="H36" s="301"/>
      <c r="I36" s="301"/>
      <c r="J36" s="301"/>
      <c r="K36" s="301"/>
      <c r="L36" s="301"/>
      <c r="M36" s="301"/>
      <c r="N36" s="301"/>
      <c r="O36" s="300"/>
    </row>
    <row r="37" spans="1:16" ht="11.25" customHeight="1">
      <c r="A37" s="383">
        <v>2023</v>
      </c>
      <c r="B37" s="387">
        <v>148775.66500000001</v>
      </c>
      <c r="C37" s="387">
        <v>136278.96799999999</v>
      </c>
      <c r="D37" s="387">
        <v>151783.53</v>
      </c>
      <c r="E37" s="387">
        <v>148039.75</v>
      </c>
      <c r="F37" s="387">
        <v>153761.087</v>
      </c>
      <c r="G37" s="387">
        <v>147416.49</v>
      </c>
      <c r="H37" s="387">
        <v>150318.25200000001</v>
      </c>
      <c r="I37" s="387">
        <v>144070.984</v>
      </c>
      <c r="J37" s="387">
        <v>136017.21799999999</v>
      </c>
      <c r="K37" s="387">
        <v>138631.307</v>
      </c>
      <c r="L37" s="387">
        <v>133763.97</v>
      </c>
      <c r="M37" s="387">
        <v>141616.26800000001</v>
      </c>
      <c r="N37" s="401">
        <v>148775.66500000001</v>
      </c>
      <c r="O37" s="395"/>
      <c r="P37" s="927"/>
    </row>
    <row r="38" spans="1:16" ht="11.25" customHeight="1">
      <c r="A38" s="383">
        <v>2024</v>
      </c>
      <c r="B38" s="387">
        <v>146128.481</v>
      </c>
      <c r="C38" s="387">
        <v>0</v>
      </c>
      <c r="D38" s="387">
        <v>0</v>
      </c>
      <c r="E38" s="387">
        <v>0</v>
      </c>
      <c r="F38" s="387">
        <v>0</v>
      </c>
      <c r="G38" s="387">
        <v>0</v>
      </c>
      <c r="H38" s="387">
        <v>0</v>
      </c>
      <c r="I38" s="387">
        <v>0</v>
      </c>
      <c r="J38" s="387">
        <v>0</v>
      </c>
      <c r="K38" s="387">
        <v>0</v>
      </c>
      <c r="L38" s="387">
        <v>0</v>
      </c>
      <c r="M38" s="387">
        <v>0</v>
      </c>
      <c r="N38" s="401">
        <v>146128.481</v>
      </c>
      <c r="O38" s="395">
        <v>1439763.807</v>
      </c>
    </row>
    <row r="39" spans="1:16" ht="11.25" customHeight="1">
      <c r="A39" s="381" t="s">
        <v>1193</v>
      </c>
      <c r="B39" s="378">
        <v>-1.7793124971076537</v>
      </c>
      <c r="C39" s="378">
        <v>-100</v>
      </c>
      <c r="D39" s="378">
        <v>-100</v>
      </c>
      <c r="E39" s="378">
        <v>-100</v>
      </c>
      <c r="F39" s="378">
        <v>-100</v>
      </c>
      <c r="G39" s="378">
        <v>-100</v>
      </c>
      <c r="H39" s="378">
        <v>-100</v>
      </c>
      <c r="I39" s="378">
        <v>-100</v>
      </c>
      <c r="J39" s="378">
        <v>-100</v>
      </c>
      <c r="K39" s="378">
        <v>-100</v>
      </c>
      <c r="L39" s="378">
        <v>-100</v>
      </c>
      <c r="M39" s="378">
        <v>-100</v>
      </c>
      <c r="N39" s="386">
        <v>-1.7793124971076537</v>
      </c>
      <c r="O39" s="404"/>
    </row>
    <row r="40" spans="1:16" ht="11.25" customHeight="1">
      <c r="A40" s="390" t="s">
        <v>1197</v>
      </c>
      <c r="B40" s="301"/>
      <c r="C40" s="301"/>
      <c r="D40" s="301"/>
      <c r="E40" s="301"/>
      <c r="F40" s="301"/>
      <c r="G40" s="301"/>
      <c r="H40" s="301"/>
      <c r="I40" s="301"/>
      <c r="J40" s="301"/>
      <c r="K40" s="301"/>
      <c r="L40" s="301"/>
      <c r="M40" s="301"/>
      <c r="N40" s="301"/>
      <c r="O40" s="300"/>
    </row>
    <row r="41" spans="1:16" ht="11.25" customHeight="1">
      <c r="A41" s="383">
        <v>2023</v>
      </c>
      <c r="B41" s="387">
        <v>8612.5310000000009</v>
      </c>
      <c r="C41" s="387">
        <v>7785.8220000000001</v>
      </c>
      <c r="D41" s="387">
        <v>8786.4580000000005</v>
      </c>
      <c r="E41" s="387">
        <v>8967.3539999999994</v>
      </c>
      <c r="F41" s="387">
        <v>9723.7890000000007</v>
      </c>
      <c r="G41" s="387">
        <v>8803.2309999999998</v>
      </c>
      <c r="H41" s="387">
        <v>8657.9490000000005</v>
      </c>
      <c r="I41" s="387">
        <v>8544.0069999999996</v>
      </c>
      <c r="J41" s="387">
        <v>8105.3190000000004</v>
      </c>
      <c r="K41" s="387">
        <v>7915.4409999999998</v>
      </c>
      <c r="L41" s="387">
        <v>7374.2790000000005</v>
      </c>
      <c r="M41" s="387">
        <v>7901.7039999999997</v>
      </c>
      <c r="N41" s="401">
        <v>8612.5310000000009</v>
      </c>
      <c r="O41" s="395"/>
    </row>
    <row r="42" spans="1:16" ht="11.25" customHeight="1">
      <c r="A42" s="383">
        <v>2024</v>
      </c>
      <c r="B42" s="387">
        <v>8105.0140000000001</v>
      </c>
      <c r="C42" s="387">
        <v>0</v>
      </c>
      <c r="D42" s="387">
        <v>0</v>
      </c>
      <c r="E42" s="387">
        <v>0</v>
      </c>
      <c r="F42" s="387">
        <v>0</v>
      </c>
      <c r="G42" s="387">
        <v>0</v>
      </c>
      <c r="H42" s="387">
        <v>0</v>
      </c>
      <c r="I42" s="387">
        <v>0</v>
      </c>
      <c r="J42" s="387">
        <v>0</v>
      </c>
      <c r="K42" s="387">
        <v>0</v>
      </c>
      <c r="L42" s="387">
        <v>0</v>
      </c>
      <c r="M42" s="387">
        <v>0</v>
      </c>
      <c r="N42" s="401">
        <v>8105.0140000000001</v>
      </c>
      <c r="O42" s="395">
        <v>84098.087</v>
      </c>
    </row>
    <row r="43" spans="1:16" ht="11.25" customHeight="1">
      <c r="A43" s="381" t="s">
        <v>1193</v>
      </c>
      <c r="B43" s="378">
        <v>-5.8927741450219457</v>
      </c>
      <c r="C43" s="378">
        <v>-100</v>
      </c>
      <c r="D43" s="378">
        <v>-100</v>
      </c>
      <c r="E43" s="378">
        <v>-100</v>
      </c>
      <c r="F43" s="378">
        <v>-100</v>
      </c>
      <c r="G43" s="378">
        <v>-100</v>
      </c>
      <c r="H43" s="378">
        <v>-100</v>
      </c>
      <c r="I43" s="378">
        <v>-100</v>
      </c>
      <c r="J43" s="378">
        <v>-100</v>
      </c>
      <c r="K43" s="378">
        <v>-100</v>
      </c>
      <c r="L43" s="378">
        <v>-100</v>
      </c>
      <c r="M43" s="378">
        <v>-100</v>
      </c>
      <c r="N43" s="386">
        <v>-5.8927741450219457</v>
      </c>
      <c r="O43" s="404"/>
    </row>
    <row r="44" spans="1:16" ht="11.25" customHeight="1">
      <c r="A44" s="393" t="s">
        <v>372</v>
      </c>
      <c r="B44" s="392"/>
      <c r="C44" s="392"/>
      <c r="D44" s="392"/>
      <c r="E44" s="392"/>
      <c r="F44" s="392"/>
      <c r="G44" s="392"/>
      <c r="H44" s="392"/>
      <c r="I44" s="392"/>
      <c r="J44" s="392"/>
      <c r="K44" s="392"/>
      <c r="L44" s="392"/>
      <c r="M44" s="392"/>
      <c r="N44" s="392"/>
      <c r="O44" s="391"/>
    </row>
    <row r="45" spans="1:16" ht="11.25" customHeight="1">
      <c r="A45" s="390" t="s">
        <v>1198</v>
      </c>
      <c r="B45" s="301"/>
      <c r="C45" s="301"/>
      <c r="D45" s="301"/>
      <c r="E45" s="301"/>
      <c r="F45" s="301"/>
      <c r="G45" s="301"/>
      <c r="H45" s="301"/>
      <c r="I45" s="301"/>
      <c r="J45" s="301"/>
      <c r="K45" s="301"/>
      <c r="L45" s="301"/>
      <c r="M45" s="301"/>
      <c r="N45" s="301"/>
      <c r="O45" s="399"/>
    </row>
    <row r="46" spans="1:16" ht="11.25" customHeight="1">
      <c r="A46" s="383">
        <v>2023</v>
      </c>
      <c r="B46" s="387">
        <v>178155.07199999999</v>
      </c>
      <c r="C46" s="387">
        <v>164097.948</v>
      </c>
      <c r="D46" s="387">
        <v>184192.97500000001</v>
      </c>
      <c r="E46" s="387">
        <v>180612.20800000001</v>
      </c>
      <c r="F46" s="387">
        <v>187727.50700000001</v>
      </c>
      <c r="G46" s="387">
        <v>179663.315</v>
      </c>
      <c r="H46" s="387">
        <v>182433.96100000001</v>
      </c>
      <c r="I46" s="387">
        <v>175282.55799999999</v>
      </c>
      <c r="J46" s="387">
        <v>165954.12700000001</v>
      </c>
      <c r="K46" s="387">
        <v>170288.45300000001</v>
      </c>
      <c r="L46" s="387">
        <v>163022.18799999999</v>
      </c>
      <c r="M46" s="387">
        <v>172939.19200000001</v>
      </c>
      <c r="N46" s="401">
        <v>178155.07199999999</v>
      </c>
      <c r="O46" s="395"/>
    </row>
    <row r="47" spans="1:16" ht="11.25" customHeight="1">
      <c r="A47" s="383">
        <v>2024</v>
      </c>
      <c r="B47" s="387">
        <v>178476.07</v>
      </c>
      <c r="C47" s="387">
        <v>0</v>
      </c>
      <c r="D47" s="387">
        <v>0</v>
      </c>
      <c r="E47" s="387">
        <v>0</v>
      </c>
      <c r="F47" s="387">
        <v>0</v>
      </c>
      <c r="G47" s="387">
        <v>0</v>
      </c>
      <c r="H47" s="387">
        <v>0</v>
      </c>
      <c r="I47" s="387">
        <v>0</v>
      </c>
      <c r="J47" s="387">
        <v>0</v>
      </c>
      <c r="K47" s="387">
        <v>0</v>
      </c>
      <c r="L47" s="387">
        <v>0</v>
      </c>
      <c r="M47" s="387">
        <v>0</v>
      </c>
      <c r="N47" s="401">
        <v>178476.07</v>
      </c>
      <c r="O47" s="395">
        <v>1934554.6510000001</v>
      </c>
    </row>
    <row r="48" spans="1:16" ht="11.25" customHeight="1">
      <c r="A48" s="381" t="s">
        <v>1193</v>
      </c>
      <c r="B48" s="378">
        <v>0.1801789847442592</v>
      </c>
      <c r="C48" s="378">
        <v>-100</v>
      </c>
      <c r="D48" s="378">
        <v>-100</v>
      </c>
      <c r="E48" s="378">
        <v>-100</v>
      </c>
      <c r="F48" s="378">
        <v>-100</v>
      </c>
      <c r="G48" s="378">
        <v>-100</v>
      </c>
      <c r="H48" s="378">
        <v>-100</v>
      </c>
      <c r="I48" s="378">
        <v>-100</v>
      </c>
      <c r="J48" s="378">
        <v>-100</v>
      </c>
      <c r="K48" s="378">
        <v>-100</v>
      </c>
      <c r="L48" s="378">
        <v>-100</v>
      </c>
      <c r="M48" s="378">
        <v>-100</v>
      </c>
      <c r="N48" s="386">
        <v>0.1801789847442592</v>
      </c>
      <c r="O48" s="404"/>
    </row>
    <row r="49" spans="1:15" ht="11.25" customHeight="1">
      <c r="A49" s="390" t="s">
        <v>1197</v>
      </c>
      <c r="B49" s="301"/>
      <c r="C49" s="301"/>
      <c r="D49" s="301"/>
      <c r="E49" s="301"/>
      <c r="F49" s="301"/>
      <c r="G49" s="301"/>
      <c r="H49" s="301"/>
      <c r="I49" s="301"/>
      <c r="J49" s="301"/>
      <c r="K49" s="301"/>
      <c r="L49" s="301"/>
      <c r="M49" s="301"/>
      <c r="N49" s="301"/>
      <c r="O49" s="300"/>
    </row>
    <row r="50" spans="1:15" ht="11.25" customHeight="1">
      <c r="A50" s="383">
        <v>2023</v>
      </c>
      <c r="B50" s="394">
        <v>15719.087</v>
      </c>
      <c r="C50" s="394">
        <v>14525.355</v>
      </c>
      <c r="D50" s="394">
        <v>16488.544000000002</v>
      </c>
      <c r="E50" s="394">
        <v>16335.078</v>
      </c>
      <c r="F50" s="394">
        <v>17338.988000000001</v>
      </c>
      <c r="G50" s="394">
        <v>16079.013999999999</v>
      </c>
      <c r="H50" s="394">
        <v>16326.04</v>
      </c>
      <c r="I50" s="394">
        <v>15798.656000000001</v>
      </c>
      <c r="J50" s="394">
        <v>15147.154</v>
      </c>
      <c r="K50" s="394">
        <v>15413.876</v>
      </c>
      <c r="L50" s="394">
        <v>13907.886</v>
      </c>
      <c r="M50" s="394">
        <v>14762.772999999999</v>
      </c>
      <c r="N50" s="401">
        <v>15719.087</v>
      </c>
      <c r="O50" s="395"/>
    </row>
    <row r="51" spans="1:15" ht="11.25" customHeight="1">
      <c r="A51" s="383">
        <v>2024</v>
      </c>
      <c r="B51" s="387">
        <v>15823.477999999999</v>
      </c>
      <c r="C51" s="387">
        <v>0</v>
      </c>
      <c r="D51" s="387">
        <v>0</v>
      </c>
      <c r="E51" s="387">
        <v>0</v>
      </c>
      <c r="F51" s="387">
        <v>0</v>
      </c>
      <c r="G51" s="387">
        <v>0</v>
      </c>
      <c r="H51" s="387">
        <v>0</v>
      </c>
      <c r="I51" s="387">
        <v>0</v>
      </c>
      <c r="J51" s="387">
        <v>0</v>
      </c>
      <c r="K51" s="387">
        <v>0</v>
      </c>
      <c r="L51" s="387">
        <v>0</v>
      </c>
      <c r="M51" s="387">
        <v>0</v>
      </c>
      <c r="N51" s="401">
        <v>15823.477999999999</v>
      </c>
      <c r="O51" s="395">
        <v>172652.03</v>
      </c>
    </row>
    <row r="52" spans="1:15" ht="11.25" customHeight="1">
      <c r="A52" s="381" t="s">
        <v>1193</v>
      </c>
      <c r="B52" s="378">
        <v>0.66410345588136011</v>
      </c>
      <c r="C52" s="378">
        <v>-100</v>
      </c>
      <c r="D52" s="378">
        <v>-100</v>
      </c>
      <c r="E52" s="378">
        <v>-100</v>
      </c>
      <c r="F52" s="378">
        <v>-100</v>
      </c>
      <c r="G52" s="378">
        <v>-100</v>
      </c>
      <c r="H52" s="378">
        <v>-100</v>
      </c>
      <c r="I52" s="378">
        <v>-100</v>
      </c>
      <c r="J52" s="378">
        <v>-100</v>
      </c>
      <c r="K52" s="378">
        <v>-100</v>
      </c>
      <c r="L52" s="378">
        <v>-100</v>
      </c>
      <c r="M52" s="378">
        <v>-100</v>
      </c>
      <c r="N52" s="386">
        <v>0.66410345588136011</v>
      </c>
      <c r="O52" s="404"/>
    </row>
    <row r="53" spans="1:15" ht="11.25" customHeight="1">
      <c r="A53" s="393" t="s">
        <v>373</v>
      </c>
      <c r="B53" s="392"/>
      <c r="C53" s="392"/>
      <c r="D53" s="392"/>
      <c r="E53" s="392"/>
      <c r="F53" s="392"/>
      <c r="G53" s="392"/>
      <c r="H53" s="392"/>
      <c r="I53" s="392"/>
      <c r="J53" s="392"/>
      <c r="K53" s="392"/>
      <c r="L53" s="392"/>
      <c r="M53" s="392"/>
      <c r="N53" s="392"/>
      <c r="O53" s="391"/>
    </row>
    <row r="54" spans="1:15" ht="11.25" customHeight="1">
      <c r="A54" s="390" t="s">
        <v>1198</v>
      </c>
      <c r="B54" s="301"/>
      <c r="C54" s="301"/>
      <c r="D54" s="301"/>
      <c r="E54" s="301"/>
      <c r="F54" s="301"/>
      <c r="G54" s="301"/>
      <c r="H54" s="301"/>
      <c r="I54" s="301"/>
      <c r="J54" s="301"/>
      <c r="K54" s="301"/>
      <c r="L54" s="301"/>
      <c r="M54" s="301"/>
      <c r="N54" s="301"/>
      <c r="O54" s="300"/>
    </row>
    <row r="55" spans="1:15" ht="11.25" customHeight="1">
      <c r="A55" s="383">
        <v>2023</v>
      </c>
      <c r="B55" s="387">
        <v>595795.69299999997</v>
      </c>
      <c r="C55" s="387">
        <v>550333.13199999998</v>
      </c>
      <c r="D55" s="387">
        <v>618947.75399999996</v>
      </c>
      <c r="E55" s="387">
        <v>604506.26599999995</v>
      </c>
      <c r="F55" s="387">
        <v>628450.67000000004</v>
      </c>
      <c r="G55" s="387">
        <v>602586.46699999995</v>
      </c>
      <c r="H55" s="387">
        <v>611649.38600000006</v>
      </c>
      <c r="I55" s="387">
        <v>586873.97699999996</v>
      </c>
      <c r="J55" s="387">
        <v>556422.64399999997</v>
      </c>
      <c r="K55" s="387">
        <v>569798.35199999996</v>
      </c>
      <c r="L55" s="387">
        <v>544102.37199999997</v>
      </c>
      <c r="M55" s="387">
        <v>574661.946</v>
      </c>
      <c r="N55" s="401">
        <v>595795.69299999997</v>
      </c>
      <c r="O55" s="395"/>
    </row>
    <row r="56" spans="1:15" ht="11.25" customHeight="1">
      <c r="A56" s="383">
        <v>2024</v>
      </c>
      <c r="B56" s="387">
        <v>595872.40599999996</v>
      </c>
      <c r="C56" s="387">
        <v>0</v>
      </c>
      <c r="D56" s="387">
        <v>0</v>
      </c>
      <c r="E56" s="387">
        <v>0</v>
      </c>
      <c r="F56" s="387">
        <v>0</v>
      </c>
      <c r="G56" s="387">
        <v>0</v>
      </c>
      <c r="H56" s="387">
        <v>0</v>
      </c>
      <c r="I56" s="387">
        <v>0</v>
      </c>
      <c r="J56" s="387">
        <v>0</v>
      </c>
      <c r="K56" s="387">
        <v>0</v>
      </c>
      <c r="L56" s="387">
        <v>0</v>
      </c>
      <c r="M56" s="387">
        <v>0</v>
      </c>
      <c r="N56" s="401">
        <v>595872.40599999996</v>
      </c>
      <c r="O56" s="395">
        <v>6470720.1789999995</v>
      </c>
    </row>
    <row r="57" spans="1:15" ht="11.25" customHeight="1">
      <c r="A57" s="381" t="s">
        <v>1193</v>
      </c>
      <c r="B57" s="378">
        <v>1.2875722483613572E-2</v>
      </c>
      <c r="C57" s="378">
        <v>-100</v>
      </c>
      <c r="D57" s="378">
        <v>-100</v>
      </c>
      <c r="E57" s="378">
        <v>-100</v>
      </c>
      <c r="F57" s="378">
        <v>-100</v>
      </c>
      <c r="G57" s="378">
        <v>-100</v>
      </c>
      <c r="H57" s="378">
        <v>-100</v>
      </c>
      <c r="I57" s="378">
        <v>-100</v>
      </c>
      <c r="J57" s="378">
        <v>-100</v>
      </c>
      <c r="K57" s="378">
        <v>-100</v>
      </c>
      <c r="L57" s="378">
        <v>-100</v>
      </c>
      <c r="M57" s="378">
        <v>-100</v>
      </c>
      <c r="N57" s="386">
        <v>1.2875722483613572E-2</v>
      </c>
      <c r="O57" s="404"/>
    </row>
    <row r="58" spans="1:15" ht="11.25" customHeight="1">
      <c r="A58" s="390" t="s">
        <v>1197</v>
      </c>
      <c r="B58" s="301"/>
      <c r="C58" s="301"/>
      <c r="D58" s="301"/>
      <c r="E58" s="301"/>
      <c r="F58" s="301"/>
      <c r="G58" s="301"/>
      <c r="H58" s="301"/>
      <c r="I58" s="301"/>
      <c r="J58" s="301"/>
      <c r="K58" s="301"/>
      <c r="L58" s="301"/>
      <c r="M58" s="301"/>
      <c r="N58" s="301"/>
      <c r="O58" s="300"/>
    </row>
    <row r="59" spans="1:15" ht="11.25" customHeight="1">
      <c r="A59" s="383">
        <v>2023</v>
      </c>
      <c r="B59" s="387">
        <v>57197.042999999998</v>
      </c>
      <c r="C59" s="387">
        <v>53069.464</v>
      </c>
      <c r="D59" s="387">
        <v>60105.595000000001</v>
      </c>
      <c r="E59" s="387">
        <v>59396.69</v>
      </c>
      <c r="F59" s="387">
        <v>63061.071000000004</v>
      </c>
      <c r="G59" s="387">
        <v>57615.720999999998</v>
      </c>
      <c r="H59" s="387">
        <v>57844.425000000003</v>
      </c>
      <c r="I59" s="387">
        <v>56524.800999999999</v>
      </c>
      <c r="J59" s="387">
        <v>53782.705999999998</v>
      </c>
      <c r="K59" s="387">
        <v>54409.909</v>
      </c>
      <c r="L59" s="387">
        <v>50452.067000000003</v>
      </c>
      <c r="M59" s="387">
        <v>54542.8</v>
      </c>
      <c r="N59" s="401">
        <v>57197.042999999998</v>
      </c>
      <c r="O59" s="395"/>
    </row>
    <row r="60" spans="1:15" ht="11.25" customHeight="1">
      <c r="A60" s="383">
        <v>2024</v>
      </c>
      <c r="B60" s="387">
        <v>57099.51</v>
      </c>
      <c r="C60" s="387">
        <v>0</v>
      </c>
      <c r="D60" s="387">
        <v>0</v>
      </c>
      <c r="E60" s="387">
        <v>0</v>
      </c>
      <c r="F60" s="387">
        <v>0</v>
      </c>
      <c r="G60" s="387">
        <v>0</v>
      </c>
      <c r="H60" s="387">
        <v>0</v>
      </c>
      <c r="I60" s="387">
        <v>0</v>
      </c>
      <c r="J60" s="387">
        <v>0</v>
      </c>
      <c r="K60" s="387">
        <v>0</v>
      </c>
      <c r="L60" s="387">
        <v>0</v>
      </c>
      <c r="M60" s="387">
        <v>0</v>
      </c>
      <c r="N60" s="401">
        <v>57099.51</v>
      </c>
      <c r="O60" s="395">
        <v>621926.74300000002</v>
      </c>
    </row>
    <row r="61" spans="1:15" ht="11.25" customHeight="1">
      <c r="A61" s="381" t="s">
        <v>1193</v>
      </c>
      <c r="B61" s="378">
        <v>-0.17052105298519393</v>
      </c>
      <c r="C61" s="378">
        <v>-100</v>
      </c>
      <c r="D61" s="378">
        <v>-100</v>
      </c>
      <c r="E61" s="378">
        <v>-100</v>
      </c>
      <c r="F61" s="378">
        <v>-100</v>
      </c>
      <c r="G61" s="378">
        <v>-100</v>
      </c>
      <c r="H61" s="378">
        <v>-100</v>
      </c>
      <c r="I61" s="378">
        <v>-100</v>
      </c>
      <c r="J61" s="378">
        <v>-100</v>
      </c>
      <c r="K61" s="378">
        <v>-100</v>
      </c>
      <c r="L61" s="378">
        <v>-100</v>
      </c>
      <c r="M61" s="378">
        <v>-100</v>
      </c>
      <c r="N61" s="386">
        <v>-0.17052105298519393</v>
      </c>
      <c r="O61" s="404"/>
    </row>
    <row r="62" spans="1:15" ht="11.25" customHeight="1">
      <c r="A62" s="393" t="s">
        <v>239</v>
      </c>
      <c r="B62" s="392"/>
      <c r="C62" s="392"/>
      <c r="D62" s="392"/>
      <c r="E62" s="392"/>
      <c r="F62" s="392"/>
      <c r="G62" s="392"/>
      <c r="H62" s="392"/>
      <c r="I62" s="392"/>
      <c r="J62" s="392"/>
      <c r="K62" s="392"/>
      <c r="L62" s="392"/>
      <c r="M62" s="392"/>
      <c r="N62" s="392"/>
      <c r="O62" s="391"/>
    </row>
    <row r="63" spans="1:15" ht="11.25" customHeight="1">
      <c r="A63" s="390" t="s">
        <v>1198</v>
      </c>
      <c r="B63" s="301"/>
      <c r="C63" s="301"/>
      <c r="D63" s="301"/>
      <c r="E63" s="301"/>
      <c r="F63" s="301"/>
      <c r="G63" s="301"/>
      <c r="H63" s="301"/>
      <c r="I63" s="301"/>
      <c r="J63" s="301"/>
      <c r="K63" s="301"/>
      <c r="L63" s="301"/>
      <c r="M63" s="301"/>
      <c r="N63" s="301"/>
      <c r="O63" s="300"/>
    </row>
    <row r="64" spans="1:15" ht="11.25" customHeight="1">
      <c r="A64" s="383">
        <v>2023</v>
      </c>
      <c r="B64" s="382">
        <v>2070797.2759999998</v>
      </c>
      <c r="C64" s="382">
        <v>1901074.4739999999</v>
      </c>
      <c r="D64" s="382">
        <v>2119200.415</v>
      </c>
      <c r="E64" s="382">
        <v>2073407.6159999999</v>
      </c>
      <c r="F64" s="382">
        <v>2160889.1290000002</v>
      </c>
      <c r="G64" s="382">
        <v>2067258.0179999999</v>
      </c>
      <c r="H64" s="382">
        <v>2103590.2800000003</v>
      </c>
      <c r="I64" s="382">
        <v>2026717.361</v>
      </c>
      <c r="J64" s="382">
        <v>1914150.6710000001</v>
      </c>
      <c r="K64" s="382">
        <v>1954309.1359999999</v>
      </c>
      <c r="L64" s="382">
        <v>1879569.5860000001</v>
      </c>
      <c r="M64" s="382">
        <v>1987354.2089999998</v>
      </c>
      <c r="N64" s="401">
        <v>2070797.2759999998</v>
      </c>
      <c r="O64" s="395"/>
    </row>
    <row r="65" spans="1:19" ht="11.25" customHeight="1">
      <c r="A65" s="383">
        <v>2024</v>
      </c>
      <c r="B65" s="382">
        <v>2049076.3939999999</v>
      </c>
      <c r="C65" s="382">
        <v>0</v>
      </c>
      <c r="D65" s="382">
        <v>0</v>
      </c>
      <c r="E65" s="382">
        <v>0</v>
      </c>
      <c r="F65" s="382">
        <v>0</v>
      </c>
      <c r="G65" s="382">
        <v>0</v>
      </c>
      <c r="H65" s="382">
        <v>0</v>
      </c>
      <c r="I65" s="382">
        <v>0</v>
      </c>
      <c r="J65" s="382">
        <v>0</v>
      </c>
      <c r="K65" s="382">
        <v>0</v>
      </c>
      <c r="L65" s="382">
        <v>0</v>
      </c>
      <c r="M65" s="382">
        <v>0</v>
      </c>
      <c r="N65" s="401">
        <v>2049076.3939999999</v>
      </c>
      <c r="O65" s="395">
        <v>22287119.675999999</v>
      </c>
    </row>
    <row r="66" spans="1:19" ht="11.25" customHeight="1">
      <c r="A66" s="381" t="s">
        <v>1193</v>
      </c>
      <c r="B66" s="378">
        <v>-1.0489139739432431</v>
      </c>
      <c r="C66" s="378">
        <v>-100</v>
      </c>
      <c r="D66" s="378">
        <v>-100</v>
      </c>
      <c r="E66" s="378">
        <v>-100</v>
      </c>
      <c r="F66" s="378">
        <v>-100</v>
      </c>
      <c r="G66" s="378">
        <v>-100</v>
      </c>
      <c r="H66" s="378">
        <v>-100</v>
      </c>
      <c r="I66" s="378">
        <v>-100</v>
      </c>
      <c r="J66" s="378">
        <v>-100</v>
      </c>
      <c r="K66" s="378">
        <v>-100</v>
      </c>
      <c r="L66" s="378">
        <v>-100</v>
      </c>
      <c r="M66" s="378">
        <v>-100</v>
      </c>
      <c r="N66" s="386">
        <v>-1.0489139739432431</v>
      </c>
      <c r="O66" s="404"/>
    </row>
    <row r="67" spans="1:19" ht="11.25" customHeight="1">
      <c r="A67" s="390" t="s">
        <v>1197</v>
      </c>
      <c r="B67" s="301"/>
      <c r="C67" s="301"/>
      <c r="D67" s="301"/>
      <c r="E67" s="301"/>
      <c r="F67" s="301"/>
      <c r="G67" s="301"/>
      <c r="H67" s="301"/>
      <c r="I67" s="301"/>
      <c r="J67" s="301"/>
      <c r="K67" s="301"/>
      <c r="L67" s="301"/>
      <c r="M67" s="301"/>
      <c r="N67" s="301"/>
      <c r="O67" s="300"/>
    </row>
    <row r="68" spans="1:19" ht="11.25" customHeight="1">
      <c r="A68" s="383">
        <v>2023</v>
      </c>
      <c r="B68" s="387">
        <v>104426.44399999999</v>
      </c>
      <c r="C68" s="387">
        <v>96488.883000000002</v>
      </c>
      <c r="D68" s="387">
        <v>108882.837</v>
      </c>
      <c r="E68" s="387">
        <v>108255.481</v>
      </c>
      <c r="F68" s="387">
        <v>115549.05800000002</v>
      </c>
      <c r="G68" s="387">
        <v>106151.76999999999</v>
      </c>
      <c r="H68" s="387">
        <v>106523.72900000001</v>
      </c>
      <c r="I68" s="387">
        <v>103509.512</v>
      </c>
      <c r="J68" s="387">
        <v>98771.436000000002</v>
      </c>
      <c r="K68" s="387">
        <v>99697.118000000002</v>
      </c>
      <c r="L68" s="387">
        <v>92781.543999999994</v>
      </c>
      <c r="M68" s="387">
        <v>99531.588000000003</v>
      </c>
      <c r="N68" s="401">
        <v>104426.44399999999</v>
      </c>
      <c r="O68" s="395"/>
    </row>
    <row r="69" spans="1:19" ht="11.25" customHeight="1">
      <c r="A69" s="383">
        <v>2024</v>
      </c>
      <c r="B69" s="387">
        <v>104081.34599999999</v>
      </c>
      <c r="C69" s="387">
        <v>0</v>
      </c>
      <c r="D69" s="387">
        <v>0</v>
      </c>
      <c r="E69" s="387">
        <v>0</v>
      </c>
      <c r="F69" s="387">
        <v>0</v>
      </c>
      <c r="G69" s="387">
        <v>0</v>
      </c>
      <c r="H69" s="387">
        <v>0</v>
      </c>
      <c r="I69" s="387">
        <v>0</v>
      </c>
      <c r="J69" s="387">
        <v>0</v>
      </c>
      <c r="K69" s="387">
        <v>0</v>
      </c>
      <c r="L69" s="387">
        <v>0</v>
      </c>
      <c r="M69" s="387">
        <v>0</v>
      </c>
      <c r="N69" s="401">
        <v>104081.34599999999</v>
      </c>
      <c r="O69" s="395">
        <v>1034852.5820000001</v>
      </c>
    </row>
    <row r="70" spans="1:19" ht="11.25" customHeight="1">
      <c r="A70" s="381" t="s">
        <v>1193</v>
      </c>
      <c r="B70" s="378">
        <v>-0.33046993345861608</v>
      </c>
      <c r="C70" s="378">
        <v>-100</v>
      </c>
      <c r="D70" s="378">
        <v>-100</v>
      </c>
      <c r="E70" s="378">
        <v>-100</v>
      </c>
      <c r="F70" s="378">
        <v>-100</v>
      </c>
      <c r="G70" s="378">
        <v>-100</v>
      </c>
      <c r="H70" s="378">
        <v>-100</v>
      </c>
      <c r="I70" s="378">
        <v>-100</v>
      </c>
      <c r="J70" s="378">
        <v>-100</v>
      </c>
      <c r="K70" s="378">
        <v>-100</v>
      </c>
      <c r="L70" s="378">
        <v>-100</v>
      </c>
      <c r="M70" s="386">
        <v>-100</v>
      </c>
      <c r="N70" s="386">
        <v>-0.33046993345861608</v>
      </c>
      <c r="O70" s="404"/>
    </row>
    <row r="71" spans="1:19" ht="11.25" customHeight="1">
      <c r="A71" s="393" t="s">
        <v>1203</v>
      </c>
      <c r="B71" s="392"/>
      <c r="C71" s="392"/>
      <c r="D71" s="392"/>
      <c r="E71" s="392"/>
      <c r="F71" s="392"/>
      <c r="G71" s="392"/>
      <c r="H71" s="392"/>
      <c r="I71" s="392"/>
      <c r="J71" s="392"/>
      <c r="K71" s="392"/>
      <c r="L71" s="392"/>
      <c r="M71" s="392"/>
      <c r="N71" s="392"/>
      <c r="O71" s="391"/>
    </row>
    <row r="72" spans="1:19" ht="11.25" customHeight="1">
      <c r="A72" s="390" t="s">
        <v>1198</v>
      </c>
      <c r="B72" s="301"/>
      <c r="C72" s="301"/>
      <c r="D72" s="301"/>
      <c r="E72" s="301"/>
      <c r="F72" s="301"/>
      <c r="G72" s="301"/>
      <c r="H72" s="301"/>
      <c r="I72" s="301"/>
      <c r="J72" s="301"/>
      <c r="K72" s="301"/>
      <c r="L72" s="301"/>
      <c r="M72" s="301"/>
      <c r="N72" s="301"/>
      <c r="O72" s="300"/>
      <c r="Q72" s="389"/>
      <c r="R72" s="389"/>
      <c r="S72" s="389"/>
    </row>
    <row r="73" spans="1:19" ht="11.25" customHeight="1">
      <c r="A73" s="383">
        <v>2023</v>
      </c>
      <c r="B73" s="387">
        <v>97560.85</v>
      </c>
      <c r="C73" s="387">
        <v>88971.717999999993</v>
      </c>
      <c r="D73" s="387">
        <v>99114.111000000004</v>
      </c>
      <c r="E73" s="387">
        <v>96275.085999999996</v>
      </c>
      <c r="F73" s="387">
        <v>99442.145999999993</v>
      </c>
      <c r="G73" s="387">
        <v>95035.589000000007</v>
      </c>
      <c r="H73" s="387">
        <v>96394.785999999993</v>
      </c>
      <c r="I73" s="387">
        <v>92526.688999999998</v>
      </c>
      <c r="J73" s="387">
        <v>87375.968999999997</v>
      </c>
      <c r="K73" s="387">
        <v>89726.798999999999</v>
      </c>
      <c r="L73" s="387">
        <v>86089.782999999996</v>
      </c>
      <c r="M73" s="387">
        <v>89560.558000000005</v>
      </c>
      <c r="N73" s="401">
        <v>97560.85</v>
      </c>
      <c r="O73" s="395"/>
      <c r="Q73" s="374"/>
      <c r="R73" s="374"/>
      <c r="S73" s="374"/>
    </row>
    <row r="74" spans="1:19" ht="11.25" customHeight="1">
      <c r="A74" s="383">
        <v>2024</v>
      </c>
      <c r="B74" s="387">
        <v>92898.432000000001</v>
      </c>
      <c r="C74" s="387">
        <v>0</v>
      </c>
      <c r="D74" s="387">
        <v>0</v>
      </c>
      <c r="E74" s="387">
        <v>0</v>
      </c>
      <c r="F74" s="387">
        <v>0</v>
      </c>
      <c r="G74" s="387">
        <v>0</v>
      </c>
      <c r="H74" s="387">
        <v>0</v>
      </c>
      <c r="I74" s="387">
        <v>0</v>
      </c>
      <c r="J74" s="387">
        <v>0</v>
      </c>
      <c r="K74" s="387">
        <v>0</v>
      </c>
      <c r="L74" s="387">
        <v>0</v>
      </c>
      <c r="M74" s="387">
        <v>0</v>
      </c>
      <c r="N74" s="401">
        <v>92898.432000000001</v>
      </c>
      <c r="O74" s="395">
        <v>925325.83700000006</v>
      </c>
      <c r="Q74" s="374"/>
      <c r="R74" s="374"/>
      <c r="S74" s="374"/>
    </row>
    <row r="75" spans="1:19" ht="11.25" customHeight="1">
      <c r="A75" s="381" t="s">
        <v>1193</v>
      </c>
      <c r="B75" s="378">
        <v>-4.7789846029426855</v>
      </c>
      <c r="C75" s="378">
        <v>-100</v>
      </c>
      <c r="D75" s="378">
        <v>-100</v>
      </c>
      <c r="E75" s="378">
        <v>-100</v>
      </c>
      <c r="F75" s="378">
        <v>-100</v>
      </c>
      <c r="G75" s="378">
        <v>-100</v>
      </c>
      <c r="H75" s="378">
        <v>-100</v>
      </c>
      <c r="I75" s="378">
        <v>-100</v>
      </c>
      <c r="J75" s="378">
        <v>-100</v>
      </c>
      <c r="K75" s="378">
        <v>-100</v>
      </c>
      <c r="L75" s="378">
        <v>-100</v>
      </c>
      <c r="M75" s="378">
        <v>-100</v>
      </c>
      <c r="N75" s="386">
        <v>-4.7789846029426855</v>
      </c>
      <c r="O75" s="404"/>
    </row>
    <row r="76" spans="1:19" ht="11.25" customHeight="1">
      <c r="A76" s="390" t="s">
        <v>1197</v>
      </c>
      <c r="B76" s="301"/>
      <c r="C76" s="301"/>
      <c r="D76" s="301"/>
      <c r="E76" s="301"/>
      <c r="F76" s="301"/>
      <c r="G76" s="301"/>
      <c r="H76" s="301"/>
      <c r="I76" s="301"/>
      <c r="J76" s="301"/>
      <c r="K76" s="301"/>
      <c r="L76" s="301"/>
      <c r="M76" s="301"/>
      <c r="N76" s="301"/>
      <c r="O76" s="300"/>
      <c r="Q76" s="389"/>
      <c r="R76" s="389"/>
      <c r="S76" s="389"/>
    </row>
    <row r="77" spans="1:19" ht="11.25" customHeight="1">
      <c r="A77" s="383">
        <v>2023</v>
      </c>
      <c r="B77" s="387">
        <v>3513.9569999999999</v>
      </c>
      <c r="C77" s="387">
        <v>3231.5509999999999</v>
      </c>
      <c r="D77" s="387">
        <v>3521.2860000000001</v>
      </c>
      <c r="E77" s="387">
        <v>3478.5360000000001</v>
      </c>
      <c r="F77" s="387">
        <v>3742.9290000000001</v>
      </c>
      <c r="G77" s="387">
        <v>3455.029</v>
      </c>
      <c r="H77" s="387">
        <v>3425.8519999999999</v>
      </c>
      <c r="I77" s="387">
        <v>3435.3589999999999</v>
      </c>
      <c r="J77" s="387">
        <v>3139.933</v>
      </c>
      <c r="K77" s="387">
        <v>3121.739</v>
      </c>
      <c r="L77" s="387">
        <v>3056.9639999999999</v>
      </c>
      <c r="M77" s="387">
        <v>3266.74</v>
      </c>
      <c r="N77" s="401">
        <v>3513.9569999999999</v>
      </c>
      <c r="O77" s="395"/>
      <c r="Q77" s="374"/>
      <c r="R77" s="374"/>
      <c r="S77" s="374"/>
    </row>
    <row r="78" spans="1:19" ht="11.25" customHeight="1">
      <c r="A78" s="383">
        <v>2024</v>
      </c>
      <c r="B78" s="387">
        <v>3339.6080000000002</v>
      </c>
      <c r="C78" s="387">
        <v>0</v>
      </c>
      <c r="D78" s="387">
        <v>0</v>
      </c>
      <c r="E78" s="387">
        <v>0</v>
      </c>
      <c r="F78" s="387">
        <v>0</v>
      </c>
      <c r="G78" s="387">
        <v>0</v>
      </c>
      <c r="H78" s="387">
        <v>0</v>
      </c>
      <c r="I78" s="387">
        <v>0</v>
      </c>
      <c r="J78" s="387">
        <v>0</v>
      </c>
      <c r="K78" s="387">
        <v>0</v>
      </c>
      <c r="L78" s="387">
        <v>0</v>
      </c>
      <c r="M78" s="387">
        <v>0</v>
      </c>
      <c r="N78" s="401">
        <v>3339.6080000000002</v>
      </c>
      <c r="O78" s="395">
        <v>36976.646000000001</v>
      </c>
      <c r="Q78" s="374"/>
      <c r="R78" s="374"/>
      <c r="S78" s="374"/>
    </row>
    <row r="79" spans="1:19" ht="11.25" customHeight="1">
      <c r="A79" s="381" t="s">
        <v>1193</v>
      </c>
      <c r="B79" s="378">
        <v>-4.9616144989821862</v>
      </c>
      <c r="C79" s="378">
        <v>-100</v>
      </c>
      <c r="D79" s="378">
        <v>-100</v>
      </c>
      <c r="E79" s="378">
        <v>-100</v>
      </c>
      <c r="F79" s="378">
        <v>-100</v>
      </c>
      <c r="G79" s="378">
        <v>-100</v>
      </c>
      <c r="H79" s="378">
        <v>-100</v>
      </c>
      <c r="I79" s="378">
        <v>-100</v>
      </c>
      <c r="J79" s="378">
        <v>-100</v>
      </c>
      <c r="K79" s="378">
        <v>-100</v>
      </c>
      <c r="L79" s="378">
        <v>-100</v>
      </c>
      <c r="M79" s="378">
        <v>-100</v>
      </c>
      <c r="N79" s="386">
        <v>-4.9616144989821862</v>
      </c>
      <c r="O79" s="404"/>
    </row>
    <row r="80" spans="1:19" ht="11.25" customHeight="1">
      <c r="A80" s="393" t="s">
        <v>1202</v>
      </c>
      <c r="B80" s="392"/>
      <c r="C80" s="392"/>
      <c r="D80" s="392"/>
      <c r="E80" s="392"/>
      <c r="F80" s="392"/>
      <c r="G80" s="392"/>
      <c r="H80" s="392"/>
      <c r="I80" s="392"/>
      <c r="J80" s="392"/>
      <c r="K80" s="392"/>
      <c r="L80" s="392"/>
      <c r="M80" s="392"/>
      <c r="N80" s="392"/>
      <c r="O80" s="391"/>
    </row>
    <row r="81" spans="1:19" ht="11.25" customHeight="1">
      <c r="A81" s="390" t="s">
        <v>1198</v>
      </c>
      <c r="B81" s="301"/>
      <c r="C81" s="301"/>
      <c r="D81" s="301"/>
      <c r="E81" s="301"/>
      <c r="F81" s="301"/>
      <c r="G81" s="301"/>
      <c r="H81" s="301"/>
      <c r="I81" s="301"/>
      <c r="J81" s="301"/>
      <c r="K81" s="301"/>
      <c r="L81" s="301"/>
      <c r="M81" s="301"/>
      <c r="N81" s="301"/>
      <c r="O81" s="300"/>
      <c r="Q81" s="389"/>
      <c r="R81" s="389"/>
      <c r="S81" s="389"/>
    </row>
    <row r="82" spans="1:19" ht="11.25" customHeight="1">
      <c r="A82" s="383">
        <v>2023</v>
      </c>
      <c r="B82" s="387">
        <v>117910.28599999999</v>
      </c>
      <c r="C82" s="387">
        <v>108665.686</v>
      </c>
      <c r="D82" s="387">
        <v>121436.173</v>
      </c>
      <c r="E82" s="387">
        <v>117868.037</v>
      </c>
      <c r="F82" s="387">
        <v>122203.167</v>
      </c>
      <c r="G82" s="387">
        <v>117484.67</v>
      </c>
      <c r="H82" s="387">
        <v>121078.33500000001</v>
      </c>
      <c r="I82" s="387">
        <v>117188.423</v>
      </c>
      <c r="J82" s="387">
        <v>111278.705</v>
      </c>
      <c r="K82" s="387">
        <v>113441.516</v>
      </c>
      <c r="L82" s="387">
        <v>108471.288</v>
      </c>
      <c r="M82" s="387">
        <v>113802.288</v>
      </c>
      <c r="N82" s="401">
        <v>117910.28599999999</v>
      </c>
      <c r="O82" s="395"/>
      <c r="Q82" s="374"/>
      <c r="R82" s="374"/>
      <c r="S82" s="374"/>
    </row>
    <row r="83" spans="1:19" ht="11.25" customHeight="1">
      <c r="A83" s="383">
        <v>2024</v>
      </c>
      <c r="B83" s="387">
        <v>116437.789</v>
      </c>
      <c r="C83" s="387">
        <v>0</v>
      </c>
      <c r="D83" s="387">
        <v>0</v>
      </c>
      <c r="E83" s="387">
        <v>0</v>
      </c>
      <c r="F83" s="387">
        <v>0</v>
      </c>
      <c r="G83" s="387">
        <v>0</v>
      </c>
      <c r="H83" s="387">
        <v>0</v>
      </c>
      <c r="I83" s="387">
        <v>0</v>
      </c>
      <c r="J83" s="387">
        <v>0</v>
      </c>
      <c r="K83" s="387">
        <v>0</v>
      </c>
      <c r="L83" s="387">
        <v>0</v>
      </c>
      <c r="M83" s="387">
        <v>0</v>
      </c>
      <c r="N83" s="401">
        <v>116437.789</v>
      </c>
      <c r="O83" s="395">
        <v>1159254.2180000001</v>
      </c>
      <c r="Q83" s="374"/>
      <c r="R83" s="374"/>
      <c r="S83" s="374"/>
    </row>
    <row r="84" spans="1:19" ht="11.25" customHeight="1">
      <c r="A84" s="381" t="s">
        <v>1193</v>
      </c>
      <c r="B84" s="378">
        <v>-1.2488282828861799</v>
      </c>
      <c r="C84" s="378">
        <v>-100</v>
      </c>
      <c r="D84" s="378">
        <v>-100</v>
      </c>
      <c r="E84" s="378">
        <v>-100</v>
      </c>
      <c r="F84" s="378">
        <v>-100</v>
      </c>
      <c r="G84" s="378">
        <v>-100</v>
      </c>
      <c r="H84" s="378">
        <v>-100</v>
      </c>
      <c r="I84" s="378">
        <v>-100</v>
      </c>
      <c r="J84" s="378">
        <v>-100</v>
      </c>
      <c r="K84" s="378">
        <v>-100</v>
      </c>
      <c r="L84" s="378">
        <v>-100</v>
      </c>
      <c r="M84" s="378">
        <v>-100</v>
      </c>
      <c r="N84" s="386">
        <v>-1.2488282828861799</v>
      </c>
      <c r="O84" s="404"/>
    </row>
    <row r="85" spans="1:19" ht="11.25" customHeight="1">
      <c r="A85" s="390" t="s">
        <v>1197</v>
      </c>
      <c r="B85" s="301"/>
      <c r="C85" s="301"/>
      <c r="D85" s="301"/>
      <c r="E85" s="301"/>
      <c r="F85" s="301"/>
      <c r="G85" s="301"/>
      <c r="H85" s="301"/>
      <c r="I85" s="301"/>
      <c r="J85" s="301"/>
      <c r="K85" s="301"/>
      <c r="L85" s="301"/>
      <c r="M85" s="301"/>
      <c r="N85" s="301"/>
      <c r="O85" s="300"/>
      <c r="Q85" s="389"/>
      <c r="R85" s="389"/>
      <c r="S85" s="389"/>
    </row>
    <row r="86" spans="1:19" ht="11.25" customHeight="1">
      <c r="A86" s="383">
        <v>2023</v>
      </c>
      <c r="B86" s="387">
        <v>2408.413</v>
      </c>
      <c r="C86" s="387">
        <v>2122.165</v>
      </c>
      <c r="D86" s="387">
        <v>2386.2539999999999</v>
      </c>
      <c r="E86" s="387">
        <v>2352.8670000000002</v>
      </c>
      <c r="F86" s="387">
        <v>2529.8919999999998</v>
      </c>
      <c r="G86" s="387">
        <v>2373.6129999999998</v>
      </c>
      <c r="H86" s="387">
        <v>2359.538</v>
      </c>
      <c r="I86" s="387">
        <v>2304.0740000000001</v>
      </c>
      <c r="J86" s="387">
        <v>2269.6370000000002</v>
      </c>
      <c r="K86" s="387">
        <v>2179.634</v>
      </c>
      <c r="L86" s="387">
        <v>2084.569</v>
      </c>
      <c r="M86" s="387">
        <v>2188.2020000000002</v>
      </c>
      <c r="N86" s="401">
        <v>2408.413</v>
      </c>
      <c r="O86" s="395"/>
      <c r="Q86" s="374"/>
      <c r="R86" s="374"/>
      <c r="S86" s="374"/>
    </row>
    <row r="87" spans="1:19" ht="11.25" customHeight="1">
      <c r="A87" s="383">
        <v>2024</v>
      </c>
      <c r="B87" s="387">
        <v>2226.15</v>
      </c>
      <c r="C87" s="387">
        <v>0</v>
      </c>
      <c r="D87" s="387">
        <v>0</v>
      </c>
      <c r="E87" s="387">
        <v>0</v>
      </c>
      <c r="F87" s="387">
        <v>0</v>
      </c>
      <c r="G87" s="387">
        <v>0</v>
      </c>
      <c r="H87" s="387">
        <v>0</v>
      </c>
      <c r="I87" s="387">
        <v>0</v>
      </c>
      <c r="J87" s="387">
        <v>0</v>
      </c>
      <c r="K87" s="387">
        <v>0</v>
      </c>
      <c r="L87" s="387">
        <v>0</v>
      </c>
      <c r="M87" s="387">
        <v>0</v>
      </c>
      <c r="N87" s="401">
        <v>2226.15</v>
      </c>
      <c r="O87" s="395">
        <v>25276.589</v>
      </c>
      <c r="Q87" s="374"/>
      <c r="R87" s="374"/>
      <c r="S87" s="374"/>
    </row>
    <row r="88" spans="1:19" ht="11.25" customHeight="1">
      <c r="A88" s="381" t="s">
        <v>1193</v>
      </c>
      <c r="B88" s="378">
        <v>-7.5677635023561152</v>
      </c>
      <c r="C88" s="378">
        <v>-100</v>
      </c>
      <c r="D88" s="378">
        <v>-100</v>
      </c>
      <c r="E88" s="378">
        <v>-100</v>
      </c>
      <c r="F88" s="378">
        <v>-100</v>
      </c>
      <c r="G88" s="378">
        <v>-100</v>
      </c>
      <c r="H88" s="378">
        <v>-100</v>
      </c>
      <c r="I88" s="378">
        <v>-100</v>
      </c>
      <c r="J88" s="378">
        <v>-100</v>
      </c>
      <c r="K88" s="378">
        <v>-100</v>
      </c>
      <c r="L88" s="378">
        <v>-100</v>
      </c>
      <c r="M88" s="378">
        <v>-100</v>
      </c>
      <c r="N88" s="386">
        <v>-7.5677635023561152</v>
      </c>
      <c r="O88" s="404"/>
    </row>
    <row r="89" spans="1:19" ht="11.25" customHeight="1">
      <c r="A89" s="393" t="s">
        <v>377</v>
      </c>
      <c r="B89" s="392"/>
      <c r="C89" s="392"/>
      <c r="D89" s="392"/>
      <c r="E89" s="392"/>
      <c r="F89" s="392"/>
      <c r="G89" s="392"/>
      <c r="H89" s="392"/>
      <c r="I89" s="392"/>
      <c r="J89" s="392"/>
      <c r="K89" s="392"/>
      <c r="L89" s="392"/>
      <c r="M89" s="392"/>
      <c r="N89" s="392"/>
      <c r="O89" s="391"/>
    </row>
    <row r="90" spans="1:19" ht="11.25" customHeight="1">
      <c r="A90" s="390" t="s">
        <v>1198</v>
      </c>
      <c r="B90" s="301"/>
      <c r="C90" s="301"/>
      <c r="D90" s="301"/>
      <c r="E90" s="301"/>
      <c r="F90" s="301"/>
      <c r="G90" s="301"/>
      <c r="H90" s="301"/>
      <c r="I90" s="301"/>
      <c r="J90" s="301"/>
      <c r="K90" s="301"/>
      <c r="L90" s="301"/>
      <c r="M90" s="301"/>
      <c r="N90" s="301"/>
      <c r="O90" s="300"/>
      <c r="Q90" s="389"/>
      <c r="R90" s="389"/>
      <c r="S90" s="389"/>
    </row>
    <row r="91" spans="1:19" ht="11.25" customHeight="1">
      <c r="A91" s="383">
        <v>2023</v>
      </c>
      <c r="B91" s="387">
        <v>134765.90599999999</v>
      </c>
      <c r="C91" s="387">
        <v>123700.463</v>
      </c>
      <c r="D91" s="387">
        <v>138981.05499999999</v>
      </c>
      <c r="E91" s="387">
        <v>134190.84400000001</v>
      </c>
      <c r="F91" s="387">
        <v>138545.17499999999</v>
      </c>
      <c r="G91" s="387">
        <v>132889.93100000001</v>
      </c>
      <c r="H91" s="387">
        <v>136151.573</v>
      </c>
      <c r="I91" s="387">
        <v>130851.899</v>
      </c>
      <c r="J91" s="387">
        <v>125723.93</v>
      </c>
      <c r="K91" s="387">
        <v>128186.909</v>
      </c>
      <c r="L91" s="387">
        <v>122590.485</v>
      </c>
      <c r="M91" s="387">
        <v>128792.16899999999</v>
      </c>
      <c r="N91" s="401">
        <v>134765.90599999999</v>
      </c>
      <c r="O91" s="395"/>
      <c r="Q91" s="374"/>
      <c r="R91" s="374"/>
      <c r="S91" s="374"/>
    </row>
    <row r="92" spans="1:19" ht="11.25" customHeight="1">
      <c r="A92" s="383">
        <v>2024</v>
      </c>
      <c r="B92" s="387">
        <v>131282.486</v>
      </c>
      <c r="C92" s="387">
        <v>0</v>
      </c>
      <c r="D92" s="387">
        <v>0</v>
      </c>
      <c r="E92" s="387">
        <v>0</v>
      </c>
      <c r="F92" s="387">
        <v>0</v>
      </c>
      <c r="G92" s="387">
        <v>0</v>
      </c>
      <c r="H92" s="387">
        <v>0</v>
      </c>
      <c r="I92" s="387">
        <v>0</v>
      </c>
      <c r="J92" s="387">
        <v>0</v>
      </c>
      <c r="K92" s="387">
        <v>0</v>
      </c>
      <c r="L92" s="387">
        <v>0</v>
      </c>
      <c r="M92" s="387">
        <v>0</v>
      </c>
      <c r="N92" s="401">
        <v>131282.486</v>
      </c>
      <c r="O92" s="395">
        <v>1443971.307</v>
      </c>
      <c r="Q92" s="374"/>
      <c r="R92" s="374"/>
      <c r="S92" s="374"/>
    </row>
    <row r="93" spans="1:19" ht="11.25" customHeight="1">
      <c r="A93" s="381" t="s">
        <v>1193</v>
      </c>
      <c r="B93" s="378">
        <v>-2.5847932191395557</v>
      </c>
      <c r="C93" s="378">
        <v>-100</v>
      </c>
      <c r="D93" s="378">
        <v>-100</v>
      </c>
      <c r="E93" s="378">
        <v>-100</v>
      </c>
      <c r="F93" s="378">
        <v>-100</v>
      </c>
      <c r="G93" s="378">
        <v>-100</v>
      </c>
      <c r="H93" s="378">
        <v>-100</v>
      </c>
      <c r="I93" s="378">
        <v>-100</v>
      </c>
      <c r="J93" s="378">
        <v>-100</v>
      </c>
      <c r="K93" s="378">
        <v>-100</v>
      </c>
      <c r="L93" s="378">
        <v>-100</v>
      </c>
      <c r="M93" s="378">
        <v>-100</v>
      </c>
      <c r="N93" s="386">
        <v>-2.5847932191395557</v>
      </c>
      <c r="O93" s="404"/>
    </row>
    <row r="94" spans="1:19" ht="11.25" customHeight="1">
      <c r="A94" s="393" t="s">
        <v>1201</v>
      </c>
      <c r="B94" s="392"/>
      <c r="C94" s="392"/>
      <c r="D94" s="392"/>
      <c r="E94" s="392"/>
      <c r="F94" s="392"/>
      <c r="G94" s="392"/>
      <c r="H94" s="392"/>
      <c r="I94" s="392"/>
      <c r="J94" s="392"/>
      <c r="K94" s="392"/>
      <c r="L94" s="392"/>
      <c r="M94" s="392"/>
      <c r="N94" s="392"/>
      <c r="O94" s="391"/>
    </row>
    <row r="95" spans="1:19" ht="11.25" customHeight="1">
      <c r="A95" s="390" t="s">
        <v>1198</v>
      </c>
      <c r="B95" s="301"/>
      <c r="C95" s="301"/>
      <c r="D95" s="301"/>
      <c r="E95" s="301"/>
      <c r="F95" s="301"/>
      <c r="G95" s="301"/>
      <c r="H95" s="301"/>
      <c r="I95" s="301"/>
      <c r="J95" s="301"/>
      <c r="K95" s="301"/>
      <c r="L95" s="301"/>
      <c r="M95" s="301"/>
      <c r="N95" s="301"/>
      <c r="O95" s="300"/>
      <c r="Q95" s="389"/>
      <c r="R95" s="389"/>
      <c r="S95" s="389"/>
    </row>
    <row r="96" spans="1:19" ht="11.25" customHeight="1">
      <c r="A96" s="383">
        <v>2023</v>
      </c>
      <c r="B96" s="387">
        <v>82964.3</v>
      </c>
      <c r="C96" s="387">
        <v>75493.126000000004</v>
      </c>
      <c r="D96" s="387">
        <v>83569.475000000006</v>
      </c>
      <c r="E96" s="387">
        <v>81340.14</v>
      </c>
      <c r="F96" s="387">
        <v>84092.357000000004</v>
      </c>
      <c r="G96" s="387">
        <v>80077.493000000002</v>
      </c>
      <c r="H96" s="387">
        <v>82331.875</v>
      </c>
      <c r="I96" s="387">
        <v>78518.031000000003</v>
      </c>
      <c r="J96" s="387">
        <v>74361.141000000003</v>
      </c>
      <c r="K96" s="387">
        <v>75619.127999999997</v>
      </c>
      <c r="L96" s="387">
        <v>72387.191000000006</v>
      </c>
      <c r="M96" s="387">
        <v>75861.112999999998</v>
      </c>
      <c r="N96" s="401">
        <v>82964.3</v>
      </c>
      <c r="O96" s="395"/>
      <c r="Q96" s="374"/>
      <c r="R96" s="374"/>
      <c r="S96" s="374"/>
    </row>
    <row r="97" spans="1:19" ht="11.25" customHeight="1">
      <c r="A97" s="383">
        <v>2024</v>
      </c>
      <c r="B97" s="387">
        <v>80116.516000000003</v>
      </c>
      <c r="C97" s="387">
        <v>0</v>
      </c>
      <c r="D97" s="387">
        <v>0</v>
      </c>
      <c r="E97" s="387">
        <v>0</v>
      </c>
      <c r="F97" s="387">
        <v>0</v>
      </c>
      <c r="G97" s="387">
        <v>0</v>
      </c>
      <c r="H97" s="387">
        <v>0</v>
      </c>
      <c r="I97" s="387">
        <v>0</v>
      </c>
      <c r="J97" s="387">
        <v>0</v>
      </c>
      <c r="K97" s="387">
        <v>0</v>
      </c>
      <c r="L97" s="387">
        <v>0</v>
      </c>
      <c r="M97" s="387">
        <v>0</v>
      </c>
      <c r="N97" s="401">
        <v>80116.516000000003</v>
      </c>
      <c r="O97" s="395">
        <v>867669.28500000003</v>
      </c>
      <c r="Q97" s="374"/>
      <c r="R97" s="374"/>
      <c r="S97" s="374"/>
    </row>
    <row r="98" spans="1:19" ht="11.25" customHeight="1">
      <c r="A98" s="381" t="s">
        <v>1193</v>
      </c>
      <c r="B98" s="378">
        <v>-3.4325414666308234</v>
      </c>
      <c r="C98" s="378">
        <v>-100</v>
      </c>
      <c r="D98" s="378">
        <v>-100</v>
      </c>
      <c r="E98" s="378">
        <v>-100</v>
      </c>
      <c r="F98" s="378">
        <v>-100</v>
      </c>
      <c r="G98" s="378">
        <v>-100</v>
      </c>
      <c r="H98" s="378">
        <v>-100</v>
      </c>
      <c r="I98" s="378">
        <v>-100</v>
      </c>
      <c r="J98" s="378">
        <v>-100</v>
      </c>
      <c r="K98" s="378">
        <v>-100</v>
      </c>
      <c r="L98" s="378">
        <v>-100</v>
      </c>
      <c r="M98" s="378">
        <v>-100</v>
      </c>
      <c r="N98" s="386">
        <v>-3.4325414666308234</v>
      </c>
      <c r="O98" s="404"/>
    </row>
    <row r="99" spans="1:19" ht="11.25" customHeight="1">
      <c r="A99" s="393" t="s">
        <v>1181</v>
      </c>
      <c r="B99" s="392"/>
      <c r="C99" s="392"/>
      <c r="D99" s="392"/>
      <c r="E99" s="392"/>
      <c r="F99" s="392"/>
      <c r="G99" s="392"/>
      <c r="H99" s="392"/>
      <c r="I99" s="392"/>
      <c r="J99" s="392"/>
      <c r="K99" s="392"/>
      <c r="L99" s="392"/>
      <c r="M99" s="392"/>
      <c r="N99" s="392"/>
      <c r="O99" s="391"/>
    </row>
    <row r="100" spans="1:19" ht="11.25" customHeight="1">
      <c r="A100" s="390" t="s">
        <v>1197</v>
      </c>
      <c r="B100" s="301"/>
      <c r="C100" s="301"/>
      <c r="D100" s="301"/>
      <c r="E100" s="301"/>
      <c r="F100" s="301"/>
      <c r="G100" s="301"/>
      <c r="H100" s="301"/>
      <c r="I100" s="301"/>
      <c r="J100" s="301"/>
      <c r="K100" s="301"/>
      <c r="L100" s="301"/>
      <c r="M100" s="301"/>
      <c r="N100" s="301"/>
      <c r="O100" s="300"/>
      <c r="Q100" s="389"/>
      <c r="R100" s="389"/>
      <c r="S100" s="389"/>
    </row>
    <row r="101" spans="1:19" ht="11.25" customHeight="1">
      <c r="A101" s="383">
        <v>2023</v>
      </c>
      <c r="B101" s="387">
        <v>5531.22</v>
      </c>
      <c r="C101" s="387">
        <v>4945.165</v>
      </c>
      <c r="D101" s="387">
        <v>5540.8770000000004</v>
      </c>
      <c r="E101" s="387">
        <v>5229.7470000000003</v>
      </c>
      <c r="F101" s="387">
        <v>5437.2359999999999</v>
      </c>
      <c r="G101" s="387">
        <v>5099.4369999999999</v>
      </c>
      <c r="H101" s="387">
        <v>5460.8990000000003</v>
      </c>
      <c r="I101" s="387">
        <v>5206.5810000000001</v>
      </c>
      <c r="J101" s="387">
        <v>4896.3069999999998</v>
      </c>
      <c r="K101" s="387">
        <v>5371.3649999999998</v>
      </c>
      <c r="L101" s="387">
        <v>5180.2380000000003</v>
      </c>
      <c r="M101" s="387">
        <v>5597.5550000000003</v>
      </c>
      <c r="N101" s="401">
        <v>5531.22</v>
      </c>
      <c r="O101" s="395"/>
      <c r="Q101" s="374"/>
      <c r="R101" s="374"/>
      <c r="S101" s="374"/>
    </row>
    <row r="102" spans="1:19" ht="11.25" customHeight="1">
      <c r="A102" s="383">
        <v>2024</v>
      </c>
      <c r="B102" s="387">
        <v>5743.8140000000003</v>
      </c>
      <c r="C102" s="387">
        <v>0</v>
      </c>
      <c r="D102" s="387">
        <v>0</v>
      </c>
      <c r="E102" s="387">
        <v>0</v>
      </c>
      <c r="F102" s="387">
        <v>0</v>
      </c>
      <c r="G102" s="387">
        <v>0</v>
      </c>
      <c r="H102" s="387">
        <v>0</v>
      </c>
      <c r="I102" s="387">
        <v>0</v>
      </c>
      <c r="J102" s="387">
        <v>0</v>
      </c>
      <c r="K102" s="387">
        <v>0</v>
      </c>
      <c r="L102" s="387">
        <v>0</v>
      </c>
      <c r="M102" s="387">
        <v>0</v>
      </c>
      <c r="N102" s="401">
        <v>5743.8140000000003</v>
      </c>
      <c r="O102" s="395">
        <v>58754.398999999998</v>
      </c>
      <c r="Q102" s="374"/>
      <c r="R102" s="374"/>
      <c r="S102" s="374"/>
    </row>
    <row r="103" spans="1:19" ht="11.25" customHeight="1">
      <c r="A103" s="381" t="s">
        <v>1193</v>
      </c>
      <c r="B103" s="378">
        <v>3.8435281908873691</v>
      </c>
      <c r="C103" s="378">
        <v>-100</v>
      </c>
      <c r="D103" s="378">
        <v>-100</v>
      </c>
      <c r="E103" s="378">
        <v>-100</v>
      </c>
      <c r="F103" s="378">
        <v>-100</v>
      </c>
      <c r="G103" s="378">
        <v>-100</v>
      </c>
      <c r="H103" s="378">
        <v>-100</v>
      </c>
      <c r="I103" s="378">
        <v>-100</v>
      </c>
      <c r="J103" s="378">
        <v>-100</v>
      </c>
      <c r="K103" s="378">
        <v>-100</v>
      </c>
      <c r="L103" s="378">
        <v>-100</v>
      </c>
      <c r="M103" s="378">
        <v>-100</v>
      </c>
      <c r="N103" s="386">
        <v>3.8435281908873691</v>
      </c>
      <c r="O103" s="404"/>
    </row>
    <row r="104" spans="1:19" ht="11.25" customHeight="1">
      <c r="A104" s="393" t="s">
        <v>1200</v>
      </c>
      <c r="B104" s="392"/>
      <c r="C104" s="392"/>
      <c r="D104" s="392"/>
      <c r="E104" s="392"/>
      <c r="F104" s="392"/>
      <c r="G104" s="392"/>
      <c r="H104" s="392"/>
      <c r="I104" s="392"/>
      <c r="J104" s="392"/>
      <c r="K104" s="392"/>
      <c r="L104" s="392"/>
      <c r="M104" s="392"/>
      <c r="N104" s="392"/>
      <c r="O104" s="391"/>
    </row>
    <row r="105" spans="1:19" ht="11.25" customHeight="1">
      <c r="A105" s="390" t="s">
        <v>1198</v>
      </c>
      <c r="B105" s="301"/>
      <c r="C105" s="301"/>
      <c r="D105" s="301"/>
      <c r="E105" s="301"/>
      <c r="F105" s="301"/>
      <c r="G105" s="301"/>
      <c r="H105" s="301"/>
      <c r="I105" s="301"/>
      <c r="J105" s="301"/>
      <c r="K105" s="301"/>
      <c r="L105" s="301"/>
      <c r="M105" s="301"/>
      <c r="N105" s="301"/>
      <c r="O105" s="300"/>
      <c r="Q105" s="389"/>
      <c r="R105" s="389"/>
      <c r="S105" s="389"/>
    </row>
    <row r="106" spans="1:19" ht="11.25" customHeight="1">
      <c r="A106" s="383">
        <v>2023</v>
      </c>
      <c r="B106" s="387">
        <v>66744.524999999994</v>
      </c>
      <c r="C106" s="387">
        <v>61154.275000000001</v>
      </c>
      <c r="D106" s="387">
        <v>68567.900999999998</v>
      </c>
      <c r="E106" s="387">
        <v>66638.27</v>
      </c>
      <c r="F106" s="387">
        <v>68529.494000000006</v>
      </c>
      <c r="G106" s="387">
        <v>65938.31</v>
      </c>
      <c r="H106" s="387">
        <v>67909.432000000001</v>
      </c>
      <c r="I106" s="387">
        <v>64998.881999999998</v>
      </c>
      <c r="J106" s="387">
        <v>61959.678999999996</v>
      </c>
      <c r="K106" s="387">
        <v>62929.264000000003</v>
      </c>
      <c r="L106" s="387">
        <v>60295.512999999999</v>
      </c>
      <c r="M106" s="387">
        <v>63788.146999999997</v>
      </c>
      <c r="N106" s="401">
        <v>66744.524999999994</v>
      </c>
      <c r="O106" s="395"/>
      <c r="Q106" s="374"/>
      <c r="R106" s="374"/>
      <c r="S106" s="374"/>
    </row>
    <row r="107" spans="1:19" ht="11.25" customHeight="1">
      <c r="A107" s="383">
        <v>2024</v>
      </c>
      <c r="B107" s="387">
        <v>66200.013000000006</v>
      </c>
      <c r="C107" s="387">
        <v>0</v>
      </c>
      <c r="D107" s="387">
        <v>0</v>
      </c>
      <c r="E107" s="387">
        <v>0</v>
      </c>
      <c r="F107" s="387">
        <v>0</v>
      </c>
      <c r="G107" s="387">
        <v>0</v>
      </c>
      <c r="H107" s="387">
        <v>0</v>
      </c>
      <c r="I107" s="387">
        <v>0</v>
      </c>
      <c r="J107" s="387">
        <v>0</v>
      </c>
      <c r="K107" s="387">
        <v>0</v>
      </c>
      <c r="L107" s="387">
        <v>0</v>
      </c>
      <c r="M107" s="387">
        <v>0</v>
      </c>
      <c r="N107" s="401">
        <v>66200.013000000006</v>
      </c>
      <c r="O107" s="395">
        <v>715931.52899999998</v>
      </c>
      <c r="Q107" s="374"/>
      <c r="R107" s="374"/>
      <c r="S107" s="374"/>
    </row>
    <row r="108" spans="1:19" ht="11.25" customHeight="1">
      <c r="A108" s="381" t="s">
        <v>1193</v>
      </c>
      <c r="B108" s="378">
        <v>-0.81581522978848398</v>
      </c>
      <c r="C108" s="378">
        <v>-100</v>
      </c>
      <c r="D108" s="378">
        <v>-100</v>
      </c>
      <c r="E108" s="378">
        <v>-100</v>
      </c>
      <c r="F108" s="378">
        <v>-100</v>
      </c>
      <c r="G108" s="378">
        <v>-100</v>
      </c>
      <c r="H108" s="378">
        <v>-100</v>
      </c>
      <c r="I108" s="378">
        <v>-100</v>
      </c>
      <c r="J108" s="378">
        <v>-100</v>
      </c>
      <c r="K108" s="378">
        <v>-100</v>
      </c>
      <c r="L108" s="378">
        <v>-100</v>
      </c>
      <c r="M108" s="378">
        <v>-100</v>
      </c>
      <c r="N108" s="386">
        <v>-0.81581522978848398</v>
      </c>
      <c r="O108" s="404"/>
    </row>
    <row r="109" spans="1:19" ht="11.25" customHeight="1">
      <c r="A109" s="390" t="s">
        <v>1197</v>
      </c>
      <c r="B109" s="301"/>
      <c r="C109" s="301"/>
      <c r="D109" s="301"/>
      <c r="E109" s="301"/>
      <c r="F109" s="301"/>
      <c r="G109" s="301"/>
      <c r="H109" s="301"/>
      <c r="I109" s="301"/>
      <c r="J109" s="301"/>
      <c r="K109" s="301"/>
      <c r="L109" s="301"/>
      <c r="M109" s="301"/>
      <c r="N109" s="301"/>
      <c r="O109" s="300"/>
      <c r="Q109" s="389"/>
      <c r="R109" s="389"/>
      <c r="S109" s="389"/>
    </row>
    <row r="110" spans="1:19" ht="11.25" customHeight="1">
      <c r="A110" s="383">
        <v>2023</v>
      </c>
      <c r="B110" s="387">
        <v>899.29600000000005</v>
      </c>
      <c r="C110" s="387">
        <v>806.78099999999995</v>
      </c>
      <c r="D110" s="387">
        <v>881.18100000000004</v>
      </c>
      <c r="E110" s="387">
        <v>892.35799999999995</v>
      </c>
      <c r="F110" s="387">
        <v>994.596</v>
      </c>
      <c r="G110" s="387">
        <v>863.00199999999995</v>
      </c>
      <c r="H110" s="387">
        <v>842.10400000000004</v>
      </c>
      <c r="I110" s="387">
        <v>792.56</v>
      </c>
      <c r="J110" s="387">
        <v>794.49800000000005</v>
      </c>
      <c r="K110" s="387">
        <v>809.04700000000003</v>
      </c>
      <c r="L110" s="387">
        <v>806.774</v>
      </c>
      <c r="M110" s="387">
        <v>835.41099999999994</v>
      </c>
      <c r="N110" s="401">
        <v>899.29600000000005</v>
      </c>
      <c r="O110" s="395"/>
      <c r="Q110" s="374"/>
      <c r="R110" s="374"/>
      <c r="S110" s="374"/>
    </row>
    <row r="111" spans="1:19" ht="11.25" customHeight="1">
      <c r="A111" s="383">
        <v>2024</v>
      </c>
      <c r="B111" s="387">
        <v>836.95500000000004</v>
      </c>
      <c r="C111" s="387">
        <v>0</v>
      </c>
      <c r="D111" s="387">
        <v>0</v>
      </c>
      <c r="E111" s="387">
        <v>0</v>
      </c>
      <c r="F111" s="387">
        <v>0</v>
      </c>
      <c r="G111" s="387">
        <v>0</v>
      </c>
      <c r="H111" s="387">
        <v>0</v>
      </c>
      <c r="I111" s="387">
        <v>0</v>
      </c>
      <c r="J111" s="387">
        <v>0</v>
      </c>
      <c r="K111" s="387">
        <v>0</v>
      </c>
      <c r="L111" s="387">
        <v>0</v>
      </c>
      <c r="M111" s="387">
        <v>0</v>
      </c>
      <c r="N111" s="401">
        <v>836.95500000000004</v>
      </c>
      <c r="O111" s="395">
        <v>9366.6010000000006</v>
      </c>
      <c r="Q111" s="374"/>
      <c r="R111" s="374"/>
      <c r="S111" s="374"/>
    </row>
    <row r="112" spans="1:19" ht="11.25" customHeight="1">
      <c r="A112" s="381" t="s">
        <v>1193</v>
      </c>
      <c r="B112" s="378">
        <v>-6.9322002989004829</v>
      </c>
      <c r="C112" s="378">
        <v>-100</v>
      </c>
      <c r="D112" s="378">
        <v>-100</v>
      </c>
      <c r="E112" s="378">
        <v>-100</v>
      </c>
      <c r="F112" s="378">
        <v>-100</v>
      </c>
      <c r="G112" s="378">
        <v>-100</v>
      </c>
      <c r="H112" s="378">
        <v>-100</v>
      </c>
      <c r="I112" s="378">
        <v>-100</v>
      </c>
      <c r="J112" s="378">
        <v>-100</v>
      </c>
      <c r="K112" s="378">
        <v>-100</v>
      </c>
      <c r="L112" s="378">
        <v>-100</v>
      </c>
      <c r="M112" s="378">
        <v>-100</v>
      </c>
      <c r="N112" s="386">
        <v>-6.9322002989004829</v>
      </c>
      <c r="O112" s="404"/>
    </row>
    <row r="113" spans="1:19" ht="11.25" customHeight="1">
      <c r="A113" s="393" t="s">
        <v>243</v>
      </c>
      <c r="B113" s="392"/>
      <c r="C113" s="392"/>
      <c r="D113" s="392"/>
      <c r="E113" s="392"/>
      <c r="F113" s="392"/>
      <c r="G113" s="392"/>
      <c r="H113" s="392"/>
      <c r="I113" s="392"/>
      <c r="J113" s="392"/>
      <c r="K113" s="392"/>
      <c r="L113" s="392"/>
      <c r="M113" s="392"/>
      <c r="N113" s="392"/>
      <c r="O113" s="398"/>
    </row>
    <row r="114" spans="1:19" ht="11.25" customHeight="1">
      <c r="A114" s="390" t="s">
        <v>1198</v>
      </c>
      <c r="B114" s="301"/>
      <c r="C114" s="301"/>
      <c r="D114" s="301"/>
      <c r="E114" s="301"/>
      <c r="F114" s="301"/>
      <c r="G114" s="301"/>
      <c r="H114" s="301"/>
      <c r="I114" s="301"/>
      <c r="J114" s="301"/>
      <c r="K114" s="301"/>
      <c r="L114" s="301"/>
      <c r="M114" s="301"/>
      <c r="N114" s="301"/>
      <c r="O114" s="300"/>
      <c r="Q114" s="389"/>
      <c r="R114" s="389"/>
      <c r="S114" s="389"/>
    </row>
    <row r="115" spans="1:19" ht="11.25" customHeight="1">
      <c r="A115" s="383">
        <v>2023</v>
      </c>
      <c r="B115" s="387">
        <v>499945.86699999997</v>
      </c>
      <c r="C115" s="387">
        <v>457985.26799999998</v>
      </c>
      <c r="D115" s="387">
        <v>511668.71500000003</v>
      </c>
      <c r="E115" s="387">
        <v>496312.37700000004</v>
      </c>
      <c r="F115" s="387">
        <v>512812.33900000004</v>
      </c>
      <c r="G115" s="387">
        <v>491425.99300000007</v>
      </c>
      <c r="H115" s="387">
        <v>503866.00100000005</v>
      </c>
      <c r="I115" s="387">
        <v>484083.924</v>
      </c>
      <c r="J115" s="387">
        <v>460699.424</v>
      </c>
      <c r="K115" s="387">
        <v>469903.61599999998</v>
      </c>
      <c r="L115" s="387">
        <v>449834.25999999995</v>
      </c>
      <c r="M115" s="387">
        <v>471804.27500000002</v>
      </c>
      <c r="N115" s="401">
        <v>499945.86699999997</v>
      </c>
      <c r="O115" s="395"/>
      <c r="Q115" s="374"/>
      <c r="R115" s="374"/>
      <c r="S115" s="374"/>
    </row>
    <row r="116" spans="1:19" ht="11.25" customHeight="1">
      <c r="A116" s="383">
        <v>2024</v>
      </c>
      <c r="B116" s="387">
        <v>486935.23600000003</v>
      </c>
      <c r="C116" s="387">
        <v>0</v>
      </c>
      <c r="D116" s="387">
        <v>0</v>
      </c>
      <c r="E116" s="387">
        <v>0</v>
      </c>
      <c r="F116" s="387">
        <v>0</v>
      </c>
      <c r="G116" s="387">
        <v>0</v>
      </c>
      <c r="H116" s="387">
        <v>0</v>
      </c>
      <c r="I116" s="387">
        <v>0</v>
      </c>
      <c r="J116" s="387">
        <v>0</v>
      </c>
      <c r="K116" s="387">
        <v>0</v>
      </c>
      <c r="L116" s="387">
        <v>0</v>
      </c>
      <c r="M116" s="387">
        <v>0</v>
      </c>
      <c r="N116" s="401">
        <v>486935.23600000003</v>
      </c>
      <c r="O116" s="395">
        <v>5327623.3119999999</v>
      </c>
      <c r="Q116" s="374"/>
      <c r="R116" s="374"/>
      <c r="S116" s="374"/>
    </row>
    <row r="117" spans="1:19" ht="11.25" customHeight="1">
      <c r="A117" s="381" t="s">
        <v>1193</v>
      </c>
      <c r="B117" s="378">
        <v>-2.6024079522993588</v>
      </c>
      <c r="C117" s="378">
        <v>-100</v>
      </c>
      <c r="D117" s="378">
        <v>-100</v>
      </c>
      <c r="E117" s="378">
        <v>-100</v>
      </c>
      <c r="F117" s="378">
        <v>-100</v>
      </c>
      <c r="G117" s="378">
        <v>-100</v>
      </c>
      <c r="H117" s="378">
        <v>-100</v>
      </c>
      <c r="I117" s="378">
        <v>-100</v>
      </c>
      <c r="J117" s="378">
        <v>-100</v>
      </c>
      <c r="K117" s="378">
        <v>-100</v>
      </c>
      <c r="L117" s="378">
        <v>-100</v>
      </c>
      <c r="M117" s="378">
        <v>-100</v>
      </c>
      <c r="N117" s="386">
        <v>-2.6024079522993588</v>
      </c>
      <c r="O117" s="404"/>
    </row>
    <row r="118" spans="1:19" ht="11.25" customHeight="1">
      <c r="A118" s="390" t="s">
        <v>1197</v>
      </c>
      <c r="B118" s="301"/>
      <c r="C118" s="301"/>
      <c r="D118" s="301"/>
      <c r="E118" s="301"/>
      <c r="F118" s="301"/>
      <c r="G118" s="301"/>
      <c r="H118" s="301"/>
      <c r="I118" s="301"/>
      <c r="J118" s="301"/>
      <c r="K118" s="301"/>
      <c r="L118" s="301"/>
      <c r="M118" s="301"/>
      <c r="N118" s="301"/>
      <c r="O118" s="300"/>
      <c r="Q118" s="389"/>
      <c r="R118" s="389"/>
      <c r="S118" s="389"/>
    </row>
    <row r="119" spans="1:19" ht="11.25" customHeight="1">
      <c r="A119" s="383">
        <v>2023</v>
      </c>
      <c r="B119" s="387">
        <v>12352.886</v>
      </c>
      <c r="C119" s="387">
        <v>11105.662</v>
      </c>
      <c r="D119" s="387">
        <v>12329.598000000002</v>
      </c>
      <c r="E119" s="387">
        <v>11953.508000000002</v>
      </c>
      <c r="F119" s="387">
        <v>12704.653</v>
      </c>
      <c r="G119" s="387">
        <v>11791.081</v>
      </c>
      <c r="H119" s="387">
        <v>12088.393</v>
      </c>
      <c r="I119" s="387">
        <v>11738.573999999999</v>
      </c>
      <c r="J119" s="387">
        <v>11100.375</v>
      </c>
      <c r="K119" s="387">
        <v>11481.785</v>
      </c>
      <c r="L119" s="387">
        <v>11128.545</v>
      </c>
      <c r="M119" s="387">
        <v>11887.907999999999</v>
      </c>
      <c r="N119" s="401">
        <v>12352.886</v>
      </c>
      <c r="O119" s="395"/>
      <c r="Q119" s="374"/>
      <c r="R119" s="374"/>
      <c r="S119" s="374"/>
    </row>
    <row r="120" spans="1:19" ht="11.25" customHeight="1">
      <c r="A120" s="383">
        <v>2024</v>
      </c>
      <c r="B120" s="387">
        <v>12146.527</v>
      </c>
      <c r="C120" s="387">
        <v>0</v>
      </c>
      <c r="D120" s="387">
        <v>0</v>
      </c>
      <c r="E120" s="387">
        <v>0</v>
      </c>
      <c r="F120" s="387">
        <v>0</v>
      </c>
      <c r="G120" s="387">
        <v>0</v>
      </c>
      <c r="H120" s="387">
        <v>0</v>
      </c>
      <c r="I120" s="387">
        <v>0</v>
      </c>
      <c r="J120" s="387">
        <v>0</v>
      </c>
      <c r="K120" s="387">
        <v>0</v>
      </c>
      <c r="L120" s="387">
        <v>0</v>
      </c>
      <c r="M120" s="387">
        <v>0</v>
      </c>
      <c r="N120" s="401">
        <v>12146.527</v>
      </c>
      <c r="O120" s="395">
        <v>130374.235</v>
      </c>
      <c r="Q120" s="374"/>
      <c r="R120" s="374"/>
      <c r="S120" s="374"/>
    </row>
    <row r="121" spans="1:19" ht="11.25" customHeight="1">
      <c r="A121" s="381" t="s">
        <v>1193</v>
      </c>
      <c r="B121" s="378">
        <v>-1.6705326998079641</v>
      </c>
      <c r="C121" s="378">
        <v>-100</v>
      </c>
      <c r="D121" s="378">
        <v>-100</v>
      </c>
      <c r="E121" s="378">
        <v>-100</v>
      </c>
      <c r="F121" s="378">
        <v>-100</v>
      </c>
      <c r="G121" s="378">
        <v>-100</v>
      </c>
      <c r="H121" s="378">
        <v>-100</v>
      </c>
      <c r="I121" s="378">
        <v>-100</v>
      </c>
      <c r="J121" s="378">
        <v>-100</v>
      </c>
      <c r="K121" s="378">
        <v>-100</v>
      </c>
      <c r="L121" s="378">
        <v>-100</v>
      </c>
      <c r="M121" s="378">
        <v>-100</v>
      </c>
      <c r="N121" s="386">
        <v>-1.6705326998079641</v>
      </c>
      <c r="O121" s="404"/>
    </row>
    <row r="122" spans="1:19" ht="11.25" customHeight="1">
      <c r="A122" s="393" t="s">
        <v>1199</v>
      </c>
      <c r="B122" s="392"/>
      <c r="C122" s="392"/>
      <c r="D122" s="392"/>
      <c r="E122" s="392"/>
      <c r="F122" s="392"/>
      <c r="G122" s="392"/>
      <c r="H122" s="392"/>
      <c r="I122" s="392"/>
      <c r="J122" s="392"/>
      <c r="K122" s="392"/>
      <c r="L122" s="392"/>
      <c r="M122" s="392"/>
      <c r="N122" s="392"/>
      <c r="O122" s="391"/>
    </row>
    <row r="123" spans="1:19" ht="11.25" customHeight="1">
      <c r="A123" s="390" t="s">
        <v>1198</v>
      </c>
      <c r="B123" s="301"/>
      <c r="C123" s="301"/>
      <c r="D123" s="301"/>
      <c r="E123" s="301"/>
      <c r="F123" s="301"/>
      <c r="G123" s="301"/>
      <c r="H123" s="301"/>
      <c r="I123" s="301"/>
      <c r="J123" s="301"/>
      <c r="K123" s="301"/>
      <c r="L123" s="301"/>
      <c r="M123" s="301"/>
      <c r="N123" s="301"/>
      <c r="O123" s="300"/>
      <c r="Q123" s="389"/>
      <c r="R123" s="389"/>
      <c r="S123" s="389"/>
    </row>
    <row r="124" spans="1:19" ht="11.25" customHeight="1">
      <c r="A124" s="383">
        <v>2023</v>
      </c>
      <c r="B124" s="382">
        <v>2570743.1429999997</v>
      </c>
      <c r="C124" s="382">
        <v>2359059.7420000001</v>
      </c>
      <c r="D124" s="382">
        <v>2630869.13</v>
      </c>
      <c r="E124" s="382">
        <v>2569719.9929999998</v>
      </c>
      <c r="F124" s="382">
        <v>2673701.4680000003</v>
      </c>
      <c r="G124" s="382">
        <v>2558684.0109999999</v>
      </c>
      <c r="H124" s="382">
        <v>2607456.2810000004</v>
      </c>
      <c r="I124" s="382">
        <v>2510801.2850000001</v>
      </c>
      <c r="J124" s="382">
        <v>2374850.0950000002</v>
      </c>
      <c r="K124" s="382">
        <v>2424212.7519999999</v>
      </c>
      <c r="L124" s="382">
        <v>2329403.8459999999</v>
      </c>
      <c r="M124" s="382">
        <v>2459158.4839999997</v>
      </c>
      <c r="N124" s="401">
        <v>2570743.1429999997</v>
      </c>
      <c r="O124" s="395"/>
      <c r="Q124" s="374"/>
      <c r="R124" s="374"/>
      <c r="S124" s="374"/>
    </row>
    <row r="125" spans="1:19" ht="11.25" customHeight="1">
      <c r="A125" s="383">
        <v>2024</v>
      </c>
      <c r="B125" s="382">
        <v>2536011.63</v>
      </c>
      <c r="C125" s="382">
        <v>0</v>
      </c>
      <c r="D125" s="382">
        <v>0</v>
      </c>
      <c r="E125" s="382">
        <v>0</v>
      </c>
      <c r="F125" s="382">
        <v>0</v>
      </c>
      <c r="G125" s="382">
        <v>0</v>
      </c>
      <c r="H125" s="382">
        <v>0</v>
      </c>
      <c r="I125" s="382">
        <v>0</v>
      </c>
      <c r="J125" s="382">
        <v>0</v>
      </c>
      <c r="K125" s="382">
        <v>0</v>
      </c>
      <c r="L125" s="382">
        <v>0</v>
      </c>
      <c r="M125" s="382">
        <v>0</v>
      </c>
      <c r="N125" s="401">
        <v>2536011.63</v>
      </c>
      <c r="O125" s="395">
        <v>27614742.988000002</v>
      </c>
      <c r="P125" s="161"/>
      <c r="Q125" s="374"/>
      <c r="R125" s="374"/>
      <c r="S125" s="374"/>
    </row>
    <row r="126" spans="1:19" ht="11.25" customHeight="1">
      <c r="A126" s="381" t="s">
        <v>1193</v>
      </c>
      <c r="B126" s="378">
        <v>-1.3510300744970039</v>
      </c>
      <c r="C126" s="378">
        <v>-100</v>
      </c>
      <c r="D126" s="378">
        <v>-100</v>
      </c>
      <c r="E126" s="378">
        <v>-100</v>
      </c>
      <c r="F126" s="378">
        <v>-100</v>
      </c>
      <c r="G126" s="378">
        <v>-100</v>
      </c>
      <c r="H126" s="378">
        <v>-100</v>
      </c>
      <c r="I126" s="378">
        <v>-100</v>
      </c>
      <c r="J126" s="378">
        <v>-100</v>
      </c>
      <c r="K126" s="378">
        <v>-100</v>
      </c>
      <c r="L126" s="378">
        <v>-100</v>
      </c>
      <c r="M126" s="378">
        <v>-100</v>
      </c>
      <c r="N126" s="386">
        <v>-1.3510300744970039</v>
      </c>
      <c r="O126" s="404"/>
      <c r="P126" s="380"/>
    </row>
    <row r="127" spans="1:19" ht="11.25" customHeight="1">
      <c r="A127" s="390" t="s">
        <v>1197</v>
      </c>
      <c r="B127" s="301"/>
      <c r="C127" s="301"/>
      <c r="D127" s="301"/>
      <c r="E127" s="301"/>
      <c r="F127" s="301"/>
      <c r="G127" s="301"/>
      <c r="H127" s="301"/>
      <c r="I127" s="301"/>
      <c r="J127" s="301"/>
      <c r="K127" s="301"/>
      <c r="L127" s="301"/>
      <c r="M127" s="301"/>
      <c r="N127" s="301"/>
      <c r="O127" s="300"/>
      <c r="P127" s="161"/>
      <c r="Q127" s="389"/>
      <c r="R127" s="389"/>
      <c r="S127" s="389"/>
    </row>
    <row r="128" spans="1:19" ht="11.25" customHeight="1">
      <c r="A128" s="383">
        <v>2023</v>
      </c>
      <c r="B128" s="382">
        <v>116779.32999999999</v>
      </c>
      <c r="C128" s="382">
        <v>107594.545</v>
      </c>
      <c r="D128" s="382">
        <v>121212.435</v>
      </c>
      <c r="E128" s="382">
        <v>120208.989</v>
      </c>
      <c r="F128" s="382">
        <v>128253.71100000002</v>
      </c>
      <c r="G128" s="382">
        <v>117942.851</v>
      </c>
      <c r="H128" s="382">
        <v>118612.122</v>
      </c>
      <c r="I128" s="382">
        <v>115248.086</v>
      </c>
      <c r="J128" s="382">
        <v>109871.811</v>
      </c>
      <c r="K128" s="382">
        <v>111178.90300000001</v>
      </c>
      <c r="L128" s="382">
        <v>103910.08899999999</v>
      </c>
      <c r="M128" s="382">
        <v>111419.496</v>
      </c>
      <c r="N128" s="401">
        <v>116779.32999999999</v>
      </c>
      <c r="O128" s="395"/>
      <c r="P128" s="161"/>
      <c r="Q128" s="374"/>
      <c r="R128" s="374"/>
      <c r="S128" s="374"/>
    </row>
    <row r="129" spans="1:19" ht="11.25" customHeight="1">
      <c r="A129" s="383">
        <v>2024</v>
      </c>
      <c r="B129" s="382">
        <v>116227.87299999999</v>
      </c>
      <c r="C129" s="382">
        <v>0</v>
      </c>
      <c r="D129" s="382">
        <v>0</v>
      </c>
      <c r="E129" s="382">
        <v>0</v>
      </c>
      <c r="F129" s="382">
        <v>0</v>
      </c>
      <c r="G129" s="382">
        <v>0</v>
      </c>
      <c r="H129" s="382">
        <v>0</v>
      </c>
      <c r="I129" s="382">
        <v>0</v>
      </c>
      <c r="J129" s="382">
        <v>0</v>
      </c>
      <c r="K129" s="382">
        <v>0</v>
      </c>
      <c r="L129" s="382">
        <v>0</v>
      </c>
      <c r="M129" s="382">
        <v>0</v>
      </c>
      <c r="N129" s="401">
        <v>116227.87299999999</v>
      </c>
      <c r="O129" s="395">
        <v>1269653.2609999999</v>
      </c>
      <c r="P129" s="161"/>
      <c r="Q129" s="374"/>
      <c r="R129" s="374"/>
      <c r="S129" s="374"/>
    </row>
    <row r="130" spans="1:19" ht="11.25" customHeight="1">
      <c r="A130" s="381" t="s">
        <v>1193</v>
      </c>
      <c r="B130" s="378">
        <v>-0.47222141110074745</v>
      </c>
      <c r="C130" s="378">
        <v>-100</v>
      </c>
      <c r="D130" s="378">
        <v>-100</v>
      </c>
      <c r="E130" s="378">
        <v>-100</v>
      </c>
      <c r="F130" s="378">
        <v>-100</v>
      </c>
      <c r="G130" s="378">
        <v>-100</v>
      </c>
      <c r="H130" s="378">
        <v>-100</v>
      </c>
      <c r="I130" s="378">
        <v>-100</v>
      </c>
      <c r="J130" s="378">
        <v>-100</v>
      </c>
      <c r="K130" s="378">
        <v>-100</v>
      </c>
      <c r="L130" s="378">
        <v>-100</v>
      </c>
      <c r="M130" s="378">
        <v>-100</v>
      </c>
      <c r="N130" s="386">
        <v>-0.47222141110074745</v>
      </c>
      <c r="O130" s="404"/>
      <c r="P130" s="380"/>
    </row>
    <row r="131" spans="1:19" ht="11.25" customHeight="1">
      <c r="A131" s="385" t="s">
        <v>1196</v>
      </c>
      <c r="B131" s="325"/>
      <c r="C131" s="325"/>
      <c r="D131" s="325"/>
      <c r="E131" s="325"/>
      <c r="F131" s="325"/>
      <c r="G131" s="325"/>
      <c r="H131" s="325"/>
      <c r="I131" s="325"/>
      <c r="J131" s="325"/>
      <c r="K131" s="325"/>
      <c r="L131" s="325"/>
      <c r="M131" s="325"/>
      <c r="N131" s="325"/>
      <c r="O131" s="384"/>
      <c r="P131" s="161"/>
    </row>
    <row r="132" spans="1:19" ht="11.25" customHeight="1">
      <c r="A132" s="383">
        <v>2023</v>
      </c>
      <c r="B132" s="382">
        <v>2687522.4729999998</v>
      </c>
      <c r="C132" s="382">
        <v>2466654.287</v>
      </c>
      <c r="D132" s="382">
        <v>2752081.5649999999</v>
      </c>
      <c r="E132" s="382">
        <v>2689928.9819999998</v>
      </c>
      <c r="F132" s="382">
        <v>2801955.1790000005</v>
      </c>
      <c r="G132" s="382">
        <v>2676626.8619999997</v>
      </c>
      <c r="H132" s="382">
        <v>2726068.4030000004</v>
      </c>
      <c r="I132" s="382">
        <v>2626049.3710000003</v>
      </c>
      <c r="J132" s="382">
        <v>2484721.9060000004</v>
      </c>
      <c r="K132" s="382">
        <v>2535391.6549999998</v>
      </c>
      <c r="L132" s="382">
        <v>2433313.9350000001</v>
      </c>
      <c r="M132" s="382">
        <v>2570577.9799999995</v>
      </c>
      <c r="N132" s="401">
        <v>2687522.4729999998</v>
      </c>
      <c r="O132" s="395"/>
      <c r="P132" s="161"/>
      <c r="Q132" s="374"/>
      <c r="R132" s="374"/>
      <c r="S132" s="374"/>
    </row>
    <row r="133" spans="1:19" ht="11.25" customHeight="1">
      <c r="A133" s="383">
        <v>2024</v>
      </c>
      <c r="B133" s="382">
        <v>2652239.503</v>
      </c>
      <c r="C133" s="382">
        <v>0</v>
      </c>
      <c r="D133" s="382">
        <v>0</v>
      </c>
      <c r="E133" s="382">
        <v>0</v>
      </c>
      <c r="F133" s="382">
        <v>0</v>
      </c>
      <c r="G133" s="382">
        <v>0</v>
      </c>
      <c r="H133" s="382">
        <v>0</v>
      </c>
      <c r="I133" s="382">
        <v>0</v>
      </c>
      <c r="J133" s="382">
        <v>0</v>
      </c>
      <c r="K133" s="382">
        <v>0</v>
      </c>
      <c r="L133" s="382">
        <v>0</v>
      </c>
      <c r="M133" s="382">
        <v>0</v>
      </c>
      <c r="N133" s="401">
        <v>2652239.503</v>
      </c>
      <c r="O133" s="395">
        <v>28884396.249000002</v>
      </c>
      <c r="P133" s="161"/>
      <c r="Q133" s="374"/>
      <c r="R133" s="374"/>
      <c r="S133" s="374"/>
    </row>
    <row r="134" spans="1:19" ht="11.25" customHeight="1">
      <c r="A134" s="381" t="s">
        <v>1193</v>
      </c>
      <c r="B134" s="378">
        <v>-1.3128437196141647</v>
      </c>
      <c r="C134" s="378">
        <v>-100</v>
      </c>
      <c r="D134" s="378">
        <v>-100</v>
      </c>
      <c r="E134" s="378">
        <v>-100</v>
      </c>
      <c r="F134" s="378">
        <v>-100</v>
      </c>
      <c r="G134" s="378">
        <v>-100</v>
      </c>
      <c r="H134" s="378">
        <v>-100</v>
      </c>
      <c r="I134" s="378">
        <v>-100</v>
      </c>
      <c r="J134" s="378">
        <v>-100</v>
      </c>
      <c r="K134" s="378">
        <v>-100</v>
      </c>
      <c r="L134" s="378">
        <v>-100</v>
      </c>
      <c r="M134" s="378">
        <v>-100</v>
      </c>
      <c r="N134" s="386">
        <v>-1.3128437196141647</v>
      </c>
      <c r="O134" s="404"/>
      <c r="P134" s="380"/>
    </row>
    <row r="135" spans="1:19" ht="11.25" customHeight="1">
      <c r="A135" s="385" t="s">
        <v>1195</v>
      </c>
      <c r="B135" s="325"/>
      <c r="C135" s="325"/>
      <c r="D135" s="325"/>
      <c r="E135" s="325"/>
      <c r="F135" s="325"/>
      <c r="G135" s="325"/>
      <c r="H135" s="325"/>
      <c r="I135" s="325"/>
      <c r="J135" s="325"/>
      <c r="K135" s="325"/>
      <c r="L135" s="325"/>
      <c r="M135" s="325"/>
      <c r="N135" s="325"/>
      <c r="O135" s="384"/>
      <c r="P135" s="161"/>
    </row>
    <row r="136" spans="1:19" ht="11.25" customHeight="1">
      <c r="A136" s="383">
        <v>2023</v>
      </c>
      <c r="B136" s="382">
        <v>86873.198999999993</v>
      </c>
      <c r="C136" s="382">
        <v>76778.085000000006</v>
      </c>
      <c r="D136" s="382">
        <v>87564.067999999999</v>
      </c>
      <c r="E136" s="382">
        <v>86747.854999999996</v>
      </c>
      <c r="F136" s="382">
        <v>93469.070999999996</v>
      </c>
      <c r="G136" s="382">
        <v>86016.792000000001</v>
      </c>
      <c r="H136" s="382">
        <v>82462.839000000007</v>
      </c>
      <c r="I136" s="382">
        <v>75905.161999999997</v>
      </c>
      <c r="J136" s="382">
        <v>71675.928</v>
      </c>
      <c r="K136" s="382">
        <v>74661.604000000007</v>
      </c>
      <c r="L136" s="382">
        <v>70996.024999999994</v>
      </c>
      <c r="M136" s="382">
        <v>79661.542000000001</v>
      </c>
      <c r="N136" s="401">
        <v>86873.198999999993</v>
      </c>
      <c r="O136" s="395"/>
      <c r="P136" s="388"/>
      <c r="Q136" s="374"/>
      <c r="R136" s="374"/>
      <c r="S136" s="374"/>
    </row>
    <row r="137" spans="1:19" ht="11.25" customHeight="1">
      <c r="A137" s="383">
        <v>2024</v>
      </c>
      <c r="B137" s="382">
        <v>71508.229000000007</v>
      </c>
      <c r="C137" s="382">
        <v>0</v>
      </c>
      <c r="D137" s="382">
        <v>0</v>
      </c>
      <c r="E137" s="382">
        <v>0</v>
      </c>
      <c r="F137" s="382">
        <v>0</v>
      </c>
      <c r="G137" s="382">
        <v>0</v>
      </c>
      <c r="H137" s="382">
        <v>0</v>
      </c>
      <c r="I137" s="382">
        <v>0</v>
      </c>
      <c r="J137" s="382">
        <v>0</v>
      </c>
      <c r="K137" s="382">
        <v>0</v>
      </c>
      <c r="L137" s="382">
        <v>0</v>
      </c>
      <c r="M137" s="387">
        <v>0</v>
      </c>
      <c r="N137" s="401">
        <v>71508.229000000007</v>
      </c>
      <c r="O137" s="395">
        <v>879978.24600000004</v>
      </c>
      <c r="P137" s="161"/>
      <c r="Q137" s="374"/>
      <c r="R137" s="374"/>
      <c r="S137" s="374"/>
    </row>
    <row r="138" spans="1:19" ht="11.25" customHeight="1">
      <c r="A138" s="381" t="s">
        <v>1193</v>
      </c>
      <c r="B138" s="378">
        <v>-17.686663063944479</v>
      </c>
      <c r="C138" s="378">
        <v>-100</v>
      </c>
      <c r="D138" s="378">
        <v>-100</v>
      </c>
      <c r="E138" s="378">
        <v>-100</v>
      </c>
      <c r="F138" s="378">
        <v>-100</v>
      </c>
      <c r="G138" s="378">
        <v>-100</v>
      </c>
      <c r="H138" s="378">
        <v>-100</v>
      </c>
      <c r="I138" s="378">
        <v>-100</v>
      </c>
      <c r="J138" s="378">
        <v>-100</v>
      </c>
      <c r="K138" s="378">
        <v>-100</v>
      </c>
      <c r="L138" s="378">
        <v>-100</v>
      </c>
      <c r="M138" s="378">
        <v>-100</v>
      </c>
      <c r="N138" s="386">
        <v>-17.686663063944479</v>
      </c>
      <c r="O138" s="404"/>
      <c r="P138" s="380"/>
    </row>
    <row r="139" spans="1:19" ht="11.25" customHeight="1">
      <c r="A139" s="385" t="s">
        <v>1194</v>
      </c>
      <c r="B139" s="325"/>
      <c r="C139" s="325"/>
      <c r="D139" s="325"/>
      <c r="E139" s="325"/>
      <c r="F139" s="325"/>
      <c r="G139" s="325"/>
      <c r="H139" s="325"/>
      <c r="I139" s="325"/>
      <c r="J139" s="325"/>
      <c r="K139" s="325"/>
      <c r="L139" s="325"/>
      <c r="M139" s="325"/>
      <c r="N139" s="325"/>
      <c r="O139" s="384"/>
      <c r="P139" s="161"/>
    </row>
    <row r="140" spans="1:19" ht="11.25" customHeight="1">
      <c r="A140" s="383">
        <v>2023</v>
      </c>
      <c r="B140" s="382">
        <v>2774395.6719999998</v>
      </c>
      <c r="C140" s="382">
        <v>2543432.372</v>
      </c>
      <c r="D140" s="382">
        <v>2839645.6329999999</v>
      </c>
      <c r="E140" s="382">
        <v>2776676.8369999998</v>
      </c>
      <c r="F140" s="382">
        <v>2895424.2500000005</v>
      </c>
      <c r="G140" s="382">
        <v>2762643.6539999996</v>
      </c>
      <c r="H140" s="382">
        <v>2808531.2420000006</v>
      </c>
      <c r="I140" s="382">
        <v>2701954.5330000003</v>
      </c>
      <c r="J140" s="382">
        <v>2556397.8340000003</v>
      </c>
      <c r="K140" s="382">
        <v>2610053.2589999996</v>
      </c>
      <c r="L140" s="382">
        <v>2504309.96</v>
      </c>
      <c r="M140" s="382">
        <v>2650239.5219999994</v>
      </c>
      <c r="N140" s="401">
        <v>2774395.6719999998</v>
      </c>
      <c r="O140" s="395"/>
      <c r="P140" s="161"/>
      <c r="Q140" s="374"/>
      <c r="R140" s="374"/>
      <c r="S140" s="374"/>
    </row>
    <row r="141" spans="1:19" ht="11.25" customHeight="1">
      <c r="A141" s="383">
        <v>2024</v>
      </c>
      <c r="B141" s="382">
        <v>2723747.7319999998</v>
      </c>
      <c r="C141" s="382">
        <v>0</v>
      </c>
      <c r="D141" s="382">
        <v>0</v>
      </c>
      <c r="E141" s="382">
        <v>0</v>
      </c>
      <c r="F141" s="382">
        <v>0</v>
      </c>
      <c r="G141" s="382">
        <v>0</v>
      </c>
      <c r="H141" s="382">
        <v>0</v>
      </c>
      <c r="I141" s="382">
        <v>0</v>
      </c>
      <c r="J141" s="382">
        <v>0</v>
      </c>
      <c r="K141" s="382">
        <v>0</v>
      </c>
      <c r="L141" s="382">
        <v>0</v>
      </c>
      <c r="M141" s="382">
        <v>0</v>
      </c>
      <c r="N141" s="401">
        <v>2723747.7319999998</v>
      </c>
      <c r="O141" s="395">
        <v>26989978.822999999</v>
      </c>
      <c r="P141" s="161"/>
      <c r="Q141" s="374"/>
      <c r="R141" s="374"/>
      <c r="S141" s="374"/>
    </row>
    <row r="142" spans="1:19" ht="11.25" customHeight="1">
      <c r="A142" s="405" t="s">
        <v>1193</v>
      </c>
      <c r="B142" s="379">
        <v>-1.8255485513891756</v>
      </c>
      <c r="C142" s="379">
        <v>-100</v>
      </c>
      <c r="D142" s="379">
        <v>-100</v>
      </c>
      <c r="E142" s="379">
        <v>-100</v>
      </c>
      <c r="F142" s="379">
        <v>-100</v>
      </c>
      <c r="G142" s="379">
        <v>-100</v>
      </c>
      <c r="H142" s="379">
        <v>-100</v>
      </c>
      <c r="I142" s="379">
        <v>-100</v>
      </c>
      <c r="J142" s="379">
        <v>-100</v>
      </c>
      <c r="K142" s="379">
        <v>-100</v>
      </c>
      <c r="L142" s="379">
        <v>-100</v>
      </c>
      <c r="M142" s="379">
        <v>-100</v>
      </c>
      <c r="N142" s="406">
        <v>-1.8255485513891756</v>
      </c>
      <c r="O142" s="407"/>
      <c r="P142" s="380"/>
    </row>
    <row r="143" spans="1:19" ht="16.5" customHeight="1">
      <c r="A143" s="2725" t="s">
        <v>1712</v>
      </c>
      <c r="B143" s="2725"/>
      <c r="C143" s="2725"/>
      <c r="D143" s="2725"/>
      <c r="E143" s="2725"/>
      <c r="F143" s="2725"/>
      <c r="G143" s="2725"/>
      <c r="H143" s="2725"/>
      <c r="I143" s="2725"/>
      <c r="J143" s="2725"/>
      <c r="K143" s="2725"/>
      <c r="L143" s="2725"/>
      <c r="M143" s="2725"/>
      <c r="N143" s="2725"/>
      <c r="O143" s="2725"/>
      <c r="P143" s="161"/>
    </row>
    <row r="144" spans="1:19" ht="24.75" customHeight="1">
      <c r="A144" s="2725" t="s">
        <v>1192</v>
      </c>
      <c r="B144" s="2725"/>
      <c r="C144" s="2725"/>
      <c r="D144" s="2725"/>
      <c r="E144" s="2725"/>
      <c r="F144" s="2725"/>
      <c r="G144" s="2725"/>
      <c r="H144" s="2725"/>
      <c r="I144" s="2725"/>
      <c r="J144" s="2725"/>
      <c r="K144" s="2725"/>
      <c r="L144" s="2725"/>
      <c r="M144" s="2725"/>
      <c r="N144" s="2725"/>
      <c r="O144" s="2725"/>
      <c r="P144" s="161"/>
    </row>
    <row r="145" spans="1:24">
      <c r="A145" s="1" t="s">
        <v>14</v>
      </c>
      <c r="O145" s="377" t="s">
        <v>1191</v>
      </c>
    </row>
    <row r="147" spans="1:24">
      <c r="A147" s="495"/>
      <c r="B147" s="495"/>
      <c r="C147" s="495"/>
      <c r="D147" s="495"/>
      <c r="E147" s="495"/>
      <c r="F147" s="495"/>
      <c r="G147" s="495"/>
      <c r="H147" s="495"/>
      <c r="I147" s="495"/>
      <c r="J147" s="495"/>
      <c r="K147" s="495"/>
      <c r="L147" s="495"/>
      <c r="M147" s="495"/>
      <c r="N147" s="495"/>
      <c r="O147" s="495"/>
      <c r="P147" s="495"/>
      <c r="Q147" s="495"/>
      <c r="R147" s="495"/>
      <c r="S147" s="928" t="s">
        <v>1191</v>
      </c>
      <c r="T147" s="495"/>
      <c r="U147" s="495"/>
      <c r="V147" s="495"/>
      <c r="W147" s="495"/>
      <c r="X147" s="929"/>
    </row>
    <row r="148" spans="1:24">
      <c r="A148" s="495"/>
      <c r="B148" s="495"/>
      <c r="C148" s="495"/>
      <c r="D148" s="495"/>
      <c r="E148" s="495"/>
      <c r="F148" s="495"/>
      <c r="G148" s="495"/>
      <c r="H148" s="495"/>
      <c r="I148" s="495"/>
      <c r="J148" s="495"/>
      <c r="K148" s="495"/>
      <c r="L148" s="495"/>
      <c r="M148" s="495"/>
      <c r="N148" s="495"/>
      <c r="O148" s="495"/>
      <c r="P148" s="495"/>
      <c r="Q148" s="495"/>
      <c r="R148" s="495"/>
      <c r="S148" s="495"/>
      <c r="T148" s="495"/>
      <c r="U148" s="495"/>
      <c r="V148" s="495"/>
      <c r="W148" s="495"/>
      <c r="X148" s="929"/>
    </row>
    <row r="149" spans="1:24">
      <c r="A149" s="495"/>
      <c r="B149" s="495"/>
      <c r="C149" s="495"/>
      <c r="D149" s="495"/>
      <c r="E149" s="495"/>
      <c r="F149" s="495"/>
      <c r="G149" s="495"/>
      <c r="H149" s="495"/>
      <c r="I149" s="495"/>
      <c r="J149" s="495"/>
      <c r="K149" s="495"/>
      <c r="L149" s="495"/>
      <c r="M149" s="495"/>
      <c r="N149" s="495"/>
      <c r="O149" s="495"/>
      <c r="P149" s="495"/>
      <c r="Q149" s="495"/>
      <c r="R149" s="495"/>
      <c r="S149" s="495"/>
      <c r="T149" s="495"/>
      <c r="U149" s="495"/>
      <c r="V149" s="495"/>
      <c r="W149" s="495"/>
      <c r="X149" s="929"/>
    </row>
    <row r="150" spans="1:24">
      <c r="A150" s="495"/>
      <c r="B150" s="495"/>
      <c r="C150" s="495"/>
      <c r="D150" s="495"/>
      <c r="E150" s="495"/>
      <c r="F150" s="495"/>
      <c r="G150" s="495"/>
      <c r="H150" s="495"/>
      <c r="I150" s="495"/>
      <c r="J150" s="495"/>
      <c r="K150" s="495"/>
      <c r="L150" s="495"/>
      <c r="M150" s="495"/>
      <c r="N150" s="495"/>
      <c r="O150" s="495"/>
      <c r="P150" s="495"/>
      <c r="Q150" s="495"/>
      <c r="R150" s="495"/>
      <c r="S150" s="495"/>
      <c r="T150" s="495"/>
      <c r="U150" s="495"/>
      <c r="V150" s="495"/>
      <c r="W150" s="495"/>
      <c r="X150" s="929"/>
    </row>
    <row r="151" spans="1:24">
      <c r="A151" s="495"/>
      <c r="B151" s="495"/>
      <c r="C151" s="495"/>
      <c r="D151" s="495"/>
      <c r="E151" s="495"/>
      <c r="F151" s="495"/>
      <c r="G151" s="495"/>
      <c r="H151" s="495"/>
      <c r="I151" s="495"/>
      <c r="J151" s="495"/>
      <c r="K151" s="495"/>
      <c r="L151" s="495"/>
      <c r="M151" s="495"/>
      <c r="N151" s="495"/>
      <c r="O151" s="495"/>
      <c r="P151" s="495"/>
      <c r="Q151" s="495"/>
      <c r="R151" s="495"/>
      <c r="S151" s="495"/>
      <c r="T151" s="495"/>
      <c r="U151" s="495"/>
      <c r="V151" s="495"/>
      <c r="W151" s="495"/>
      <c r="X151" s="929"/>
    </row>
    <row r="152" spans="1:24">
      <c r="A152" s="495"/>
      <c r="B152" s="495"/>
      <c r="C152" s="495"/>
      <c r="D152" s="495"/>
      <c r="E152" s="495"/>
      <c r="F152" s="495"/>
      <c r="G152" s="495"/>
      <c r="H152" s="495"/>
      <c r="I152" s="495"/>
      <c r="J152" s="495"/>
      <c r="K152" s="495"/>
      <c r="L152" s="495"/>
      <c r="M152" s="495"/>
      <c r="N152" s="495"/>
      <c r="O152" s="495"/>
      <c r="P152" s="495"/>
      <c r="Q152" s="495"/>
      <c r="R152" s="495"/>
      <c r="S152" s="495"/>
      <c r="T152" s="495"/>
      <c r="U152" s="495"/>
      <c r="V152" s="495"/>
      <c r="W152" s="495"/>
      <c r="X152" s="929"/>
    </row>
    <row r="153" spans="1:24">
      <c r="A153" s="495"/>
      <c r="B153" s="495"/>
      <c r="C153" s="495"/>
      <c r="D153" s="495"/>
      <c r="E153" s="495"/>
      <c r="F153" s="495"/>
      <c r="G153" s="495"/>
      <c r="H153" s="495"/>
      <c r="I153" s="495"/>
      <c r="J153" s="495"/>
      <c r="K153" s="495"/>
      <c r="L153" s="495"/>
      <c r="M153" s="495"/>
      <c r="N153" s="495"/>
      <c r="O153" s="495"/>
      <c r="P153" s="495"/>
      <c r="Q153" s="495"/>
      <c r="R153" s="495"/>
      <c r="S153" s="495"/>
      <c r="T153" s="495"/>
      <c r="U153" s="495"/>
      <c r="V153" s="495"/>
      <c r="W153" s="495"/>
      <c r="X153" s="929"/>
    </row>
    <row r="154" spans="1:24">
      <c r="A154" s="495"/>
      <c r="B154" s="495"/>
      <c r="C154" s="495"/>
      <c r="D154" s="495"/>
      <c r="E154" s="495"/>
      <c r="F154" s="495"/>
      <c r="G154" s="495"/>
      <c r="H154" s="495"/>
      <c r="I154" s="495"/>
      <c r="J154" s="495"/>
      <c r="K154" s="495"/>
      <c r="L154" s="495"/>
      <c r="M154" s="495"/>
      <c r="N154" s="495"/>
      <c r="O154" s="495"/>
      <c r="P154" s="495"/>
      <c r="Q154" s="495"/>
      <c r="R154" s="495"/>
      <c r="S154" s="495"/>
      <c r="T154" s="495"/>
      <c r="U154" s="495"/>
      <c r="V154" s="495"/>
      <c r="W154" s="495"/>
      <c r="X154" s="929"/>
    </row>
    <row r="155" spans="1:24">
      <c r="A155" s="495"/>
      <c r="B155" s="495"/>
      <c r="C155" s="495"/>
      <c r="D155" s="495"/>
      <c r="E155" s="495"/>
      <c r="F155" s="495"/>
      <c r="G155" s="495"/>
      <c r="H155" s="495"/>
      <c r="I155" s="495"/>
      <c r="J155" s="495"/>
      <c r="K155" s="495"/>
      <c r="L155" s="495"/>
      <c r="M155" s="495"/>
      <c r="N155" s="495"/>
      <c r="O155" s="495"/>
      <c r="P155" s="495"/>
      <c r="Q155" s="495"/>
      <c r="R155" s="495"/>
      <c r="S155" s="495"/>
      <c r="T155" s="495"/>
      <c r="U155" s="495"/>
      <c r="V155" s="495"/>
      <c r="W155" s="495"/>
      <c r="X155" s="929"/>
    </row>
    <row r="156" spans="1:24">
      <c r="A156" s="495"/>
      <c r="B156" s="495"/>
      <c r="C156" s="495"/>
      <c r="D156" s="495"/>
      <c r="E156" s="495"/>
      <c r="F156" s="495"/>
      <c r="G156" s="495"/>
      <c r="H156" s="495"/>
      <c r="I156" s="495"/>
      <c r="J156" s="495"/>
      <c r="K156" s="495"/>
      <c r="L156" s="495"/>
      <c r="M156" s="495"/>
      <c r="N156" s="495"/>
      <c r="O156" s="495"/>
      <c r="P156" s="495"/>
      <c r="Q156" s="495"/>
      <c r="R156" s="495"/>
      <c r="S156" s="495"/>
      <c r="T156" s="495"/>
      <c r="U156" s="495"/>
      <c r="V156" s="495"/>
      <c r="W156" s="495"/>
      <c r="X156" s="929"/>
    </row>
    <row r="157" spans="1:24">
      <c r="A157" s="495"/>
      <c r="B157" s="495"/>
      <c r="C157" s="495"/>
      <c r="D157" s="495"/>
      <c r="E157" s="495"/>
      <c r="F157" s="495"/>
      <c r="G157" s="495"/>
      <c r="H157" s="495"/>
      <c r="I157" s="495"/>
      <c r="J157" s="495"/>
      <c r="K157" s="495"/>
      <c r="L157" s="495"/>
      <c r="M157" s="495"/>
      <c r="N157" s="495"/>
      <c r="O157" s="495"/>
      <c r="P157" s="495"/>
      <c r="Q157" s="495"/>
      <c r="R157" s="495"/>
      <c r="S157" s="495"/>
      <c r="T157" s="495"/>
      <c r="U157" s="495"/>
      <c r="V157" s="495"/>
      <c r="W157" s="495"/>
      <c r="X157" s="929"/>
    </row>
    <row r="158" spans="1:24">
      <c r="A158" s="495"/>
      <c r="B158" s="495"/>
      <c r="C158" s="495"/>
      <c r="D158" s="495"/>
      <c r="E158" s="495"/>
      <c r="F158" s="495"/>
      <c r="G158" s="495"/>
      <c r="H158" s="495"/>
      <c r="I158" s="495"/>
      <c r="J158" s="495"/>
      <c r="K158" s="495"/>
      <c r="L158" s="495"/>
      <c r="M158" s="495"/>
      <c r="N158" s="495"/>
      <c r="O158" s="495"/>
      <c r="P158" s="495"/>
      <c r="Q158" s="495"/>
      <c r="R158" s="495"/>
      <c r="S158" s="495"/>
      <c r="T158" s="495"/>
      <c r="U158" s="495"/>
      <c r="V158" s="495"/>
      <c r="W158" s="495"/>
      <c r="X158" s="929"/>
    </row>
    <row r="159" spans="1:24">
      <c r="A159" s="495"/>
      <c r="B159" s="495"/>
      <c r="C159" s="495"/>
      <c r="D159" s="495"/>
      <c r="E159" s="495"/>
      <c r="F159" s="495"/>
      <c r="G159" s="495"/>
      <c r="H159" s="495"/>
      <c r="I159" s="495"/>
      <c r="J159" s="495"/>
      <c r="K159" s="495"/>
      <c r="L159" s="495"/>
      <c r="M159" s="495"/>
      <c r="N159" s="495"/>
      <c r="O159" s="495"/>
      <c r="P159" s="495"/>
      <c r="Q159" s="495"/>
      <c r="R159" s="495"/>
      <c r="S159" s="495"/>
      <c r="T159" s="495"/>
      <c r="U159" s="495"/>
      <c r="V159" s="495"/>
      <c r="W159" s="495"/>
      <c r="X159" s="929"/>
    </row>
    <row r="160" spans="1:24">
      <c r="A160" s="495"/>
      <c r="B160" s="495"/>
      <c r="C160" s="495"/>
      <c r="D160" s="495"/>
      <c r="E160" s="495"/>
      <c r="F160" s="495"/>
      <c r="G160" s="495"/>
      <c r="H160" s="495"/>
      <c r="I160" s="495"/>
      <c r="J160" s="495"/>
      <c r="K160" s="495"/>
      <c r="L160" s="495"/>
      <c r="M160" s="495"/>
      <c r="N160" s="495"/>
      <c r="O160" s="495"/>
      <c r="P160" s="495"/>
      <c r="Q160" s="495"/>
      <c r="R160" s="495"/>
      <c r="S160" s="495"/>
      <c r="T160" s="495"/>
      <c r="U160" s="495"/>
      <c r="V160" s="495"/>
      <c r="W160" s="495"/>
      <c r="X160" s="929"/>
    </row>
    <row r="161" spans="1:24">
      <c r="A161" s="495"/>
      <c r="B161" s="495"/>
      <c r="C161" s="495"/>
      <c r="D161" s="495"/>
      <c r="E161" s="495"/>
      <c r="F161" s="495"/>
      <c r="G161" s="495"/>
      <c r="H161" s="495"/>
      <c r="I161" s="283" t="s">
        <v>1715</v>
      </c>
      <c r="J161" s="495"/>
      <c r="K161" s="495"/>
      <c r="L161" s="495"/>
      <c r="M161" s="495"/>
      <c r="N161" s="495"/>
      <c r="O161" s="495"/>
      <c r="P161" s="495"/>
      <c r="Q161" s="495"/>
      <c r="R161" s="495"/>
      <c r="S161" s="495"/>
      <c r="T161" s="495"/>
      <c r="U161" s="495"/>
      <c r="V161" s="495"/>
      <c r="W161" s="495"/>
      <c r="X161" s="929"/>
    </row>
    <row r="162" spans="1:24">
      <c r="A162" s="495"/>
      <c r="B162" s="495"/>
      <c r="C162" s="495"/>
      <c r="D162" s="495"/>
      <c r="E162" s="495"/>
      <c r="F162" s="495"/>
      <c r="G162" s="495"/>
      <c r="H162" s="495"/>
      <c r="I162" s="495"/>
      <c r="J162" s="495"/>
      <c r="K162" s="930" t="s">
        <v>1190</v>
      </c>
      <c r="L162" s="931">
        <v>2536011.63</v>
      </c>
      <c r="M162" s="376">
        <v>0.95617745951354227</v>
      </c>
      <c r="N162" s="495"/>
      <c r="O162" s="495"/>
      <c r="P162" s="495"/>
      <c r="Q162" s="495"/>
      <c r="R162" s="495"/>
      <c r="S162" s="495"/>
      <c r="T162" s="495"/>
      <c r="U162" s="495"/>
      <c r="V162" s="495"/>
      <c r="W162" s="495"/>
      <c r="X162" s="929"/>
    </row>
    <row r="163" spans="1:24">
      <c r="A163" s="495"/>
      <c r="B163" s="495"/>
      <c r="C163" s="495"/>
      <c r="D163" s="495"/>
      <c r="E163" s="495"/>
      <c r="F163" s="495"/>
      <c r="G163" s="495"/>
      <c r="H163" s="495"/>
      <c r="I163" s="495"/>
      <c r="J163" s="495"/>
      <c r="K163" s="930" t="s">
        <v>1189</v>
      </c>
      <c r="L163" s="931">
        <v>116227.87299999999</v>
      </c>
      <c r="M163" s="376">
        <v>4.3822540486457714E-2</v>
      </c>
      <c r="N163" s="495"/>
      <c r="O163" s="495"/>
      <c r="P163" s="495"/>
      <c r="Q163" s="495"/>
      <c r="R163" s="495"/>
      <c r="S163" s="495"/>
      <c r="T163" s="495"/>
      <c r="U163" s="495"/>
      <c r="V163" s="495"/>
      <c r="W163" s="495"/>
      <c r="X163" s="929"/>
    </row>
    <row r="164" spans="1:24">
      <c r="A164" s="495"/>
      <c r="B164" s="495"/>
      <c r="C164" s="495"/>
      <c r="D164" s="495"/>
      <c r="E164" s="495"/>
      <c r="F164" s="495"/>
      <c r="G164" s="495"/>
      <c r="H164" s="495"/>
      <c r="I164" s="495"/>
      <c r="J164" s="495"/>
      <c r="K164" s="930" t="s">
        <v>1188</v>
      </c>
      <c r="L164" s="931">
        <v>2652239.503</v>
      </c>
      <c r="M164" s="495"/>
      <c r="N164" s="495"/>
      <c r="O164" s="495"/>
      <c r="P164" s="495"/>
      <c r="Q164" s="495"/>
      <c r="R164" s="495"/>
      <c r="S164" s="495"/>
      <c r="T164" s="495"/>
      <c r="U164" s="495"/>
      <c r="V164" s="495"/>
      <c r="W164" s="495"/>
      <c r="X164" s="929"/>
    </row>
    <row r="165" spans="1:24">
      <c r="A165" s="495"/>
      <c r="B165" s="495"/>
      <c r="C165" s="495"/>
      <c r="D165" s="495"/>
      <c r="E165" s="495"/>
      <c r="F165" s="495"/>
      <c r="G165" s="495"/>
      <c r="H165" s="495"/>
      <c r="I165" s="495"/>
      <c r="J165" s="495"/>
      <c r="K165" s="495"/>
      <c r="L165" s="495"/>
      <c r="M165" s="495"/>
      <c r="N165" s="495"/>
      <c r="O165" s="495"/>
      <c r="P165" s="495"/>
      <c r="Q165" s="495"/>
      <c r="R165" s="495"/>
      <c r="S165" s="495"/>
      <c r="T165" s="495"/>
      <c r="U165" s="495"/>
      <c r="V165" s="495"/>
      <c r="W165" s="495"/>
      <c r="X165" s="929"/>
    </row>
    <row r="166" spans="1:24">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929"/>
    </row>
    <row r="167" spans="1:24">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929"/>
    </row>
    <row r="168" spans="1:24">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929"/>
    </row>
    <row r="169" spans="1:24">
      <c r="A169" s="495"/>
      <c r="B169" s="495"/>
      <c r="C169" s="495"/>
      <c r="D169" s="495"/>
      <c r="E169" s="495"/>
      <c r="F169" s="495"/>
      <c r="G169" s="495"/>
      <c r="H169" s="495"/>
      <c r="I169" s="495"/>
      <c r="J169" s="495"/>
      <c r="K169" s="495"/>
      <c r="L169" s="495"/>
      <c r="M169" s="495"/>
      <c r="N169" s="495"/>
      <c r="O169" s="495"/>
      <c r="P169" s="495"/>
      <c r="Q169" s="495"/>
      <c r="R169" s="495"/>
      <c r="S169" s="495"/>
      <c r="T169" s="495"/>
      <c r="U169" s="495"/>
      <c r="V169" s="495"/>
      <c r="W169" s="495"/>
      <c r="X169" s="929"/>
    </row>
    <row r="170" spans="1:24">
      <c r="A170" s="495"/>
      <c r="B170" s="495"/>
      <c r="C170" s="495"/>
      <c r="D170" s="495"/>
      <c r="E170" s="495"/>
      <c r="F170" s="495"/>
      <c r="G170" s="495"/>
      <c r="H170" s="495"/>
      <c r="I170" s="495"/>
      <c r="J170" s="495"/>
      <c r="K170" s="495"/>
      <c r="L170" s="495"/>
      <c r="M170" s="495"/>
      <c r="N170" s="495"/>
      <c r="O170" s="495"/>
      <c r="P170" s="495"/>
      <c r="Q170" s="495"/>
      <c r="R170" s="495"/>
      <c r="S170" s="495"/>
      <c r="T170" s="495"/>
      <c r="U170" s="495"/>
      <c r="V170" s="495"/>
      <c r="W170" s="495"/>
      <c r="X170" s="929"/>
    </row>
    <row r="171" spans="1:24">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929"/>
    </row>
    <row r="172" spans="1:24">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929"/>
    </row>
    <row r="173" spans="1:24">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929"/>
    </row>
    <row r="174" spans="1:24">
      <c r="A174" s="495"/>
      <c r="B174" s="495"/>
      <c r="C174" s="495"/>
      <c r="D174" s="495"/>
      <c r="E174" s="495"/>
      <c r="F174" s="495"/>
      <c r="G174" s="495"/>
      <c r="H174" s="495"/>
      <c r="I174" s="495"/>
      <c r="J174" s="495"/>
      <c r="K174" s="495"/>
      <c r="L174" s="495"/>
      <c r="M174" s="495"/>
      <c r="N174" s="495"/>
      <c r="O174" s="495"/>
      <c r="P174" s="495"/>
      <c r="Q174" s="495"/>
      <c r="R174" s="495"/>
      <c r="S174" s="495"/>
      <c r="T174" s="495"/>
      <c r="U174" s="495"/>
      <c r="V174" s="495"/>
      <c r="W174" s="495"/>
      <c r="X174" s="929"/>
    </row>
    <row r="175" spans="1:24">
      <c r="A175" s="495"/>
      <c r="B175" s="495"/>
      <c r="C175" s="495"/>
      <c r="D175" s="495"/>
      <c r="E175" s="495"/>
      <c r="F175" s="495"/>
      <c r="G175" s="495"/>
      <c r="H175" s="495"/>
      <c r="I175" s="495"/>
      <c r="J175" s="495"/>
      <c r="K175" s="495"/>
      <c r="L175" s="495"/>
      <c r="M175" s="495"/>
      <c r="N175" s="495"/>
      <c r="O175" s="495"/>
      <c r="P175" s="495"/>
      <c r="Q175" s="495"/>
      <c r="R175" s="495"/>
      <c r="S175" s="495"/>
      <c r="T175" s="495"/>
      <c r="U175" s="495"/>
      <c r="V175" s="495"/>
      <c r="W175" s="495"/>
      <c r="X175" s="929"/>
    </row>
    <row r="176" spans="1:24">
      <c r="A176" s="495"/>
      <c r="B176" s="495"/>
      <c r="C176" s="495"/>
      <c r="D176" s="495"/>
      <c r="E176" s="495"/>
      <c r="F176" s="495"/>
      <c r="G176" s="495"/>
      <c r="H176" s="495"/>
      <c r="I176" s="495"/>
      <c r="J176" s="495"/>
      <c r="K176" s="495"/>
      <c r="L176" s="495"/>
      <c r="M176" s="495"/>
      <c r="N176" s="495"/>
      <c r="O176" s="495"/>
      <c r="P176" s="495"/>
      <c r="Q176" s="495"/>
      <c r="R176" s="495"/>
      <c r="S176" s="495"/>
      <c r="T176" s="495"/>
      <c r="U176" s="495"/>
      <c r="V176" s="495"/>
      <c r="W176" s="495"/>
      <c r="X176" s="929"/>
    </row>
    <row r="177" spans="1:24">
      <c r="A177" s="495"/>
      <c r="B177" s="495"/>
      <c r="C177" s="495"/>
      <c r="D177" s="495"/>
      <c r="E177" s="495"/>
      <c r="F177" s="495"/>
      <c r="G177" s="495"/>
      <c r="H177" s="495"/>
      <c r="I177" s="495"/>
      <c r="J177" s="495"/>
      <c r="K177" s="495"/>
      <c r="L177" s="495"/>
      <c r="M177" s="495"/>
      <c r="N177" s="495"/>
      <c r="O177" s="495"/>
      <c r="P177" s="495"/>
      <c r="Q177" s="495"/>
      <c r="R177" s="495"/>
      <c r="S177" s="495"/>
      <c r="T177" s="495"/>
      <c r="U177" s="495"/>
      <c r="V177" s="495"/>
      <c r="W177" s="495"/>
      <c r="X177" s="929"/>
    </row>
    <row r="178" spans="1:24">
      <c r="A178" s="495"/>
      <c r="B178" s="495"/>
      <c r="C178" s="495"/>
      <c r="D178" s="495"/>
      <c r="E178" s="495"/>
      <c r="F178" s="495"/>
      <c r="G178" s="495"/>
      <c r="H178" s="495"/>
      <c r="I178" s="495"/>
      <c r="J178" s="495"/>
      <c r="K178" s="495"/>
      <c r="L178" s="495"/>
      <c r="M178" s="495"/>
      <c r="N178" s="495"/>
      <c r="O178" s="495"/>
      <c r="P178" s="495"/>
      <c r="Q178" s="495"/>
      <c r="R178" s="495"/>
      <c r="S178" s="495"/>
      <c r="T178" s="495"/>
      <c r="U178" s="495"/>
      <c r="V178" s="495"/>
      <c r="W178" s="495"/>
      <c r="X178" s="929"/>
    </row>
    <row r="179" spans="1:24">
      <c r="A179" s="495"/>
      <c r="B179" s="495"/>
      <c r="C179" s="495"/>
      <c r="D179" s="495"/>
      <c r="E179" s="495"/>
      <c r="F179" s="495"/>
      <c r="G179" s="495"/>
      <c r="H179" s="495"/>
      <c r="I179" s="495"/>
      <c r="J179" s="495"/>
      <c r="K179" s="495"/>
      <c r="L179" s="495"/>
      <c r="M179" s="495"/>
      <c r="N179" s="495"/>
      <c r="O179" s="495"/>
      <c r="P179" s="495"/>
      <c r="Q179" s="495"/>
      <c r="R179" s="495"/>
      <c r="S179" s="495"/>
      <c r="T179" s="495"/>
      <c r="U179" s="495"/>
      <c r="V179" s="495"/>
      <c r="W179" s="495"/>
      <c r="X179" s="929"/>
    </row>
    <row r="180" spans="1:24">
      <c r="A180" s="495"/>
      <c r="B180" s="495"/>
      <c r="C180" s="495"/>
      <c r="D180" s="495"/>
      <c r="E180" s="495"/>
      <c r="F180" s="495"/>
      <c r="G180" s="495"/>
      <c r="H180" s="495"/>
      <c r="I180" s="495"/>
      <c r="J180" s="495"/>
      <c r="K180" s="495"/>
      <c r="L180" s="495"/>
      <c r="M180" s="495"/>
      <c r="N180" s="495"/>
      <c r="O180" s="495"/>
      <c r="P180" s="495"/>
      <c r="Q180" s="495"/>
      <c r="R180" s="495"/>
      <c r="S180" s="495"/>
      <c r="T180" s="495"/>
      <c r="U180" s="495"/>
      <c r="V180" s="495"/>
      <c r="W180" s="495"/>
      <c r="X180" s="929"/>
    </row>
    <row r="181" spans="1:24">
      <c r="A181" s="495"/>
      <c r="B181" s="495"/>
      <c r="C181" s="495"/>
      <c r="D181" s="495"/>
      <c r="E181" s="495"/>
      <c r="F181" s="495"/>
      <c r="G181" s="495"/>
      <c r="H181" s="495"/>
      <c r="I181" s="495"/>
      <c r="J181" s="495"/>
      <c r="K181" s="495"/>
      <c r="L181" s="495"/>
      <c r="M181" s="495"/>
      <c r="N181" s="495"/>
      <c r="O181" s="495"/>
      <c r="P181" s="495"/>
      <c r="Q181" s="495"/>
      <c r="R181" s="495"/>
      <c r="S181" s="495"/>
      <c r="T181" s="495"/>
      <c r="U181" s="495"/>
      <c r="V181" s="495"/>
      <c r="W181" s="495"/>
      <c r="X181" s="929"/>
    </row>
    <row r="182" spans="1:24">
      <c r="A182" s="495"/>
      <c r="B182" s="495"/>
      <c r="C182" s="495"/>
      <c r="D182" s="495"/>
      <c r="E182" s="495"/>
      <c r="F182" s="495"/>
      <c r="G182" s="495"/>
      <c r="H182" s="495"/>
      <c r="I182" s="495"/>
      <c r="J182" s="495"/>
      <c r="K182" s="495"/>
      <c r="L182" s="495"/>
      <c r="M182" s="495"/>
      <c r="N182" s="495"/>
      <c r="O182" s="495"/>
      <c r="P182" s="495"/>
      <c r="Q182" s="495"/>
      <c r="R182" s="495"/>
      <c r="S182" s="495"/>
      <c r="T182" s="495"/>
      <c r="U182" s="495"/>
      <c r="V182" s="495"/>
      <c r="W182" s="495"/>
      <c r="X182" s="929"/>
    </row>
    <row r="183" spans="1:24">
      <c r="A183" s="495"/>
      <c r="B183" s="495"/>
      <c r="C183" s="495"/>
      <c r="D183" s="495"/>
      <c r="E183" s="495"/>
      <c r="F183" s="495"/>
      <c r="G183" s="495"/>
      <c r="H183" s="495"/>
      <c r="I183" s="495"/>
      <c r="J183" s="495"/>
      <c r="K183" s="495"/>
      <c r="L183" s="495"/>
      <c r="M183" s="495"/>
      <c r="N183" s="495"/>
      <c r="O183" s="495"/>
      <c r="P183" s="495"/>
      <c r="Q183" s="495"/>
      <c r="R183" s="495"/>
      <c r="S183" s="495"/>
      <c r="T183" s="495"/>
      <c r="U183" s="495"/>
      <c r="V183" s="495"/>
      <c r="W183" s="495"/>
      <c r="X183" s="929"/>
    </row>
    <row r="184" spans="1:24">
      <c r="A184" s="495"/>
      <c r="B184" s="495"/>
      <c r="C184" s="495"/>
      <c r="D184" s="495"/>
      <c r="E184" s="495"/>
      <c r="F184" s="495"/>
      <c r="G184" s="495"/>
      <c r="H184" s="495"/>
      <c r="I184" s="495"/>
      <c r="J184" s="495"/>
      <c r="K184" s="495"/>
      <c r="L184" s="495"/>
      <c r="M184" s="495"/>
      <c r="N184" s="495"/>
      <c r="O184" s="495"/>
      <c r="P184" s="495"/>
      <c r="Q184" s="495"/>
      <c r="R184" s="495"/>
      <c r="S184" s="495"/>
      <c r="T184" s="495"/>
      <c r="U184" s="495"/>
      <c r="V184" s="495"/>
      <c r="W184" s="495"/>
      <c r="X184" s="929"/>
    </row>
    <row r="185" spans="1:24">
      <c r="A185" s="495"/>
      <c r="B185" s="495"/>
      <c r="C185" s="495"/>
      <c r="D185" s="495"/>
      <c r="E185" s="495"/>
      <c r="F185" s="495"/>
      <c r="G185" s="495"/>
      <c r="H185" s="495"/>
      <c r="I185" s="495"/>
      <c r="J185" s="495"/>
      <c r="K185" s="2734" t="s">
        <v>1187</v>
      </c>
      <c r="L185" s="2734"/>
      <c r="M185" s="495"/>
      <c r="N185" s="495"/>
      <c r="O185" s="495"/>
      <c r="P185" s="495"/>
      <c r="Q185" s="495"/>
      <c r="R185" s="495"/>
      <c r="S185" s="495"/>
      <c r="T185" s="495"/>
      <c r="U185" s="495"/>
      <c r="V185" s="495"/>
      <c r="W185" s="495"/>
      <c r="X185" s="929"/>
    </row>
    <row r="186" spans="1:24">
      <c r="A186" s="495"/>
      <c r="B186" s="495"/>
      <c r="C186" s="495"/>
      <c r="D186" s="495"/>
      <c r="E186" s="495"/>
      <c r="F186" s="495"/>
      <c r="G186" s="495"/>
      <c r="H186" s="495"/>
      <c r="I186" s="495"/>
      <c r="J186" s="932"/>
      <c r="K186" s="933">
        <v>2023</v>
      </c>
      <c r="L186" s="933">
        <v>2024</v>
      </c>
      <c r="M186" s="495"/>
      <c r="N186" s="495"/>
      <c r="O186" s="495"/>
      <c r="P186" s="495"/>
      <c r="Q186" s="495"/>
      <c r="R186" s="495"/>
      <c r="S186" s="495"/>
      <c r="T186" s="495"/>
      <c r="U186" s="495"/>
      <c r="V186" s="495"/>
      <c r="W186" s="495"/>
      <c r="X186" s="929"/>
    </row>
    <row r="187" spans="1:24">
      <c r="A187" s="495"/>
      <c r="B187" s="495"/>
      <c r="C187" s="495"/>
      <c r="D187" s="495"/>
      <c r="E187" s="495"/>
      <c r="F187" s="495"/>
      <c r="G187" s="495"/>
      <c r="H187" s="495"/>
      <c r="I187" s="495"/>
      <c r="J187" s="932" t="s">
        <v>1185</v>
      </c>
      <c r="K187" s="934">
        <v>251482.82500000001</v>
      </c>
      <c r="L187" s="934">
        <v>250899.10699999999</v>
      </c>
      <c r="M187" s="495"/>
      <c r="N187" s="495"/>
      <c r="O187" s="495"/>
      <c r="P187" s="495"/>
      <c r="Q187" s="495"/>
      <c r="R187" s="495"/>
      <c r="S187" s="495"/>
      <c r="T187" s="495"/>
      <c r="U187" s="495"/>
      <c r="V187" s="495"/>
      <c r="W187" s="495"/>
      <c r="X187" s="929"/>
    </row>
    <row r="188" spans="1:24">
      <c r="A188" s="495"/>
      <c r="B188" s="495"/>
      <c r="C188" s="495"/>
      <c r="D188" s="495"/>
      <c r="E188" s="495"/>
      <c r="F188" s="495"/>
      <c r="G188" s="495"/>
      <c r="H188" s="495"/>
      <c r="I188" s="495"/>
      <c r="J188" s="932" t="s">
        <v>1184</v>
      </c>
      <c r="K188" s="934">
        <v>615217.23899999994</v>
      </c>
      <c r="L188" s="934">
        <v>605374.02399999998</v>
      </c>
      <c r="M188" s="495"/>
      <c r="N188" s="495"/>
      <c r="O188" s="495"/>
      <c r="P188" s="495"/>
      <c r="Q188" s="495"/>
      <c r="R188" s="495"/>
      <c r="S188" s="495"/>
      <c r="T188" s="495"/>
      <c r="U188" s="495"/>
      <c r="V188" s="495"/>
      <c r="W188" s="495"/>
      <c r="X188" s="929"/>
    </row>
    <row r="189" spans="1:24">
      <c r="A189" s="495"/>
      <c r="B189" s="495"/>
      <c r="C189" s="495"/>
      <c r="D189" s="495"/>
      <c r="E189" s="495"/>
      <c r="F189" s="495"/>
      <c r="G189" s="495"/>
      <c r="H189" s="495"/>
      <c r="I189" s="495"/>
      <c r="J189" s="932" t="s">
        <v>376</v>
      </c>
      <c r="K189" s="934">
        <v>281370.78200000001</v>
      </c>
      <c r="L189" s="934">
        <v>272326.30599999998</v>
      </c>
      <c r="M189" s="495"/>
      <c r="N189" s="495"/>
      <c r="O189" s="495"/>
      <c r="P189" s="495"/>
      <c r="Q189" s="495"/>
      <c r="R189" s="495"/>
      <c r="S189" s="495"/>
      <c r="T189" s="495"/>
      <c r="U189" s="495"/>
      <c r="V189" s="495"/>
      <c r="W189" s="495"/>
      <c r="X189" s="929"/>
    </row>
    <row r="190" spans="1:24">
      <c r="A190" s="495"/>
      <c r="B190" s="495"/>
      <c r="C190" s="495"/>
      <c r="D190" s="495"/>
      <c r="E190" s="495"/>
      <c r="F190" s="495"/>
      <c r="G190" s="495"/>
      <c r="H190" s="495"/>
      <c r="I190" s="495"/>
      <c r="J190" s="932" t="s">
        <v>1183</v>
      </c>
      <c r="K190" s="934">
        <v>148775.66500000001</v>
      </c>
      <c r="L190" s="934">
        <v>146128.481</v>
      </c>
      <c r="M190" s="495"/>
      <c r="N190" s="495"/>
      <c r="O190" s="495"/>
      <c r="P190" s="495"/>
      <c r="Q190" s="495"/>
      <c r="R190" s="495"/>
      <c r="S190" s="495"/>
      <c r="T190" s="495"/>
      <c r="U190" s="495"/>
      <c r="V190" s="495"/>
      <c r="W190" s="495"/>
      <c r="X190" s="929"/>
    </row>
    <row r="191" spans="1:24">
      <c r="A191" s="495"/>
      <c r="B191" s="495"/>
      <c r="C191" s="495"/>
      <c r="D191" s="495"/>
      <c r="E191" s="495"/>
      <c r="F191" s="495"/>
      <c r="G191" s="495"/>
      <c r="H191" s="495"/>
      <c r="I191" s="495"/>
      <c r="J191" s="932" t="s">
        <v>372</v>
      </c>
      <c r="K191" s="934">
        <v>178155.07199999999</v>
      </c>
      <c r="L191" s="934">
        <v>178476.07</v>
      </c>
      <c r="M191" s="495"/>
      <c r="N191" s="495"/>
      <c r="O191" s="495"/>
      <c r="P191" s="495"/>
      <c r="Q191" s="495"/>
      <c r="R191" s="495"/>
      <c r="S191" s="495"/>
      <c r="T191" s="495"/>
      <c r="U191" s="495"/>
      <c r="V191" s="495"/>
      <c r="W191" s="495"/>
      <c r="X191" s="929"/>
    </row>
    <row r="192" spans="1:24">
      <c r="A192" s="495"/>
      <c r="B192" s="495"/>
      <c r="C192" s="495"/>
      <c r="D192" s="495"/>
      <c r="E192" s="495"/>
      <c r="F192" s="495"/>
      <c r="G192" s="495"/>
      <c r="H192" s="495"/>
      <c r="I192" s="495"/>
      <c r="J192" s="932" t="s">
        <v>373</v>
      </c>
      <c r="K192" s="934">
        <v>595795.69299999997</v>
      </c>
      <c r="L192" s="934">
        <v>595872.40599999996</v>
      </c>
      <c r="M192" s="495"/>
      <c r="N192" s="495"/>
      <c r="O192" s="495"/>
      <c r="P192" s="495"/>
      <c r="Q192" s="495"/>
      <c r="R192" s="495"/>
      <c r="S192" s="495"/>
      <c r="T192" s="495"/>
      <c r="U192" s="495"/>
      <c r="V192" s="495"/>
      <c r="W192" s="495"/>
      <c r="X192" s="929"/>
    </row>
    <row r="193" spans="1:24">
      <c r="A193" s="495"/>
      <c r="B193" s="495"/>
      <c r="C193" s="495"/>
      <c r="D193" s="495"/>
      <c r="E193" s="495"/>
      <c r="F193" s="495"/>
      <c r="G193" s="495"/>
      <c r="H193" s="495"/>
      <c r="I193" s="495"/>
      <c r="J193" s="932" t="s">
        <v>1182</v>
      </c>
      <c r="K193" s="934">
        <v>97560.85</v>
      </c>
      <c r="L193" s="934">
        <v>92898.432000000001</v>
      </c>
      <c r="M193" s="495"/>
      <c r="N193" s="495"/>
      <c r="O193" s="495"/>
      <c r="P193" s="495"/>
      <c r="Q193" s="495"/>
      <c r="R193" s="495"/>
      <c r="S193" s="495"/>
      <c r="T193" s="495"/>
      <c r="U193" s="495"/>
      <c r="V193" s="495"/>
      <c r="W193" s="495"/>
      <c r="X193" s="929"/>
    </row>
    <row r="194" spans="1:24">
      <c r="A194" s="495"/>
      <c r="B194" s="495"/>
      <c r="C194" s="495"/>
      <c r="D194" s="495"/>
      <c r="E194" s="495"/>
      <c r="F194" s="495"/>
      <c r="G194" s="495"/>
      <c r="H194" s="495"/>
      <c r="I194" s="495"/>
      <c r="J194" s="932" t="s">
        <v>375</v>
      </c>
      <c r="K194" s="934">
        <v>117910.28599999999</v>
      </c>
      <c r="L194" s="934">
        <v>116437.789</v>
      </c>
      <c r="M194" s="495"/>
      <c r="N194" s="495"/>
      <c r="O194" s="495"/>
      <c r="P194" s="495"/>
      <c r="Q194" s="495"/>
      <c r="R194" s="495"/>
      <c r="S194" s="495"/>
      <c r="T194" s="495"/>
      <c r="U194" s="495"/>
      <c r="V194" s="495"/>
      <c r="W194" s="495"/>
      <c r="X194" s="929"/>
    </row>
    <row r="195" spans="1:24">
      <c r="A195" s="495"/>
      <c r="B195" s="495"/>
      <c r="C195" s="495"/>
      <c r="D195" s="495"/>
      <c r="E195" s="495"/>
      <c r="F195" s="495"/>
      <c r="G195" s="495"/>
      <c r="H195" s="495"/>
      <c r="I195" s="495"/>
      <c r="J195" s="932" t="s">
        <v>377</v>
      </c>
      <c r="K195" s="934">
        <v>134765.90599999999</v>
      </c>
      <c r="L195" s="934">
        <v>131282.486</v>
      </c>
      <c r="M195" s="495"/>
      <c r="N195" s="495"/>
      <c r="O195" s="495"/>
      <c r="P195" s="495"/>
      <c r="Q195" s="495"/>
      <c r="R195" s="495"/>
      <c r="S195" s="495"/>
      <c r="T195" s="495"/>
      <c r="U195" s="495"/>
      <c r="V195" s="495"/>
      <c r="W195" s="495"/>
      <c r="X195" s="935"/>
    </row>
    <row r="196" spans="1:24">
      <c r="A196" s="495"/>
      <c r="B196" s="495"/>
      <c r="C196" s="495"/>
      <c r="D196" s="495"/>
      <c r="E196" s="495"/>
      <c r="F196" s="495"/>
      <c r="G196" s="495"/>
      <c r="H196" s="495"/>
      <c r="I196" s="495"/>
      <c r="J196" s="932" t="s">
        <v>378</v>
      </c>
      <c r="K196" s="934">
        <v>82964.3</v>
      </c>
      <c r="L196" s="934">
        <v>80116.516000000003</v>
      </c>
      <c r="M196" s="495"/>
      <c r="N196" s="495"/>
      <c r="O196" s="495"/>
      <c r="P196" s="495"/>
      <c r="Q196" s="495"/>
      <c r="R196" s="495"/>
      <c r="S196" s="495"/>
      <c r="T196" s="495"/>
      <c r="U196" s="495"/>
      <c r="V196" s="495"/>
      <c r="W196" s="495"/>
      <c r="X196" s="935"/>
    </row>
    <row r="197" spans="1:24">
      <c r="A197" s="495"/>
      <c r="B197" s="495"/>
      <c r="C197" s="495"/>
      <c r="D197" s="495"/>
      <c r="E197" s="495"/>
      <c r="F197" s="495"/>
      <c r="G197" s="495"/>
      <c r="H197" s="495"/>
      <c r="I197" s="495"/>
      <c r="J197" s="932" t="s">
        <v>379</v>
      </c>
      <c r="K197" s="934">
        <v>66744.524999999994</v>
      </c>
      <c r="L197" s="934">
        <v>66200.013000000006</v>
      </c>
      <c r="M197" s="495"/>
      <c r="N197" s="495"/>
      <c r="O197" s="495"/>
      <c r="P197" s="495"/>
      <c r="Q197" s="495"/>
      <c r="R197" s="495"/>
      <c r="S197" s="495"/>
      <c r="T197" s="495"/>
      <c r="U197" s="495"/>
      <c r="V197" s="495"/>
      <c r="W197" s="495"/>
      <c r="X197" s="935"/>
    </row>
    <row r="198" spans="1:24">
      <c r="A198" s="495"/>
      <c r="B198" s="495"/>
      <c r="C198" s="495"/>
      <c r="D198" s="495"/>
      <c r="E198" s="495"/>
      <c r="F198" s="495"/>
      <c r="G198" s="495"/>
      <c r="H198" s="495"/>
      <c r="I198" s="495"/>
      <c r="J198" s="936" t="s">
        <v>244</v>
      </c>
      <c r="K198" s="937">
        <v>2570743.1429999992</v>
      </c>
      <c r="L198" s="937">
        <v>2536011.6299999994</v>
      </c>
      <c r="M198" s="495"/>
      <c r="N198" s="495"/>
      <c r="O198" s="495"/>
      <c r="P198" s="495"/>
      <c r="Q198" s="495"/>
      <c r="R198" s="495"/>
      <c r="S198" s="495"/>
      <c r="T198" s="495"/>
      <c r="U198" s="495"/>
      <c r="V198" s="495"/>
      <c r="W198" s="495"/>
      <c r="X198" s="935"/>
    </row>
    <row r="199" spans="1:24">
      <c r="A199" s="495"/>
      <c r="B199" s="495"/>
      <c r="C199" s="495"/>
      <c r="D199" s="495"/>
      <c r="E199" s="495"/>
      <c r="F199" s="495"/>
      <c r="G199" s="495"/>
      <c r="H199" s="495"/>
      <c r="I199" s="495"/>
      <c r="J199" s="495"/>
      <c r="K199" s="495"/>
      <c r="L199" s="495"/>
      <c r="M199" s="495"/>
      <c r="N199" s="495"/>
      <c r="O199" s="495"/>
      <c r="P199" s="495"/>
      <c r="Q199" s="495"/>
      <c r="R199" s="495"/>
      <c r="S199" s="495"/>
      <c r="T199" s="495"/>
      <c r="U199" s="495"/>
      <c r="V199" s="495"/>
      <c r="W199" s="495"/>
      <c r="X199" s="935"/>
    </row>
    <row r="200" spans="1:24">
      <c r="A200" s="495"/>
      <c r="B200" s="495"/>
      <c r="C200" s="495"/>
      <c r="D200" s="495"/>
      <c r="E200" s="495"/>
      <c r="F200" s="495"/>
      <c r="G200" s="495"/>
      <c r="H200" s="495"/>
      <c r="I200" s="495"/>
      <c r="J200" s="495"/>
      <c r="K200" s="495"/>
      <c r="L200" s="495"/>
      <c r="M200" s="495"/>
      <c r="N200" s="495"/>
      <c r="O200" s="495"/>
      <c r="P200" s="495"/>
      <c r="Q200" s="495"/>
      <c r="R200" s="495"/>
      <c r="S200" s="495"/>
      <c r="T200" s="495"/>
      <c r="U200" s="495"/>
      <c r="V200" s="495"/>
      <c r="W200" s="495"/>
      <c r="X200" s="935"/>
    </row>
    <row r="201" spans="1:24" ht="6" customHeight="1">
      <c r="A201" s="495"/>
      <c r="B201" s="495"/>
      <c r="C201" s="495"/>
      <c r="D201" s="495"/>
      <c r="E201" s="495"/>
      <c r="F201" s="495"/>
      <c r="G201" s="495"/>
      <c r="H201" s="495"/>
      <c r="I201" s="495"/>
      <c r="J201" s="495"/>
      <c r="K201" s="495"/>
      <c r="L201" s="495"/>
      <c r="M201" s="495"/>
      <c r="N201" s="495"/>
      <c r="O201" s="495"/>
      <c r="P201" s="495"/>
      <c r="Q201" s="495"/>
      <c r="R201" s="495"/>
      <c r="S201" s="495"/>
      <c r="T201" s="495"/>
      <c r="U201" s="495"/>
      <c r="V201" s="495"/>
      <c r="W201" s="495"/>
      <c r="X201" s="935"/>
    </row>
    <row r="202" spans="1:24">
      <c r="A202" s="495"/>
      <c r="B202" s="495"/>
      <c r="C202" s="495"/>
      <c r="D202" s="495"/>
      <c r="E202" s="495"/>
      <c r="F202" s="495"/>
      <c r="G202" s="495"/>
      <c r="H202" s="495"/>
      <c r="I202" s="495"/>
      <c r="J202" s="495"/>
      <c r="K202" s="495"/>
      <c r="L202" s="495"/>
      <c r="M202" s="495"/>
      <c r="N202" s="495"/>
      <c r="O202" s="495"/>
      <c r="P202" s="495"/>
      <c r="Q202" s="495"/>
      <c r="R202" s="495"/>
      <c r="S202" s="495"/>
      <c r="T202" s="495"/>
      <c r="U202" s="495"/>
      <c r="V202" s="495"/>
      <c r="W202" s="495"/>
      <c r="X202" s="935"/>
    </row>
    <row r="203" spans="1:24">
      <c r="A203" s="495"/>
      <c r="B203" s="495"/>
      <c r="C203" s="495"/>
      <c r="D203" s="495"/>
      <c r="E203" s="495"/>
      <c r="F203" s="495"/>
      <c r="G203" s="495"/>
      <c r="H203" s="495"/>
      <c r="I203" s="495"/>
      <c r="J203" s="495"/>
      <c r="K203" s="495"/>
      <c r="L203" s="495"/>
      <c r="M203" s="495"/>
      <c r="N203" s="495"/>
      <c r="O203" s="495"/>
      <c r="P203" s="495"/>
      <c r="Q203" s="495"/>
      <c r="R203" s="495"/>
      <c r="S203" s="495"/>
      <c r="T203" s="495"/>
      <c r="U203" s="495"/>
      <c r="V203" s="495"/>
      <c r="W203" s="495"/>
      <c r="X203" s="929"/>
    </row>
    <row r="204" spans="1:24">
      <c r="A204" s="495"/>
      <c r="B204" s="495"/>
      <c r="C204" s="495"/>
      <c r="D204" s="495"/>
      <c r="E204" s="495"/>
      <c r="F204" s="495"/>
      <c r="G204" s="495"/>
      <c r="H204" s="495"/>
      <c r="I204" s="495"/>
      <c r="J204" s="495"/>
      <c r="K204" s="495"/>
      <c r="L204" s="495"/>
      <c r="M204" s="495"/>
      <c r="N204" s="495"/>
      <c r="O204" s="495"/>
      <c r="P204" s="495"/>
      <c r="Q204" s="495"/>
      <c r="R204" s="495"/>
      <c r="S204" s="495"/>
      <c r="T204" s="495"/>
      <c r="U204" s="495"/>
      <c r="V204" s="495"/>
      <c r="W204" s="495"/>
      <c r="X204" s="929"/>
    </row>
    <row r="205" spans="1:24">
      <c r="A205" s="495"/>
      <c r="B205" s="495"/>
      <c r="C205" s="495"/>
      <c r="D205" s="495"/>
      <c r="E205" s="495"/>
      <c r="F205" s="495"/>
      <c r="G205" s="495"/>
      <c r="H205" s="495"/>
      <c r="I205" s="495"/>
      <c r="J205" s="495"/>
      <c r="K205" s="2734" t="s">
        <v>1186</v>
      </c>
      <c r="L205" s="2734"/>
      <c r="M205" s="495"/>
      <c r="N205" s="495"/>
      <c r="O205" s="495"/>
      <c r="P205" s="495"/>
      <c r="Q205" s="495"/>
      <c r="R205" s="495"/>
      <c r="S205" s="495"/>
      <c r="T205" s="495"/>
      <c r="U205" s="495"/>
      <c r="V205" s="495"/>
      <c r="W205" s="495"/>
      <c r="X205" s="929"/>
    </row>
    <row r="206" spans="1:24">
      <c r="A206" s="495"/>
      <c r="B206" s="495"/>
      <c r="C206" s="495"/>
      <c r="D206" s="495"/>
      <c r="E206" s="495"/>
      <c r="F206" s="495"/>
      <c r="G206" s="495"/>
      <c r="H206" s="495"/>
      <c r="I206" s="495"/>
      <c r="J206" s="932"/>
      <c r="K206" s="933">
        <v>2023</v>
      </c>
      <c r="L206" s="933">
        <v>2024</v>
      </c>
      <c r="M206" s="495"/>
      <c r="N206" s="495"/>
      <c r="O206" s="495"/>
      <c r="P206" s="495"/>
      <c r="Q206" s="495"/>
      <c r="R206" s="495"/>
      <c r="S206" s="495"/>
      <c r="T206" s="495"/>
      <c r="U206" s="495"/>
      <c r="V206" s="495"/>
      <c r="W206" s="495"/>
      <c r="X206" s="929"/>
    </row>
    <row r="207" spans="1:24">
      <c r="A207" s="495"/>
      <c r="B207" s="495"/>
      <c r="C207" s="495"/>
      <c r="D207" s="495"/>
      <c r="E207" s="495"/>
      <c r="F207" s="495"/>
      <c r="G207" s="495"/>
      <c r="H207" s="495"/>
      <c r="I207" s="495"/>
      <c r="J207" s="932" t="s">
        <v>1185</v>
      </c>
      <c r="K207" s="934">
        <v>4410.482</v>
      </c>
      <c r="L207" s="934">
        <v>4485.1469999999999</v>
      </c>
      <c r="M207" s="495"/>
      <c r="N207" s="495"/>
      <c r="O207" s="495"/>
      <c r="P207" s="495"/>
      <c r="Q207" s="495"/>
      <c r="R207" s="495"/>
      <c r="S207" s="495"/>
      <c r="T207" s="495"/>
      <c r="U207" s="495"/>
      <c r="V207" s="495"/>
      <c r="W207" s="495"/>
      <c r="X207" s="929"/>
    </row>
    <row r="208" spans="1:24">
      <c r="A208" s="495"/>
      <c r="B208" s="495"/>
      <c r="C208" s="495"/>
      <c r="D208" s="495"/>
      <c r="E208" s="495"/>
      <c r="F208" s="495"/>
      <c r="G208" s="495"/>
      <c r="H208" s="495"/>
      <c r="I208" s="495"/>
      <c r="J208" s="932" t="s">
        <v>1184</v>
      </c>
      <c r="K208" s="934">
        <v>10239.963</v>
      </c>
      <c r="L208" s="934">
        <v>10510.112999999999</v>
      </c>
      <c r="M208" s="495"/>
      <c r="N208" s="495"/>
      <c r="O208" s="495"/>
      <c r="P208" s="495"/>
      <c r="Q208" s="495"/>
      <c r="R208" s="495"/>
      <c r="S208" s="495"/>
      <c r="T208" s="495"/>
      <c r="U208" s="495"/>
      <c r="V208" s="495"/>
      <c r="W208" s="495"/>
      <c r="X208" s="929"/>
    </row>
    <row r="209" spans="1:24">
      <c r="A209" s="495"/>
      <c r="B209" s="495"/>
      <c r="C209" s="495"/>
      <c r="D209" s="495"/>
      <c r="E209" s="495"/>
      <c r="F209" s="495"/>
      <c r="G209" s="495"/>
      <c r="H209" s="495"/>
      <c r="I209" s="495"/>
      <c r="J209" s="932" t="s">
        <v>376</v>
      </c>
      <c r="K209" s="934">
        <v>8247.3379999999997</v>
      </c>
      <c r="L209" s="934">
        <v>8058.0839999999998</v>
      </c>
      <c r="M209" s="495"/>
      <c r="N209" s="495"/>
      <c r="O209" s="495"/>
      <c r="P209" s="495"/>
      <c r="Q209" s="495"/>
      <c r="R209" s="495"/>
      <c r="S209" s="495"/>
      <c r="T209" s="495"/>
      <c r="U209" s="495"/>
      <c r="V209" s="495"/>
      <c r="W209" s="495"/>
      <c r="X209" s="929"/>
    </row>
    <row r="210" spans="1:24">
      <c r="A210" s="495"/>
      <c r="B210" s="495"/>
      <c r="C210" s="495"/>
      <c r="D210" s="495"/>
      <c r="E210" s="495"/>
      <c r="F210" s="495"/>
      <c r="G210" s="495"/>
      <c r="H210" s="495"/>
      <c r="I210" s="495"/>
      <c r="J210" s="932" t="s">
        <v>1183</v>
      </c>
      <c r="K210" s="934">
        <v>8612.5310000000009</v>
      </c>
      <c r="L210" s="934">
        <v>8105.0140000000001</v>
      </c>
      <c r="M210" s="495"/>
      <c r="N210" s="495"/>
      <c r="O210" s="495"/>
      <c r="P210" s="495"/>
      <c r="Q210" s="495"/>
      <c r="R210" s="495"/>
      <c r="S210" s="495"/>
      <c r="T210" s="495"/>
      <c r="U210" s="495"/>
      <c r="V210" s="495"/>
      <c r="W210" s="495"/>
      <c r="X210" s="929"/>
    </row>
    <row r="211" spans="1:24">
      <c r="A211" s="495"/>
      <c r="B211" s="495"/>
      <c r="C211" s="495"/>
      <c r="D211" s="495"/>
      <c r="E211" s="495"/>
      <c r="F211" s="495"/>
      <c r="G211" s="495"/>
      <c r="H211" s="495"/>
      <c r="I211" s="495"/>
      <c r="J211" s="932" t="s">
        <v>372</v>
      </c>
      <c r="K211" s="934">
        <v>15719.087</v>
      </c>
      <c r="L211" s="934">
        <v>15823.477999999999</v>
      </c>
      <c r="M211" s="495"/>
      <c r="N211" s="495"/>
      <c r="O211" s="495"/>
      <c r="P211" s="495"/>
      <c r="Q211" s="495"/>
      <c r="R211" s="495"/>
      <c r="S211" s="495"/>
      <c r="T211" s="495"/>
      <c r="U211" s="495"/>
      <c r="V211" s="495"/>
      <c r="W211" s="495"/>
      <c r="X211" s="929"/>
    </row>
    <row r="212" spans="1:24">
      <c r="A212" s="495"/>
      <c r="B212" s="495"/>
      <c r="C212" s="495"/>
      <c r="D212" s="495"/>
      <c r="E212" s="495"/>
      <c r="F212" s="495"/>
      <c r="G212" s="495"/>
      <c r="H212" s="495"/>
      <c r="I212" s="495"/>
      <c r="J212" s="932" t="s">
        <v>373</v>
      </c>
      <c r="K212" s="934">
        <v>57197.042999999998</v>
      </c>
      <c r="L212" s="934">
        <v>57099.51</v>
      </c>
      <c r="M212" s="495"/>
      <c r="N212" s="495"/>
      <c r="O212" s="495"/>
      <c r="P212" s="495"/>
      <c r="Q212" s="495"/>
      <c r="R212" s="495"/>
      <c r="S212" s="495"/>
      <c r="T212" s="495"/>
      <c r="U212" s="495"/>
      <c r="V212" s="495"/>
      <c r="W212" s="495"/>
      <c r="X212" s="929"/>
    </row>
    <row r="213" spans="1:24">
      <c r="A213" s="495"/>
      <c r="B213" s="495"/>
      <c r="C213" s="495"/>
      <c r="D213" s="495"/>
      <c r="E213" s="495"/>
      <c r="F213" s="495"/>
      <c r="G213" s="495"/>
      <c r="H213" s="495"/>
      <c r="I213" s="495"/>
      <c r="J213" s="932" t="s">
        <v>1182</v>
      </c>
      <c r="K213" s="934">
        <v>3513.9569999999999</v>
      </c>
      <c r="L213" s="934">
        <v>3339.6080000000002</v>
      </c>
      <c r="M213" s="495"/>
      <c r="N213" s="495"/>
      <c r="O213" s="495"/>
      <c r="P213" s="495"/>
      <c r="Q213" s="495"/>
      <c r="R213" s="495"/>
      <c r="S213" s="495"/>
      <c r="T213" s="495"/>
      <c r="U213" s="495"/>
      <c r="V213" s="495"/>
      <c r="W213" s="495"/>
      <c r="X213" s="929"/>
    </row>
    <row r="214" spans="1:24">
      <c r="A214" s="495"/>
      <c r="B214" s="495"/>
      <c r="C214" s="495"/>
      <c r="D214" s="495"/>
      <c r="E214" s="495"/>
      <c r="F214" s="495"/>
      <c r="G214" s="495"/>
      <c r="H214" s="495"/>
      <c r="I214" s="495"/>
      <c r="J214" s="932" t="s">
        <v>375</v>
      </c>
      <c r="K214" s="934">
        <v>2408.413</v>
      </c>
      <c r="L214" s="934">
        <v>2226.15</v>
      </c>
      <c r="M214" s="495"/>
      <c r="N214" s="495"/>
      <c r="O214" s="495"/>
      <c r="P214" s="495"/>
      <c r="Q214" s="495"/>
      <c r="R214" s="495"/>
      <c r="S214" s="495"/>
      <c r="T214" s="495"/>
      <c r="U214" s="495"/>
      <c r="V214" s="495"/>
      <c r="W214" s="495"/>
      <c r="X214" s="929"/>
    </row>
    <row r="215" spans="1:24">
      <c r="A215" s="495"/>
      <c r="B215" s="495"/>
      <c r="C215" s="495"/>
      <c r="D215" s="495"/>
      <c r="E215" s="495"/>
      <c r="F215" s="495"/>
      <c r="G215" s="495"/>
      <c r="H215" s="495"/>
      <c r="I215" s="495"/>
      <c r="J215" s="932" t="s">
        <v>1181</v>
      </c>
      <c r="K215" s="934">
        <v>5531.22</v>
      </c>
      <c r="L215" s="934">
        <v>5743.8140000000003</v>
      </c>
      <c r="M215" s="495"/>
      <c r="N215" s="495"/>
      <c r="O215" s="495"/>
      <c r="P215" s="495"/>
      <c r="Q215" s="495"/>
      <c r="R215" s="495"/>
      <c r="S215" s="495"/>
      <c r="T215" s="495"/>
      <c r="U215" s="495"/>
      <c r="V215" s="495"/>
      <c r="W215" s="495"/>
      <c r="X215" s="929"/>
    </row>
    <row r="216" spans="1:24">
      <c r="A216" s="495"/>
      <c r="B216" s="495"/>
      <c r="C216" s="495"/>
      <c r="D216" s="495"/>
      <c r="E216" s="495"/>
      <c r="F216" s="495"/>
      <c r="G216" s="495"/>
      <c r="H216" s="495"/>
      <c r="I216" s="495"/>
      <c r="J216" s="932" t="s">
        <v>379</v>
      </c>
      <c r="K216" s="934">
        <v>899.29600000000005</v>
      </c>
      <c r="L216" s="934">
        <v>836.95500000000004</v>
      </c>
      <c r="M216" s="495"/>
      <c r="N216" s="495"/>
      <c r="O216" s="495"/>
      <c r="P216" s="495"/>
      <c r="Q216" s="495"/>
      <c r="R216" s="495"/>
      <c r="S216" s="495"/>
      <c r="T216" s="495"/>
      <c r="U216" s="495"/>
      <c r="V216" s="495"/>
      <c r="W216" s="495"/>
      <c r="X216" s="929"/>
    </row>
    <row r="217" spans="1:24">
      <c r="A217" s="495"/>
      <c r="B217" s="495"/>
      <c r="C217" s="495"/>
      <c r="D217" s="495"/>
      <c r="E217" s="495"/>
      <c r="F217" s="495"/>
      <c r="G217" s="495"/>
      <c r="H217" s="495"/>
      <c r="I217" s="495"/>
      <c r="J217" s="936" t="s">
        <v>244</v>
      </c>
      <c r="K217" s="937">
        <v>116779.32999999999</v>
      </c>
      <c r="L217" s="937">
        <v>116227.87299999999</v>
      </c>
      <c r="M217" s="495"/>
      <c r="N217" s="495"/>
      <c r="O217" s="495"/>
      <c r="P217" s="495"/>
      <c r="Q217" s="495"/>
      <c r="R217" s="495"/>
      <c r="S217" s="495"/>
      <c r="T217" s="495"/>
      <c r="U217" s="495"/>
      <c r="V217" s="495"/>
      <c r="W217" s="495"/>
      <c r="X217" s="929"/>
    </row>
    <row r="218" spans="1:24">
      <c r="A218" s="495"/>
      <c r="B218" s="495"/>
      <c r="C218" s="495"/>
      <c r="D218" s="495"/>
      <c r="E218" s="495"/>
      <c r="F218" s="495"/>
      <c r="G218" s="495"/>
      <c r="H218" s="495"/>
      <c r="I218" s="495"/>
      <c r="J218" s="495"/>
      <c r="K218" s="495"/>
      <c r="L218" s="495"/>
      <c r="M218" s="495"/>
      <c r="N218" s="495"/>
      <c r="O218" s="495"/>
      <c r="P218" s="495"/>
      <c r="Q218" s="495"/>
      <c r="R218" s="495"/>
      <c r="S218" s="495"/>
      <c r="T218" s="495"/>
      <c r="U218" s="495"/>
      <c r="V218" s="495"/>
      <c r="W218" s="495"/>
      <c r="X218" s="929"/>
    </row>
    <row r="219" spans="1:24">
      <c r="A219" s="495"/>
      <c r="B219" s="495"/>
      <c r="C219" s="495"/>
      <c r="D219" s="495"/>
      <c r="E219" s="495"/>
      <c r="F219" s="495"/>
      <c r="G219" s="495"/>
      <c r="H219" s="495"/>
      <c r="I219" s="495"/>
      <c r="J219" s="495"/>
      <c r="K219" s="495"/>
      <c r="L219" s="495"/>
      <c r="M219" s="495"/>
      <c r="N219" s="495"/>
      <c r="O219" s="495"/>
      <c r="P219" s="495"/>
      <c r="Q219" s="495"/>
      <c r="R219" s="495"/>
      <c r="S219" s="495"/>
      <c r="T219" s="495"/>
      <c r="U219" s="495"/>
      <c r="V219" s="495"/>
      <c r="W219" s="495"/>
      <c r="X219" s="929"/>
    </row>
    <row r="220" spans="1:24">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929"/>
    </row>
    <row r="221" spans="1:24">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929"/>
    </row>
    <row r="222" spans="1:24">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929"/>
    </row>
    <row r="223" spans="1:24">
      <c r="A223" s="495"/>
      <c r="B223" s="495"/>
      <c r="C223" s="495"/>
      <c r="D223" s="495"/>
      <c r="E223" s="495"/>
      <c r="F223" s="495"/>
      <c r="G223" s="495"/>
      <c r="H223" s="495"/>
      <c r="I223" s="495"/>
      <c r="J223" s="495"/>
      <c r="K223" s="495"/>
      <c r="L223" s="495"/>
      <c r="M223" s="495"/>
      <c r="N223" s="495"/>
      <c r="O223" s="495"/>
      <c r="P223" s="495"/>
      <c r="Q223" s="495"/>
      <c r="R223" s="495"/>
      <c r="S223" s="495"/>
      <c r="T223" s="495"/>
      <c r="U223" s="495"/>
      <c r="V223" s="495"/>
      <c r="W223" s="495"/>
      <c r="X223" s="929"/>
    </row>
    <row r="224" spans="1:24">
      <c r="A224" s="495"/>
      <c r="B224" s="495"/>
      <c r="C224" s="495"/>
      <c r="D224" s="495"/>
      <c r="E224" s="495"/>
      <c r="F224" s="495"/>
      <c r="G224" s="495"/>
      <c r="H224" s="495"/>
      <c r="I224" s="495"/>
      <c r="J224" s="495"/>
      <c r="K224" s="495"/>
      <c r="L224" s="495"/>
      <c r="M224" s="495"/>
      <c r="N224" s="495"/>
      <c r="O224" s="495"/>
      <c r="P224" s="495"/>
      <c r="Q224" s="495"/>
      <c r="R224" s="495"/>
      <c r="S224" s="495"/>
      <c r="T224" s="495"/>
      <c r="U224" s="495"/>
      <c r="V224" s="495"/>
      <c r="W224" s="495"/>
      <c r="X224" s="929"/>
    </row>
  </sheetData>
  <mergeCells count="19">
    <mergeCell ref="K205:L205"/>
    <mergeCell ref="M6:M7"/>
    <mergeCell ref="G6:G7"/>
    <mergeCell ref="H6:H7"/>
    <mergeCell ref="I6:I7"/>
    <mergeCell ref="J6:J7"/>
    <mergeCell ref="K6:K7"/>
    <mergeCell ref="L6:L7"/>
    <mergeCell ref="K185:L185"/>
    <mergeCell ref="D6:D7"/>
    <mergeCell ref="E6:E7"/>
    <mergeCell ref="F6:F7"/>
    <mergeCell ref="A143:O143"/>
    <mergeCell ref="A144:O144"/>
    <mergeCell ref="A5:A7"/>
    <mergeCell ref="N5:N7"/>
    <mergeCell ref="O5:O7"/>
    <mergeCell ref="B6:B7"/>
    <mergeCell ref="C6:C7"/>
  </mergeCells>
  <hyperlinks>
    <hyperlink ref="A145" location="Inhaltsverzeichnis!A1" display="Zurück zum Inhaltsverzeichnis"/>
  </hyperlinks>
  <pageMargins left="0.78740157480314965" right="0.78740157480314965" top="0.39370078740157483" bottom="0.19685039370078741" header="0.19685039370078741" footer="0.19685039370078741"/>
  <pageSetup paperSize="9" scale="30" orientation="portrait" horizontalDpi="300" verticalDpi="300" r:id="rId1"/>
  <headerFooter alignWithMargins="0">
    <oddFooter>&amp;L&amp;D / &amp;T&amp;R &amp;A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pageSetUpPr fitToPage="1"/>
  </sheetPr>
  <dimension ref="A1:AI18"/>
  <sheetViews>
    <sheetView showGridLines="0" showZeros="0" zoomScaleNormal="100" workbookViewId="0"/>
  </sheetViews>
  <sheetFormatPr baseColWidth="10" defaultColWidth="11.42578125" defaultRowHeight="12.75"/>
  <cols>
    <col min="1" max="15" width="6.7109375" style="73" customWidth="1"/>
    <col min="16" max="19" width="3.140625" style="73" customWidth="1"/>
    <col min="20" max="32" width="4.28515625" style="158" customWidth="1"/>
    <col min="33" max="35" width="11.42578125" style="161"/>
    <col min="36" max="16384" width="11.42578125" style="73"/>
  </cols>
  <sheetData>
    <row r="1" spans="1:35" s="161" customFormat="1" ht="115.5" customHeight="1">
      <c r="A1" s="2538" t="s">
        <v>1222</v>
      </c>
      <c r="B1" s="2422"/>
      <c r="C1" s="2422"/>
      <c r="D1" s="2422"/>
      <c r="E1" s="2422"/>
      <c r="F1" s="2422"/>
      <c r="G1" s="2422"/>
      <c r="H1" s="2422"/>
      <c r="I1" s="2422"/>
      <c r="J1" s="2422"/>
      <c r="K1" s="2422"/>
      <c r="L1" s="2422"/>
      <c r="M1" s="2422"/>
      <c r="N1" s="2422"/>
      <c r="O1" s="2422"/>
      <c r="P1" s="73"/>
      <c r="Q1" s="73"/>
      <c r="R1" s="73"/>
      <c r="S1" s="73"/>
      <c r="T1" s="415"/>
      <c r="U1" s="415"/>
      <c r="V1" s="415"/>
      <c r="W1" s="415"/>
      <c r="X1" s="415"/>
      <c r="Y1" s="415"/>
      <c r="Z1" s="415"/>
      <c r="AA1" s="415"/>
      <c r="AB1" s="415"/>
      <c r="AC1" s="415"/>
      <c r="AD1" s="415"/>
      <c r="AE1" s="415"/>
      <c r="AF1" s="414"/>
    </row>
    <row r="2" spans="1:35" s="161" customFormat="1" ht="10.5" customHeight="1">
      <c r="A2" s="2399" t="s">
        <v>1221</v>
      </c>
      <c r="B2" s="2422"/>
      <c r="C2" s="2422"/>
      <c r="D2" s="2422"/>
      <c r="E2" s="2422"/>
      <c r="F2" s="2422"/>
      <c r="G2" s="2422"/>
      <c r="H2" s="2422"/>
      <c r="I2" s="2422"/>
      <c r="J2" s="2422"/>
      <c r="K2" s="2422"/>
      <c r="L2" s="2422"/>
      <c r="M2" s="2422"/>
      <c r="N2" s="2422"/>
      <c r="O2" s="2422"/>
      <c r="P2" s="73"/>
      <c r="Q2" s="73"/>
      <c r="R2" s="73"/>
      <c r="S2" s="73"/>
      <c r="T2" s="389"/>
      <c r="U2" s="389"/>
      <c r="V2" s="389"/>
      <c r="W2" s="389"/>
      <c r="X2" s="389"/>
      <c r="Y2" s="389"/>
      <c r="Z2" s="389"/>
      <c r="AA2" s="389"/>
      <c r="AB2" s="389"/>
      <c r="AC2" s="389"/>
      <c r="AD2" s="389"/>
      <c r="AE2" s="389"/>
      <c r="AF2" s="413"/>
    </row>
    <row r="3" spans="1:35" s="161" customFormat="1" ht="10.5" customHeight="1">
      <c r="A3" s="2399" t="s">
        <v>1220</v>
      </c>
      <c r="B3" s="2422"/>
      <c r="C3" s="2422"/>
      <c r="D3" s="2422"/>
      <c r="E3" s="2422"/>
      <c r="F3" s="2422"/>
      <c r="G3" s="2422"/>
      <c r="H3" s="2422"/>
      <c r="I3" s="2422"/>
      <c r="J3" s="2422"/>
      <c r="K3" s="2422"/>
      <c r="L3" s="2422"/>
      <c r="M3" s="2422"/>
      <c r="N3" s="2422"/>
      <c r="O3" s="2422"/>
      <c r="P3" s="73"/>
      <c r="Q3" s="73"/>
      <c r="R3" s="73"/>
      <c r="S3" s="73"/>
      <c r="T3" s="389"/>
      <c r="U3" s="389"/>
      <c r="V3" s="389"/>
      <c r="W3" s="389"/>
      <c r="X3" s="389"/>
      <c r="Y3" s="389"/>
      <c r="Z3" s="389"/>
      <c r="AA3" s="389"/>
      <c r="AB3" s="389"/>
      <c r="AC3" s="389"/>
      <c r="AD3" s="389"/>
      <c r="AE3" s="389"/>
      <c r="AF3" s="413"/>
    </row>
    <row r="4" spans="1:35" s="161" customFormat="1" ht="10.5" customHeight="1">
      <c r="A4" s="2539" t="s">
        <v>1677</v>
      </c>
      <c r="B4" s="2523"/>
      <c r="C4" s="2523"/>
      <c r="D4" s="2523"/>
      <c r="E4" s="2523"/>
      <c r="F4" s="2523"/>
      <c r="G4" s="2523"/>
      <c r="H4" s="2523"/>
      <c r="I4" s="2523"/>
      <c r="J4" s="2523"/>
      <c r="K4" s="2523"/>
      <c r="L4" s="2523"/>
      <c r="M4" s="2523"/>
      <c r="N4" s="2523"/>
      <c r="O4" s="2523"/>
      <c r="P4" s="73"/>
      <c r="Q4" s="73"/>
      <c r="R4" s="73"/>
      <c r="S4" s="73"/>
      <c r="T4" s="158"/>
      <c r="U4" s="158"/>
      <c r="V4" s="158"/>
      <c r="W4" s="158"/>
      <c r="X4" s="158"/>
      <c r="Y4" s="158"/>
      <c r="Z4" s="158"/>
      <c r="AA4" s="158"/>
      <c r="AB4" s="158"/>
      <c r="AC4" s="158"/>
      <c r="AD4" s="158"/>
      <c r="AE4" s="158"/>
      <c r="AF4" s="158"/>
    </row>
    <row r="5" spans="1:35" s="161" customFormat="1" ht="10.5" customHeight="1">
      <c r="A5" s="2539" t="s">
        <v>1213</v>
      </c>
      <c r="B5" s="2523"/>
      <c r="C5" s="2523"/>
      <c r="D5" s="2523"/>
      <c r="E5" s="2523"/>
      <c r="F5" s="2523"/>
      <c r="G5" s="2523"/>
      <c r="H5" s="2523"/>
      <c r="I5" s="2523"/>
      <c r="J5" s="2523"/>
      <c r="K5" s="2523"/>
      <c r="L5" s="2523"/>
      <c r="M5" s="2523"/>
      <c r="N5" s="2523"/>
      <c r="O5" s="2523"/>
      <c r="Q5" s="73"/>
      <c r="R5" s="73"/>
      <c r="S5" s="73"/>
      <c r="T5" s="158"/>
      <c r="U5" s="158"/>
      <c r="V5" s="158"/>
      <c r="W5" s="158"/>
      <c r="X5" s="158"/>
      <c r="Y5" s="158"/>
      <c r="Z5" s="158"/>
      <c r="AA5" s="158"/>
      <c r="AB5" s="158"/>
      <c r="AC5" s="158"/>
      <c r="AD5" s="158"/>
      <c r="AE5" s="158"/>
      <c r="AF5" s="158"/>
    </row>
    <row r="6" spans="1:35" s="161" customFormat="1" ht="24" customHeight="1">
      <c r="A6" s="2524" t="s">
        <v>1214</v>
      </c>
      <c r="B6" s="2525" t="s">
        <v>170</v>
      </c>
      <c r="C6" s="2526" t="s">
        <v>241</v>
      </c>
      <c r="D6" s="2527" t="s">
        <v>1212</v>
      </c>
      <c r="E6" s="2527" t="s">
        <v>1211</v>
      </c>
      <c r="F6" s="2527" t="s">
        <v>166</v>
      </c>
      <c r="G6" s="2527" t="s">
        <v>1210</v>
      </c>
      <c r="H6" s="2527" t="s">
        <v>1209</v>
      </c>
      <c r="I6" s="2527" t="s">
        <v>175</v>
      </c>
      <c r="J6" s="2527" t="s">
        <v>1208</v>
      </c>
      <c r="K6" s="2527" t="s">
        <v>173</v>
      </c>
      <c r="L6" s="2527" t="s">
        <v>172</v>
      </c>
      <c r="M6" s="2527" t="s">
        <v>171</v>
      </c>
      <c r="N6" s="2526" t="s">
        <v>1713</v>
      </c>
      <c r="O6" s="2528" t="s">
        <v>1714</v>
      </c>
      <c r="P6" s="73"/>
      <c r="Q6" s="73"/>
      <c r="R6" s="73"/>
      <c r="S6" s="73"/>
      <c r="T6" s="158"/>
      <c r="U6" s="158"/>
      <c r="V6" s="158"/>
      <c r="W6" s="158"/>
      <c r="X6" s="158"/>
      <c r="Y6" s="158"/>
      <c r="Z6" s="158"/>
      <c r="AA6" s="158"/>
      <c r="AB6" s="158"/>
      <c r="AC6" s="158"/>
      <c r="AD6" s="158"/>
      <c r="AE6" s="158"/>
      <c r="AF6" s="158"/>
    </row>
    <row r="7" spans="1:35" s="161" customFormat="1" ht="14.1" customHeight="1">
      <c r="A7" s="2529">
        <v>2023</v>
      </c>
      <c r="B7" s="2530">
        <v>1046.4480000000001</v>
      </c>
      <c r="C7" s="2530">
        <v>943.91099999999994</v>
      </c>
      <c r="D7" s="2530">
        <v>1205.32</v>
      </c>
      <c r="E7" s="2530">
        <v>1249.0070000000001</v>
      </c>
      <c r="F7" s="2530">
        <v>1187.7360000000001</v>
      </c>
      <c r="G7" s="2530">
        <v>1200.847</v>
      </c>
      <c r="H7" s="2530">
        <v>1232.4880000000001</v>
      </c>
      <c r="I7" s="2530">
        <v>1136.1289999999999</v>
      </c>
      <c r="J7" s="2530">
        <v>1051.239</v>
      </c>
      <c r="K7" s="2530">
        <v>1070.827</v>
      </c>
      <c r="L7" s="2530">
        <v>924.65700000000004</v>
      </c>
      <c r="M7" s="2530">
        <v>850.93</v>
      </c>
      <c r="N7" s="2531">
        <v>1046.4480000000001</v>
      </c>
      <c r="O7" s="2532"/>
      <c r="P7" s="73"/>
      <c r="Q7" s="73"/>
      <c r="R7" s="73"/>
      <c r="S7" s="73"/>
      <c r="T7" s="375"/>
      <c r="U7" s="375"/>
      <c r="V7" s="375"/>
      <c r="W7" s="375"/>
      <c r="X7" s="375"/>
      <c r="Y7" s="375"/>
      <c r="Z7" s="375"/>
      <c r="AA7" s="375"/>
      <c r="AB7" s="375"/>
      <c r="AC7" s="375"/>
      <c r="AD7" s="375"/>
      <c r="AE7" s="375"/>
      <c r="AF7" s="158"/>
      <c r="AH7" s="375"/>
    </row>
    <row r="8" spans="1:35" s="158" customFormat="1" ht="14.1" customHeight="1">
      <c r="A8" s="2529" t="s">
        <v>1717</v>
      </c>
      <c r="B8" s="2530">
        <v>819.74699999999996</v>
      </c>
      <c r="C8" s="2530">
        <v>0</v>
      </c>
      <c r="D8" s="2530">
        <v>0</v>
      </c>
      <c r="E8" s="2530">
        <v>0</v>
      </c>
      <c r="F8" s="2530">
        <v>0</v>
      </c>
      <c r="G8" s="2530">
        <v>0</v>
      </c>
      <c r="H8" s="2530">
        <v>0</v>
      </c>
      <c r="I8" s="2530">
        <v>0</v>
      </c>
      <c r="J8" s="2530">
        <v>0</v>
      </c>
      <c r="K8" s="2530">
        <v>0</v>
      </c>
      <c r="L8" s="2530">
        <v>0</v>
      </c>
      <c r="M8" s="2530">
        <v>0</v>
      </c>
      <c r="N8" s="2531">
        <v>819.74699999999996</v>
      </c>
      <c r="O8" s="2532">
        <v>10723.607</v>
      </c>
      <c r="P8" s="73"/>
      <c r="Q8" s="412"/>
      <c r="R8" s="73"/>
      <c r="S8" s="73"/>
      <c r="T8" s="375"/>
      <c r="U8" s="375"/>
      <c r="V8" s="375"/>
      <c r="W8" s="375"/>
      <c r="X8" s="375"/>
      <c r="Y8" s="375"/>
      <c r="Z8" s="375"/>
      <c r="AA8" s="375"/>
      <c r="AB8" s="375"/>
      <c r="AC8" s="375"/>
      <c r="AD8" s="375"/>
      <c r="AE8" s="375"/>
      <c r="AG8" s="161"/>
      <c r="AH8" s="161"/>
      <c r="AI8" s="161"/>
    </row>
    <row r="9" spans="1:35" s="158" customFormat="1" ht="14.1" customHeight="1">
      <c r="A9" s="956" t="s">
        <v>1193</v>
      </c>
      <c r="B9" s="2533">
        <v>-21.663857162515484</v>
      </c>
      <c r="C9" s="2533">
        <v>-100</v>
      </c>
      <c r="D9" s="2533">
        <v>-100</v>
      </c>
      <c r="E9" s="2533">
        <v>-100</v>
      </c>
      <c r="F9" s="2533">
        <v>-100</v>
      </c>
      <c r="G9" s="2533">
        <v>-100</v>
      </c>
      <c r="H9" s="2533">
        <v>-100</v>
      </c>
      <c r="I9" s="2533">
        <v>-100</v>
      </c>
      <c r="J9" s="2533">
        <v>-100</v>
      </c>
      <c r="K9" s="2533">
        <v>-100</v>
      </c>
      <c r="L9" s="2533">
        <v>-100</v>
      </c>
      <c r="M9" s="2533">
        <v>-100</v>
      </c>
      <c r="N9" s="2534">
        <v>-21.663857162515484</v>
      </c>
      <c r="O9" s="2532"/>
      <c r="P9" s="73"/>
      <c r="Q9" s="73"/>
      <c r="R9" s="73"/>
      <c r="S9" s="73"/>
      <c r="AG9" s="161"/>
      <c r="AH9" s="161"/>
      <c r="AI9" s="161"/>
    </row>
    <row r="10" spans="1:35" s="158" customFormat="1" ht="14.1" customHeight="1">
      <c r="A10" s="2535" t="s">
        <v>1721</v>
      </c>
      <c r="B10" s="1488"/>
      <c r="C10" s="1488"/>
      <c r="D10" s="1488"/>
      <c r="E10" s="1488"/>
      <c r="F10" s="1488"/>
      <c r="G10" s="1488"/>
      <c r="H10" s="1488"/>
      <c r="I10" s="1488"/>
      <c r="J10" s="1488"/>
      <c r="K10" s="1488"/>
      <c r="L10" s="1488"/>
      <c r="M10" s="1488"/>
      <c r="N10" s="1488"/>
      <c r="O10" s="1488"/>
      <c r="P10" s="73"/>
      <c r="Q10" s="73"/>
      <c r="R10" s="73"/>
      <c r="S10" s="73"/>
      <c r="AG10" s="161"/>
      <c r="AH10" s="161"/>
      <c r="AI10" s="161"/>
    </row>
    <row r="11" spans="1:35" s="158" customFormat="1" ht="14.1" customHeight="1">
      <c r="A11" s="1978" t="s">
        <v>1219</v>
      </c>
      <c r="B11" s="1488"/>
      <c r="C11" s="1488"/>
      <c r="D11" s="1488"/>
      <c r="E11" s="1488"/>
      <c r="F11" s="1488"/>
      <c r="G11" s="1488"/>
      <c r="H11" s="1488"/>
      <c r="I11" s="1488"/>
      <c r="J11" s="1488"/>
      <c r="K11" s="1488"/>
      <c r="L11" s="1488"/>
      <c r="M11" s="1488"/>
      <c r="N11" s="1488"/>
      <c r="O11" s="1556"/>
      <c r="P11" s="73"/>
      <c r="Q11" s="73"/>
      <c r="R11" s="73"/>
      <c r="S11" s="73"/>
      <c r="AG11" s="161"/>
      <c r="AH11" s="161"/>
      <c r="AI11" s="161"/>
    </row>
    <row r="12" spans="1:35" s="158" customFormat="1" ht="14.1" customHeight="1">
      <c r="A12" s="2535" t="s">
        <v>1218</v>
      </c>
      <c r="B12" s="1488"/>
      <c r="C12" s="1488"/>
      <c r="D12" s="1488"/>
      <c r="E12" s="1488"/>
      <c r="F12" s="1488"/>
      <c r="G12" s="1556"/>
      <c r="H12" s="1556"/>
      <c r="I12" s="1556"/>
      <c r="J12" s="1556"/>
      <c r="K12" s="1556"/>
      <c r="L12" s="1556"/>
      <c r="M12" s="1556"/>
      <c r="N12" s="1556"/>
      <c r="O12" s="1912"/>
      <c r="P12" s="73"/>
      <c r="Q12" s="73"/>
      <c r="R12" s="73"/>
      <c r="S12" s="73"/>
      <c r="AG12" s="161"/>
      <c r="AH12" s="161"/>
      <c r="AI12" s="161"/>
    </row>
    <row r="13" spans="1:35" s="158" customFormat="1" ht="14.1" customHeight="1">
      <c r="A13" s="2536" t="s">
        <v>1191</v>
      </c>
      <c r="B13" s="1556"/>
      <c r="C13" s="1556"/>
      <c r="D13" s="1556"/>
      <c r="E13" s="1556"/>
      <c r="F13" s="1556"/>
      <c r="G13" s="1556"/>
      <c r="H13" s="1556"/>
      <c r="I13" s="1556"/>
      <c r="J13" s="1556"/>
      <c r="K13" s="1556"/>
      <c r="L13" s="1556"/>
      <c r="M13" s="1556"/>
      <c r="N13" s="1556"/>
      <c r="O13" s="1556"/>
      <c r="P13" s="73"/>
      <c r="Q13" s="73"/>
      <c r="R13" s="73"/>
      <c r="S13" s="73"/>
      <c r="AG13" s="161"/>
      <c r="AH13" s="161"/>
      <c r="AI13" s="161"/>
    </row>
    <row r="14" spans="1:35" s="158" customFormat="1" ht="14.1" customHeight="1">
      <c r="A14" s="1118" t="s">
        <v>14</v>
      </c>
      <c r="B14" s="1556"/>
      <c r="C14" s="1556"/>
      <c r="D14" s="1556"/>
      <c r="E14" s="1556"/>
      <c r="F14" s="1556"/>
      <c r="G14" s="1556"/>
      <c r="H14" s="1556"/>
      <c r="I14" s="1556"/>
      <c r="J14" s="1556"/>
      <c r="K14" s="1556"/>
      <c r="L14" s="2537"/>
      <c r="M14" s="1556"/>
      <c r="N14" s="1556"/>
      <c r="O14" s="1556"/>
      <c r="P14" s="73"/>
      <c r="Q14" s="73"/>
      <c r="R14" s="73"/>
      <c r="S14" s="73"/>
      <c r="AG14" s="161"/>
      <c r="AH14" s="161"/>
      <c r="AI14" s="161"/>
    </row>
    <row r="15" spans="1:35" s="158" customFormat="1">
      <c r="A15" s="73"/>
      <c r="B15" s="73"/>
      <c r="C15" s="73"/>
      <c r="D15" s="73"/>
      <c r="E15" s="73"/>
      <c r="F15" s="155"/>
      <c r="G15" s="73"/>
      <c r="H15" s="73"/>
      <c r="I15" s="73"/>
      <c r="J15" s="73"/>
      <c r="K15" s="73"/>
      <c r="L15" s="73"/>
      <c r="M15" s="73"/>
      <c r="N15" s="265"/>
      <c r="O15" s="73"/>
      <c r="P15" s="73"/>
      <c r="Q15" s="73"/>
      <c r="R15" s="73"/>
      <c r="S15" s="73"/>
      <c r="AG15" s="161"/>
      <c r="AH15" s="161"/>
      <c r="AI15" s="161"/>
    </row>
    <row r="16" spans="1:35" s="158" customFormat="1">
      <c r="A16" s="155"/>
      <c r="B16" s="73"/>
      <c r="C16" s="73"/>
      <c r="D16" s="73"/>
      <c r="E16" s="73"/>
      <c r="F16" s="73"/>
      <c r="G16" s="73"/>
      <c r="H16" s="73"/>
      <c r="I16" s="73"/>
      <c r="J16" s="155"/>
      <c r="K16" s="155"/>
      <c r="L16" s="155"/>
      <c r="M16" s="155"/>
      <c r="N16" s="155"/>
      <c r="O16" s="155"/>
      <c r="P16" s="73"/>
      <c r="Q16" s="73"/>
      <c r="R16" s="73"/>
      <c r="S16" s="73"/>
      <c r="AG16" s="161"/>
      <c r="AH16" s="161"/>
      <c r="AI16" s="161"/>
    </row>
    <row r="17" spans="1:35" s="158" customFormat="1">
      <c r="A17" s="410"/>
      <c r="B17" s="152"/>
      <c r="C17" s="152"/>
      <c r="D17" s="152"/>
      <c r="E17" s="152"/>
      <c r="F17" s="152"/>
      <c r="G17" s="152"/>
      <c r="H17" s="152"/>
      <c r="I17" s="152"/>
      <c r="J17" s="152"/>
      <c r="K17" s="152"/>
      <c r="L17" s="152"/>
      <c r="M17" s="152"/>
      <c r="N17" s="152"/>
      <c r="O17" s="152"/>
      <c r="P17" s="73"/>
      <c r="Q17" s="73"/>
      <c r="R17" s="73"/>
      <c r="S17" s="73"/>
      <c r="AG17" s="161"/>
      <c r="AH17" s="161"/>
      <c r="AI17" s="161"/>
    </row>
    <row r="18" spans="1:35" s="158" customFormat="1">
      <c r="A18" s="409"/>
      <c r="B18" s="408"/>
      <c r="C18" s="408"/>
      <c r="D18" s="408"/>
      <c r="E18" s="408"/>
      <c r="F18" s="408"/>
      <c r="G18" s="408"/>
      <c r="H18" s="408"/>
      <c r="I18" s="408"/>
      <c r="J18" s="408"/>
      <c r="K18" s="408"/>
      <c r="L18" s="408"/>
      <c r="M18" s="408"/>
      <c r="N18" s="155"/>
      <c r="O18" s="155"/>
      <c r="P18" s="73"/>
      <c r="Q18" s="73"/>
      <c r="R18" s="73"/>
      <c r="S18" s="73"/>
      <c r="AG18" s="161"/>
      <c r="AH18" s="161"/>
      <c r="AI18" s="161"/>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
    <tabColor rgb="FFF9E03A"/>
    <pageSetUpPr fitToPage="1"/>
  </sheetPr>
  <dimension ref="A1:AR73"/>
  <sheetViews>
    <sheetView showGridLines="0" showZeros="0" zoomScaleNormal="100" workbookViewId="0"/>
  </sheetViews>
  <sheetFormatPr baseColWidth="10" defaultColWidth="9.7109375" defaultRowHeight="14.25"/>
  <cols>
    <col min="1" max="1" width="18" style="416" customWidth="1"/>
    <col min="2" max="13" width="8.85546875" style="416" customWidth="1"/>
    <col min="14" max="14" width="14.7109375" style="416" customWidth="1"/>
    <col min="15" max="15" width="6.140625" style="416" customWidth="1"/>
    <col min="16" max="29" width="5.85546875" style="416" customWidth="1"/>
    <col min="30" max="31" width="5.7109375" style="416" customWidth="1"/>
    <col min="32" max="34" width="5.7109375" style="417" customWidth="1"/>
    <col min="35" max="36" width="6.5703125" style="417" bestFit="1" customWidth="1"/>
    <col min="37" max="37" width="6.28515625" style="417" bestFit="1" customWidth="1"/>
    <col min="38" max="38" width="7.140625" style="417" bestFit="1" customWidth="1"/>
    <col min="39" max="39" width="6.5703125" style="417" bestFit="1" customWidth="1"/>
    <col min="40" max="40" width="6.28515625" style="417" bestFit="1" customWidth="1"/>
    <col min="41" max="41" width="6.5703125" style="417" bestFit="1" customWidth="1"/>
    <col min="42" max="43" width="6.7109375" style="417" bestFit="1" customWidth="1"/>
    <col min="44" max="44" width="5.7109375" style="417" customWidth="1"/>
    <col min="45" max="160" width="5.7109375" style="416" customWidth="1"/>
    <col min="161" max="16384" width="9.7109375" style="416"/>
  </cols>
  <sheetData>
    <row r="1" spans="1:44" ht="113.25" customHeight="1">
      <c r="A1" s="466" t="s">
        <v>1248</v>
      </c>
      <c r="B1" s="464"/>
      <c r="C1" s="464"/>
      <c r="D1" s="464"/>
      <c r="E1" s="464"/>
      <c r="F1" s="464"/>
      <c r="G1" s="464"/>
      <c r="H1" s="464"/>
      <c r="I1" s="464"/>
      <c r="J1" s="464"/>
      <c r="K1" s="464"/>
      <c r="L1" s="464"/>
      <c r="M1" s="465"/>
      <c r="N1" s="464"/>
      <c r="AF1" s="2735"/>
      <c r="AG1" s="2735"/>
      <c r="AH1" s="2735"/>
      <c r="AI1" s="2735"/>
      <c r="AJ1" s="2735"/>
      <c r="AK1" s="2735"/>
      <c r="AL1" s="2735"/>
      <c r="AM1" s="2735"/>
      <c r="AN1" s="2735"/>
      <c r="AO1" s="2735"/>
      <c r="AP1" s="2735"/>
      <c r="AQ1" s="2735"/>
      <c r="AR1" s="463"/>
    </row>
    <row r="2" spans="1:44" ht="14.25" customHeight="1">
      <c r="A2" s="461" t="s">
        <v>1247</v>
      </c>
      <c r="B2" s="464"/>
      <c r="C2" s="464"/>
      <c r="D2" s="464"/>
      <c r="E2" s="464"/>
      <c r="F2" s="464"/>
      <c r="G2" s="464"/>
      <c r="H2" s="464"/>
      <c r="I2" s="464"/>
      <c r="J2" s="464"/>
      <c r="K2" s="464"/>
      <c r="L2" s="464"/>
      <c r="M2" s="465"/>
      <c r="N2" s="464"/>
      <c r="AF2" s="462"/>
      <c r="AG2" s="462"/>
      <c r="AH2" s="462"/>
      <c r="AI2" s="462"/>
      <c r="AJ2" s="462"/>
      <c r="AK2" s="462"/>
      <c r="AL2" s="462"/>
      <c r="AM2" s="462"/>
      <c r="AN2" s="462"/>
      <c r="AO2" s="462"/>
      <c r="AP2" s="462"/>
      <c r="AQ2" s="462"/>
      <c r="AR2" s="463"/>
    </row>
    <row r="3" spans="1:44" ht="14.25" customHeight="1">
      <c r="A3" s="461" t="s">
        <v>1246</v>
      </c>
      <c r="B3" s="461"/>
      <c r="C3" s="461"/>
      <c r="D3" s="461"/>
      <c r="E3" s="461"/>
      <c r="F3" s="461"/>
      <c r="G3" s="461"/>
      <c r="H3" s="461"/>
      <c r="I3" s="461"/>
      <c r="J3" s="461"/>
      <c r="K3" s="461"/>
      <c r="L3" s="461"/>
      <c r="M3" s="461"/>
      <c r="N3" s="461"/>
      <c r="AF3" s="460"/>
      <c r="AG3" s="460"/>
      <c r="AH3" s="460"/>
      <c r="AI3" s="460"/>
      <c r="AJ3" s="460"/>
      <c r="AK3" s="460"/>
      <c r="AL3" s="460"/>
      <c r="AM3" s="460"/>
      <c r="AN3" s="460"/>
      <c r="AO3" s="460"/>
      <c r="AP3" s="460"/>
      <c r="AQ3" s="460"/>
      <c r="AR3" s="462"/>
    </row>
    <row r="4" spans="1:44" ht="14.25" customHeight="1">
      <c r="A4" s="461" t="s">
        <v>324</v>
      </c>
      <c r="B4" s="461"/>
      <c r="C4" s="461"/>
      <c r="D4" s="461"/>
      <c r="E4" s="461"/>
      <c r="F4" s="461"/>
      <c r="G4" s="461"/>
      <c r="H4" s="461"/>
      <c r="I4" s="461"/>
      <c r="J4" s="461"/>
      <c r="K4" s="461"/>
      <c r="L4" s="461"/>
      <c r="M4" s="461"/>
      <c r="N4" s="461"/>
      <c r="AF4" s="460"/>
      <c r="AG4" s="460"/>
      <c r="AH4" s="460"/>
      <c r="AI4" s="460"/>
      <c r="AJ4" s="460"/>
      <c r="AK4" s="460"/>
      <c r="AL4" s="460"/>
      <c r="AM4" s="460"/>
      <c r="AN4" s="460"/>
      <c r="AO4" s="460"/>
      <c r="AP4" s="460"/>
      <c r="AQ4" s="460"/>
      <c r="AR4" s="459"/>
    </row>
    <row r="5" spans="1:44" s="457" customFormat="1" ht="20.25" customHeight="1">
      <c r="A5" s="467" t="s">
        <v>1245</v>
      </c>
      <c r="B5" s="470" t="s">
        <v>1244</v>
      </c>
      <c r="C5" s="471" t="s">
        <v>1243</v>
      </c>
      <c r="D5" s="469" t="s">
        <v>1242</v>
      </c>
      <c r="E5" s="470" t="s">
        <v>1241</v>
      </c>
      <c r="F5" s="470" t="s">
        <v>166</v>
      </c>
      <c r="G5" s="470" t="s">
        <v>1240</v>
      </c>
      <c r="H5" s="469" t="s">
        <v>1239</v>
      </c>
      <c r="I5" s="470" t="s">
        <v>1238</v>
      </c>
      <c r="J5" s="470" t="s">
        <v>1237</v>
      </c>
      <c r="K5" s="470" t="s">
        <v>1236</v>
      </c>
      <c r="L5" s="470" t="s">
        <v>1235</v>
      </c>
      <c r="M5" s="470" t="s">
        <v>1234</v>
      </c>
      <c r="N5" s="472" t="s">
        <v>1233</v>
      </c>
      <c r="AF5" s="458"/>
      <c r="AG5" s="458"/>
      <c r="AH5" s="458"/>
      <c r="AI5" s="458"/>
      <c r="AJ5" s="458"/>
      <c r="AK5" s="458"/>
      <c r="AL5" s="458"/>
      <c r="AM5" s="458"/>
      <c r="AN5" s="458"/>
      <c r="AO5" s="458"/>
      <c r="AP5" s="458"/>
      <c r="AQ5" s="458"/>
      <c r="AR5" s="458"/>
    </row>
    <row r="6" spans="1:44">
      <c r="A6" s="473" t="s">
        <v>1232</v>
      </c>
      <c r="B6" s="454"/>
      <c r="C6" s="453"/>
      <c r="D6" s="453"/>
      <c r="E6" s="453"/>
      <c r="F6" s="453"/>
      <c r="G6" s="453"/>
      <c r="H6" s="453"/>
      <c r="I6" s="453"/>
      <c r="J6" s="453"/>
      <c r="K6" s="453"/>
      <c r="L6" s="453"/>
      <c r="M6" s="453"/>
      <c r="N6" s="453"/>
      <c r="AF6" s="456"/>
      <c r="AG6" s="456"/>
      <c r="AH6" s="456"/>
      <c r="AI6" s="456"/>
      <c r="AJ6" s="456"/>
      <c r="AK6" s="456"/>
      <c r="AL6" s="456"/>
      <c r="AM6" s="456"/>
      <c r="AN6" s="456"/>
      <c r="AO6" s="456"/>
      <c r="AP6" s="456"/>
      <c r="AQ6" s="456"/>
    </row>
    <row r="7" spans="1:44" ht="15">
      <c r="A7" s="452" t="s">
        <v>1229</v>
      </c>
      <c r="B7" s="451">
        <v>39095.31</v>
      </c>
      <c r="C7" s="451">
        <v>38441.699000000001</v>
      </c>
      <c r="D7" s="451">
        <v>42996.417000000001</v>
      </c>
      <c r="E7" s="451">
        <v>36894.167000000001</v>
      </c>
      <c r="F7" s="451">
        <v>36833.466999999997</v>
      </c>
      <c r="G7" s="451">
        <v>31176.555</v>
      </c>
      <c r="H7" s="451">
        <v>27947.745999999999</v>
      </c>
      <c r="I7" s="451">
        <v>28330.42</v>
      </c>
      <c r="J7" s="451">
        <v>29601.874</v>
      </c>
      <c r="K7" s="451">
        <v>31563.792000000001</v>
      </c>
      <c r="L7" s="451">
        <v>33212.237000000001</v>
      </c>
      <c r="M7" s="451">
        <v>31483.37</v>
      </c>
      <c r="N7" s="451">
        <v>407577.054</v>
      </c>
      <c r="X7" s="455"/>
      <c r="AF7" s="450"/>
      <c r="AG7" s="450"/>
      <c r="AH7" s="450"/>
      <c r="AI7" s="450"/>
      <c r="AJ7" s="450"/>
      <c r="AK7" s="450"/>
      <c r="AL7" s="450"/>
      <c r="AM7" s="450"/>
      <c r="AN7" s="450"/>
      <c r="AO7" s="450"/>
      <c r="AP7" s="450"/>
      <c r="AQ7" s="450"/>
    </row>
    <row r="8" spans="1:44">
      <c r="A8" s="449" t="s">
        <v>1228</v>
      </c>
      <c r="B8" s="448">
        <v>33734.133000000002</v>
      </c>
      <c r="C8" s="448">
        <v>31681.877</v>
      </c>
      <c r="D8" s="448">
        <v>34911.163</v>
      </c>
      <c r="E8" s="448">
        <v>30470.976999999999</v>
      </c>
      <c r="F8" s="448">
        <v>34117.091</v>
      </c>
      <c r="G8" s="448">
        <v>28349.864000000001</v>
      </c>
      <c r="H8" s="448">
        <v>28253.396000000001</v>
      </c>
      <c r="I8" s="448">
        <v>30228.111000000001</v>
      </c>
      <c r="J8" s="448">
        <v>30394.548999999999</v>
      </c>
      <c r="K8" s="448">
        <v>32591.68</v>
      </c>
      <c r="L8" s="448">
        <v>33665.654000000002</v>
      </c>
      <c r="M8" s="448">
        <v>32025.302</v>
      </c>
      <c r="N8" s="448">
        <v>380423.79700000002</v>
      </c>
    </row>
    <row r="9" spans="1:44">
      <c r="A9" s="447" t="s">
        <v>1227</v>
      </c>
      <c r="B9" s="446">
        <v>-13.713094997839889</v>
      </c>
      <c r="C9" s="446">
        <v>-17.584607797901953</v>
      </c>
      <c r="D9" s="446">
        <v>-18.804483173563057</v>
      </c>
      <c r="E9" s="446">
        <v>-17.409771035079885</v>
      </c>
      <c r="F9" s="446">
        <v>-7.3747497079218647</v>
      </c>
      <c r="G9" s="446">
        <v>-9.0667201684085938</v>
      </c>
      <c r="H9" s="446">
        <v>1.0936481246108372</v>
      </c>
      <c r="I9" s="446">
        <v>6.698421696536812</v>
      </c>
      <c r="J9" s="446">
        <v>2.6777865482435317</v>
      </c>
      <c r="K9" s="446">
        <v>3.2565415460854581</v>
      </c>
      <c r="L9" s="446">
        <v>1.365210660155185</v>
      </c>
      <c r="M9" s="446">
        <v>1.7213277994064953</v>
      </c>
      <c r="N9" s="446">
        <v>-6.6621162142263159</v>
      </c>
    </row>
    <row r="10" spans="1:44" s="418" customFormat="1">
      <c r="A10" s="453" t="s">
        <v>1231</v>
      </c>
      <c r="B10" s="454"/>
      <c r="C10" s="453"/>
      <c r="D10" s="453"/>
      <c r="E10" s="453"/>
      <c r="F10" s="453"/>
      <c r="G10" s="453"/>
      <c r="H10" s="453"/>
      <c r="I10" s="453"/>
      <c r="J10" s="453"/>
      <c r="K10" s="453"/>
      <c r="L10" s="453"/>
      <c r="M10" s="453"/>
      <c r="N10" s="453"/>
      <c r="AF10" s="456"/>
      <c r="AG10" s="456"/>
      <c r="AH10" s="456"/>
      <c r="AI10" s="456"/>
      <c r="AJ10" s="456"/>
      <c r="AK10" s="456"/>
      <c r="AL10" s="456"/>
      <c r="AM10" s="456"/>
      <c r="AN10" s="456"/>
      <c r="AO10" s="456"/>
      <c r="AP10" s="456"/>
      <c r="AQ10" s="456"/>
      <c r="AR10" s="419"/>
    </row>
    <row r="11" spans="1:44" s="418" customFormat="1">
      <c r="A11" s="452" t="s">
        <v>1229</v>
      </c>
      <c r="B11" s="451">
        <v>1306.99</v>
      </c>
      <c r="C11" s="451">
        <v>1098.615</v>
      </c>
      <c r="D11" s="451">
        <v>1314.586</v>
      </c>
      <c r="E11" s="451">
        <v>993.57</v>
      </c>
      <c r="F11" s="451">
        <v>1242.451</v>
      </c>
      <c r="G11" s="451">
        <v>1070.4259999999999</v>
      </c>
      <c r="H11" s="451">
        <v>688.10599999999999</v>
      </c>
      <c r="I11" s="451">
        <v>922.96699999999998</v>
      </c>
      <c r="J11" s="451">
        <v>864.54600000000005</v>
      </c>
      <c r="K11" s="451">
        <v>927.27499999999998</v>
      </c>
      <c r="L11" s="451">
        <v>990.45100000000002</v>
      </c>
      <c r="M11" s="451">
        <v>1005.1559999999999</v>
      </c>
      <c r="N11" s="451">
        <v>12425.138999999999</v>
      </c>
      <c r="AF11" s="450"/>
      <c r="AG11" s="450"/>
      <c r="AH11" s="450"/>
      <c r="AI11" s="450"/>
      <c r="AJ11" s="450"/>
      <c r="AK11" s="450"/>
      <c r="AL11" s="450"/>
      <c r="AM11" s="450"/>
      <c r="AN11" s="450"/>
      <c r="AO11" s="450"/>
      <c r="AP11" s="450"/>
      <c r="AQ11" s="450"/>
      <c r="AR11" s="419"/>
    </row>
    <row r="12" spans="1:44" s="418" customFormat="1" ht="15">
      <c r="A12" s="449" t="s">
        <v>1228</v>
      </c>
      <c r="B12" s="448">
        <v>1072.039</v>
      </c>
      <c r="C12" s="448">
        <v>1027.4380000000001</v>
      </c>
      <c r="D12" s="448">
        <v>1070.0429999999999</v>
      </c>
      <c r="E12" s="448">
        <v>1014.556</v>
      </c>
      <c r="F12" s="448">
        <v>1167.0940000000001</v>
      </c>
      <c r="G12" s="448">
        <v>998.29399999999998</v>
      </c>
      <c r="H12" s="448">
        <v>959.19500000000005</v>
      </c>
      <c r="I12" s="448">
        <v>1065.0999999999999</v>
      </c>
      <c r="J12" s="448">
        <v>1084.2429999999999</v>
      </c>
      <c r="K12" s="448">
        <v>1064.405</v>
      </c>
      <c r="L12" s="448">
        <v>1175.0550000000001</v>
      </c>
      <c r="M12" s="448">
        <v>1233.8579999999999</v>
      </c>
      <c r="N12" s="448">
        <v>12931.32</v>
      </c>
      <c r="P12" s="455"/>
      <c r="AF12" s="419"/>
      <c r="AG12" s="419"/>
      <c r="AH12" s="419"/>
      <c r="AI12" s="419"/>
      <c r="AJ12" s="419"/>
      <c r="AK12" s="419"/>
      <c r="AL12" s="419"/>
      <c r="AM12" s="419"/>
      <c r="AN12" s="419"/>
      <c r="AO12" s="419"/>
      <c r="AP12" s="419"/>
      <c r="AQ12" s="419"/>
      <c r="AR12" s="419"/>
    </row>
    <row r="13" spans="1:44" s="418" customFormat="1">
      <c r="A13" s="447" t="s">
        <v>1227</v>
      </c>
      <c r="B13" s="446">
        <v>-17.976495612055189</v>
      </c>
      <c r="C13" s="446">
        <v>-6.4787937539538234</v>
      </c>
      <c r="D13" s="446">
        <v>-18.602282391566632</v>
      </c>
      <c r="E13" s="446">
        <v>2.1121813259257038</v>
      </c>
      <c r="F13" s="446">
        <v>-6.0651888887368557</v>
      </c>
      <c r="G13" s="446">
        <v>-6.738625556554112</v>
      </c>
      <c r="H13" s="446">
        <v>39.396401135871514</v>
      </c>
      <c r="I13" s="446">
        <v>15.399575499449043</v>
      </c>
      <c r="J13" s="446">
        <v>25.411834650787796</v>
      </c>
      <c r="K13" s="446">
        <v>14.788493165457936</v>
      </c>
      <c r="L13" s="446">
        <v>18.638377870283335</v>
      </c>
      <c r="M13" s="446">
        <v>22.75288611916956</v>
      </c>
      <c r="N13" s="446">
        <v>4.0738457734758668</v>
      </c>
      <c r="AF13" s="419"/>
      <c r="AG13" s="419"/>
      <c r="AH13" s="419"/>
      <c r="AI13" s="419"/>
      <c r="AJ13" s="419"/>
      <c r="AK13" s="419"/>
      <c r="AL13" s="419"/>
      <c r="AM13" s="419"/>
      <c r="AN13" s="419"/>
      <c r="AO13" s="419"/>
      <c r="AP13" s="419"/>
      <c r="AQ13" s="419"/>
      <c r="AR13" s="419"/>
    </row>
    <row r="14" spans="1:44" s="418" customFormat="1">
      <c r="A14" s="453" t="s">
        <v>1230</v>
      </c>
      <c r="B14" s="454"/>
      <c r="C14" s="453"/>
      <c r="D14" s="453"/>
      <c r="E14" s="453"/>
      <c r="F14" s="453"/>
      <c r="G14" s="453"/>
      <c r="H14" s="453"/>
      <c r="I14" s="453"/>
      <c r="J14" s="453"/>
      <c r="K14" s="453"/>
      <c r="L14" s="453"/>
      <c r="M14" s="453"/>
      <c r="N14" s="453"/>
      <c r="AF14" s="419"/>
      <c r="AG14" s="419"/>
      <c r="AH14" s="419"/>
      <c r="AI14" s="419"/>
      <c r="AJ14" s="419"/>
      <c r="AK14" s="419"/>
      <c r="AL14" s="419"/>
      <c r="AM14" s="419"/>
      <c r="AN14" s="419"/>
      <c r="AO14" s="419"/>
      <c r="AP14" s="419"/>
      <c r="AQ14" s="419"/>
      <c r="AR14" s="419"/>
    </row>
    <row r="15" spans="1:44" s="418" customFormat="1">
      <c r="A15" s="452" t="s">
        <v>1229</v>
      </c>
      <c r="B15" s="451">
        <v>5506.8829999999998</v>
      </c>
      <c r="C15" s="451">
        <v>5232.7139999999999</v>
      </c>
      <c r="D15" s="451">
        <v>5971.3010000000004</v>
      </c>
      <c r="E15" s="451">
        <v>5454.5649999999996</v>
      </c>
      <c r="F15" s="451">
        <v>5992.1869999999999</v>
      </c>
      <c r="G15" s="451">
        <v>5414.0640000000003</v>
      </c>
      <c r="H15" s="451">
        <v>5464.0280000000002</v>
      </c>
      <c r="I15" s="451">
        <v>5748.1729999999998</v>
      </c>
      <c r="J15" s="451">
        <v>5490.28</v>
      </c>
      <c r="K15" s="451">
        <v>5335.6360000000004</v>
      </c>
      <c r="L15" s="451">
        <v>5427.973</v>
      </c>
      <c r="M15" s="451">
        <v>5321.0619999999999</v>
      </c>
      <c r="N15" s="451">
        <v>66358.865999999995</v>
      </c>
      <c r="AF15" s="450"/>
      <c r="AG15" s="450"/>
      <c r="AH15" s="450"/>
      <c r="AI15" s="450"/>
      <c r="AJ15" s="450"/>
      <c r="AK15" s="450"/>
      <c r="AL15" s="450"/>
      <c r="AM15" s="450"/>
      <c r="AN15" s="450"/>
      <c r="AO15" s="450"/>
      <c r="AP15" s="450"/>
      <c r="AQ15" s="450"/>
      <c r="AR15" s="419"/>
    </row>
    <row r="16" spans="1:44" s="418" customFormat="1">
      <c r="A16" s="449" t="s">
        <v>1228</v>
      </c>
      <c r="B16" s="448">
        <v>5728.1840000000002</v>
      </c>
      <c r="C16" s="448">
        <v>5379.2430000000004</v>
      </c>
      <c r="D16" s="448">
        <v>6002.91</v>
      </c>
      <c r="E16" s="448">
        <v>5531.6880000000001</v>
      </c>
      <c r="F16" s="448">
        <v>6354.1090000000004</v>
      </c>
      <c r="G16" s="448">
        <v>5844.2719999999999</v>
      </c>
      <c r="H16" s="448">
        <v>5659.4920000000002</v>
      </c>
      <c r="I16" s="448">
        <v>5502.9160000000002</v>
      </c>
      <c r="J16" s="448">
        <v>5452.7460000000001</v>
      </c>
      <c r="K16" s="448">
        <v>5520.4319999999998</v>
      </c>
      <c r="L16" s="448">
        <v>5174.6819999999998</v>
      </c>
      <c r="M16" s="448">
        <v>5025.8969999999999</v>
      </c>
      <c r="N16" s="448">
        <v>67176.570999999996</v>
      </c>
      <c r="AF16" s="419"/>
      <c r="AG16" s="419"/>
      <c r="AH16" s="419"/>
      <c r="AI16" s="419"/>
      <c r="AJ16" s="419"/>
      <c r="AK16" s="419"/>
      <c r="AL16" s="419"/>
      <c r="AM16" s="419"/>
      <c r="AN16" s="419"/>
      <c r="AO16" s="419"/>
      <c r="AP16" s="419"/>
      <c r="AQ16" s="419"/>
      <c r="AR16" s="419"/>
    </row>
    <row r="17" spans="1:44" s="418" customFormat="1">
      <c r="A17" s="447" t="s">
        <v>1227</v>
      </c>
      <c r="B17" s="446">
        <v>4.018625418408206</v>
      </c>
      <c r="C17" s="446">
        <v>2.8002485899286711</v>
      </c>
      <c r="D17" s="446">
        <v>0.52934862938577965</v>
      </c>
      <c r="E17" s="446">
        <v>1.4139166001321968</v>
      </c>
      <c r="F17" s="446">
        <v>6.0398982875534415</v>
      </c>
      <c r="G17" s="446">
        <v>7.9461195877994584</v>
      </c>
      <c r="H17" s="446">
        <v>3.5772876712930497</v>
      </c>
      <c r="I17" s="446">
        <v>-4.2666948263387354</v>
      </c>
      <c r="J17" s="446">
        <v>-0.68364455000472901</v>
      </c>
      <c r="K17" s="446">
        <v>3.4634296642424403</v>
      </c>
      <c r="L17" s="446">
        <v>-4.6664012514432329</v>
      </c>
      <c r="M17" s="446">
        <v>-5.5471069497028935</v>
      </c>
      <c r="N17" s="446">
        <v>1.232246795778579</v>
      </c>
      <c r="AF17" s="419"/>
      <c r="AG17" s="419"/>
      <c r="AH17" s="419"/>
      <c r="AI17" s="419"/>
      <c r="AJ17" s="419"/>
      <c r="AK17" s="419"/>
      <c r="AL17" s="419"/>
      <c r="AM17" s="419"/>
      <c r="AN17" s="419"/>
      <c r="AO17" s="419"/>
      <c r="AP17" s="419"/>
      <c r="AQ17" s="419"/>
      <c r="AR17" s="419"/>
    </row>
    <row r="18" spans="1:44" s="418" customFormat="1" ht="15.75" customHeight="1">
      <c r="A18" s="443" t="s">
        <v>2583</v>
      </c>
      <c r="B18" s="444"/>
      <c r="C18" s="444"/>
      <c r="D18" s="444"/>
      <c r="E18" s="445"/>
      <c r="F18" s="444"/>
      <c r="G18" s="444"/>
      <c r="H18" s="444"/>
      <c r="I18" s="444"/>
      <c r="J18" s="444"/>
      <c r="K18" s="444"/>
      <c r="L18" s="444"/>
      <c r="M18" s="444"/>
      <c r="N18" s="440"/>
      <c r="Q18" s="435"/>
      <c r="R18" s="435"/>
      <c r="S18" s="435"/>
      <c r="T18" s="435"/>
      <c r="U18" s="435"/>
      <c r="V18" s="435"/>
      <c r="W18" s="435"/>
      <c r="X18" s="435"/>
      <c r="Y18" s="435"/>
      <c r="Z18" s="435"/>
      <c r="AA18" s="435"/>
      <c r="AB18" s="435"/>
      <c r="AF18" s="419"/>
      <c r="AG18" s="419"/>
      <c r="AH18" s="419"/>
      <c r="AI18" s="419"/>
      <c r="AJ18" s="419"/>
      <c r="AK18" s="419"/>
      <c r="AL18" s="419"/>
      <c r="AM18" s="419"/>
      <c r="AN18" s="419"/>
      <c r="AO18" s="419"/>
      <c r="AP18" s="419"/>
      <c r="AQ18" s="419"/>
      <c r="AR18" s="419"/>
    </row>
    <row r="19" spans="1:44" s="418" customFormat="1">
      <c r="A19" s="443" t="s">
        <v>1226</v>
      </c>
      <c r="B19" s="440"/>
      <c r="C19" s="440"/>
      <c r="D19" s="440"/>
      <c r="E19" s="441"/>
      <c r="F19" s="440"/>
      <c r="G19" s="440"/>
      <c r="H19" s="440"/>
      <c r="I19" s="440"/>
      <c r="J19" s="440"/>
      <c r="K19" s="440"/>
      <c r="L19" s="440"/>
      <c r="M19" s="440"/>
      <c r="N19" s="440"/>
      <c r="AF19" s="419"/>
      <c r="AG19" s="419"/>
      <c r="AH19" s="419"/>
      <c r="AI19" s="419"/>
      <c r="AJ19" s="419"/>
      <c r="AK19" s="419"/>
      <c r="AL19" s="419"/>
      <c r="AM19" s="419"/>
      <c r="AN19" s="419"/>
      <c r="AO19" s="419"/>
      <c r="AP19" s="419"/>
      <c r="AQ19" s="419"/>
      <c r="AR19" s="419"/>
    </row>
    <row r="20" spans="1:44" s="418" customFormat="1">
      <c r="A20" s="442" t="s">
        <v>1225</v>
      </c>
      <c r="B20" s="440"/>
      <c r="C20" s="440"/>
      <c r="D20" s="440"/>
      <c r="E20" s="441"/>
      <c r="F20" s="440"/>
      <c r="G20" s="440"/>
      <c r="H20" s="440"/>
      <c r="I20" s="440"/>
      <c r="J20" s="440"/>
      <c r="K20" s="440"/>
      <c r="L20" s="440"/>
      <c r="M20" s="440"/>
      <c r="N20" s="439"/>
      <c r="AF20" s="419"/>
      <c r="AG20" s="419"/>
      <c r="AH20" s="419"/>
      <c r="AI20" s="419"/>
      <c r="AJ20" s="419"/>
      <c r="AK20" s="419"/>
      <c r="AL20" s="419"/>
      <c r="AM20" s="419"/>
      <c r="AN20" s="419"/>
      <c r="AO20" s="419"/>
      <c r="AP20" s="419"/>
      <c r="AQ20" s="419"/>
      <c r="AR20" s="419"/>
    </row>
    <row r="21" spans="1:44" s="418" customFormat="1" ht="15" customHeight="1">
      <c r="A21" s="438" t="s">
        <v>1224</v>
      </c>
      <c r="N21" s="437" t="s">
        <v>1223</v>
      </c>
      <c r="AF21" s="419"/>
      <c r="AG21" s="419"/>
      <c r="AH21" s="419"/>
      <c r="AI21" s="419"/>
      <c r="AJ21" s="419"/>
      <c r="AK21" s="419"/>
      <c r="AL21" s="419"/>
      <c r="AM21" s="419"/>
      <c r="AN21" s="419"/>
      <c r="AO21" s="419"/>
      <c r="AP21" s="419"/>
      <c r="AQ21" s="419"/>
      <c r="AR21" s="419"/>
    </row>
    <row r="22" spans="1:44" s="418" customFormat="1">
      <c r="A22" s="217" t="s">
        <v>14</v>
      </c>
      <c r="AF22" s="419"/>
      <c r="AG22" s="419"/>
      <c r="AH22" s="419"/>
      <c r="AI22" s="419"/>
      <c r="AJ22" s="419"/>
      <c r="AK22" s="419"/>
      <c r="AL22" s="419"/>
      <c r="AM22" s="419"/>
      <c r="AN22" s="419"/>
      <c r="AO22" s="419"/>
      <c r="AP22" s="419"/>
      <c r="AQ22" s="419"/>
      <c r="AR22" s="419"/>
    </row>
    <row r="23" spans="1:44" s="418" customFormat="1">
      <c r="A23" s="428"/>
      <c r="B23" s="422"/>
      <c r="C23" s="422"/>
      <c r="D23" s="422"/>
      <c r="E23" s="422"/>
      <c r="F23" s="422"/>
      <c r="G23" s="422"/>
      <c r="H23" s="422"/>
      <c r="I23" s="422"/>
      <c r="J23" s="422"/>
      <c r="K23" s="419"/>
      <c r="AF23" s="419"/>
      <c r="AG23" s="419"/>
      <c r="AH23" s="419"/>
      <c r="AI23" s="419"/>
      <c r="AJ23" s="419"/>
      <c r="AK23" s="419"/>
      <c r="AL23" s="419"/>
      <c r="AM23" s="419"/>
      <c r="AN23" s="419"/>
      <c r="AO23" s="419"/>
      <c r="AP23" s="419"/>
      <c r="AQ23" s="419"/>
      <c r="AR23" s="419"/>
    </row>
    <row r="24" spans="1:44" s="418" customFormat="1" ht="15">
      <c r="A24" s="436"/>
      <c r="B24" s="435"/>
      <c r="C24" s="435"/>
      <c r="D24" s="435"/>
      <c r="E24" s="435"/>
      <c r="F24" s="435"/>
      <c r="G24" s="435"/>
      <c r="H24" s="435"/>
      <c r="I24" s="435"/>
      <c r="J24" s="435"/>
      <c r="K24" s="435"/>
      <c r="L24" s="435"/>
      <c r="M24" s="435"/>
      <c r="AF24" s="419"/>
      <c r="AG24" s="419"/>
      <c r="AH24" s="419"/>
      <c r="AI24" s="419"/>
      <c r="AJ24" s="419"/>
      <c r="AK24" s="419"/>
      <c r="AL24" s="419"/>
      <c r="AM24" s="419"/>
      <c r="AN24" s="419"/>
      <c r="AO24" s="419"/>
      <c r="AP24" s="419"/>
      <c r="AQ24" s="419"/>
      <c r="AR24" s="419"/>
    </row>
    <row r="25" spans="1:44" s="418" customFormat="1" ht="15">
      <c r="A25" s="436"/>
      <c r="B25" s="435"/>
      <c r="C25" s="435"/>
      <c r="D25" s="435"/>
      <c r="E25" s="435"/>
      <c r="F25" s="435"/>
      <c r="G25" s="435"/>
      <c r="H25" s="435"/>
      <c r="I25" s="435"/>
      <c r="J25" s="435"/>
      <c r="K25" s="435"/>
      <c r="L25" s="435"/>
      <c r="M25" s="435"/>
      <c r="AF25" s="419"/>
      <c r="AG25" s="419"/>
      <c r="AH25" s="419"/>
      <c r="AI25" s="419"/>
      <c r="AJ25" s="419"/>
      <c r="AK25" s="419"/>
      <c r="AL25" s="419"/>
      <c r="AM25" s="419"/>
      <c r="AN25" s="419"/>
      <c r="AO25" s="419"/>
      <c r="AP25" s="419"/>
      <c r="AQ25" s="419"/>
      <c r="AR25" s="419"/>
    </row>
    <row r="26" spans="1:44" s="418" customFormat="1" ht="15">
      <c r="A26" s="434"/>
      <c r="B26" s="423"/>
      <c r="C26" s="432"/>
      <c r="D26" s="432"/>
      <c r="E26" s="432"/>
      <c r="F26" s="432"/>
      <c r="G26" s="432"/>
      <c r="H26" s="432"/>
      <c r="I26" s="432"/>
      <c r="J26" s="432"/>
      <c r="K26" s="419"/>
      <c r="AF26" s="419"/>
      <c r="AG26" s="419"/>
      <c r="AH26" s="419"/>
      <c r="AI26" s="419"/>
      <c r="AJ26" s="419"/>
      <c r="AK26" s="419"/>
      <c r="AL26" s="419"/>
      <c r="AM26" s="419"/>
      <c r="AN26" s="419"/>
      <c r="AO26" s="419"/>
      <c r="AP26" s="419"/>
      <c r="AQ26" s="419"/>
      <c r="AR26" s="419"/>
    </row>
    <row r="27" spans="1:44" s="418" customFormat="1" ht="15">
      <c r="A27" s="433"/>
      <c r="B27" s="431"/>
      <c r="C27" s="431"/>
      <c r="D27" s="431"/>
      <c r="E27" s="431"/>
      <c r="F27" s="431"/>
      <c r="G27" s="431"/>
      <c r="H27" s="431"/>
      <c r="I27" s="432"/>
      <c r="J27" s="431"/>
      <c r="K27" s="419"/>
      <c r="AF27" s="419"/>
      <c r="AG27" s="419"/>
      <c r="AH27" s="419"/>
      <c r="AI27" s="419"/>
      <c r="AJ27" s="419"/>
      <c r="AK27" s="419"/>
      <c r="AL27" s="419"/>
      <c r="AM27" s="419"/>
      <c r="AN27" s="419"/>
      <c r="AO27" s="419"/>
      <c r="AP27" s="419"/>
      <c r="AQ27" s="419"/>
      <c r="AR27" s="419"/>
    </row>
    <row r="28" spans="1:44" s="418" customFormat="1">
      <c r="A28" s="419"/>
      <c r="B28" s="428"/>
      <c r="C28" s="428"/>
      <c r="D28" s="428"/>
      <c r="E28" s="428"/>
      <c r="F28" s="428"/>
      <c r="G28" s="428"/>
      <c r="H28" s="428"/>
      <c r="I28" s="428"/>
      <c r="J28" s="428"/>
      <c r="K28" s="419"/>
      <c r="AF28" s="419"/>
      <c r="AG28" s="419"/>
      <c r="AH28" s="419"/>
      <c r="AI28" s="419"/>
      <c r="AJ28" s="419"/>
      <c r="AK28" s="419"/>
      <c r="AL28" s="419"/>
      <c r="AM28" s="419"/>
      <c r="AN28" s="419"/>
      <c r="AO28" s="419"/>
      <c r="AP28" s="419"/>
      <c r="AQ28" s="419"/>
      <c r="AR28" s="419"/>
    </row>
    <row r="29" spans="1:44" s="418" customFormat="1" ht="15">
      <c r="A29" s="430"/>
      <c r="B29" s="423"/>
      <c r="C29" s="423"/>
      <c r="D29" s="425"/>
      <c r="E29" s="422"/>
      <c r="F29" s="425"/>
      <c r="G29" s="422"/>
      <c r="H29" s="425"/>
      <c r="I29" s="425"/>
      <c r="J29" s="422"/>
      <c r="K29" s="419"/>
      <c r="AF29" s="419"/>
      <c r="AG29" s="419"/>
      <c r="AH29" s="419"/>
      <c r="AI29" s="419"/>
      <c r="AJ29" s="419"/>
      <c r="AK29" s="419"/>
      <c r="AL29" s="419"/>
      <c r="AM29" s="419"/>
      <c r="AN29" s="419"/>
      <c r="AO29" s="419"/>
      <c r="AP29" s="419"/>
      <c r="AQ29" s="419"/>
      <c r="AR29" s="419"/>
    </row>
    <row r="30" spans="1:44" s="418" customFormat="1" ht="15">
      <c r="A30" s="430"/>
      <c r="B30" s="423"/>
      <c r="C30" s="423"/>
      <c r="D30" s="425"/>
      <c r="E30" s="422"/>
      <c r="F30" s="425"/>
      <c r="G30" s="422"/>
      <c r="H30" s="425"/>
      <c r="I30" s="425"/>
      <c r="J30" s="422"/>
      <c r="K30" s="419"/>
      <c r="AF30" s="419"/>
      <c r="AG30" s="419"/>
      <c r="AH30" s="419"/>
      <c r="AI30" s="419"/>
      <c r="AJ30" s="419"/>
      <c r="AK30" s="419"/>
      <c r="AL30" s="419"/>
      <c r="AM30" s="419"/>
      <c r="AN30" s="419"/>
      <c r="AO30" s="419"/>
      <c r="AP30" s="419"/>
      <c r="AQ30" s="419"/>
      <c r="AR30" s="419"/>
    </row>
    <row r="31" spans="1:44" s="418" customFormat="1" ht="15">
      <c r="A31" s="430"/>
      <c r="B31" s="423"/>
      <c r="C31" s="423"/>
      <c r="D31" s="425"/>
      <c r="E31" s="425"/>
      <c r="F31" s="425"/>
      <c r="G31" s="422"/>
      <c r="H31" s="425"/>
      <c r="I31" s="425"/>
      <c r="J31" s="422"/>
      <c r="K31" s="419"/>
      <c r="AF31" s="419"/>
      <c r="AG31" s="419"/>
      <c r="AH31" s="419"/>
      <c r="AI31" s="419"/>
      <c r="AJ31" s="419"/>
      <c r="AK31" s="419"/>
      <c r="AL31" s="419"/>
      <c r="AM31" s="419"/>
      <c r="AN31" s="419"/>
      <c r="AO31" s="419"/>
      <c r="AP31" s="419"/>
      <c r="AQ31" s="419"/>
      <c r="AR31" s="419"/>
    </row>
    <row r="32" spans="1:44" s="418" customFormat="1" ht="15">
      <c r="A32" s="430"/>
      <c r="B32" s="423"/>
      <c r="C32" s="423"/>
      <c r="D32" s="425"/>
      <c r="E32" s="425"/>
      <c r="F32" s="425"/>
      <c r="G32" s="422"/>
      <c r="H32" s="425"/>
      <c r="I32" s="425"/>
      <c r="J32" s="422"/>
      <c r="K32" s="419"/>
      <c r="AF32" s="419"/>
      <c r="AG32" s="419"/>
      <c r="AH32" s="419"/>
      <c r="AI32" s="419"/>
      <c r="AJ32" s="419"/>
      <c r="AK32" s="419"/>
      <c r="AL32" s="419"/>
      <c r="AM32" s="419"/>
      <c r="AN32" s="419"/>
      <c r="AO32" s="419"/>
      <c r="AP32" s="419"/>
      <c r="AQ32" s="419"/>
      <c r="AR32" s="419"/>
    </row>
    <row r="33" spans="1:44" s="418" customFormat="1" ht="15">
      <c r="A33" s="430"/>
      <c r="B33" s="429"/>
      <c r="C33" s="429"/>
      <c r="D33" s="425"/>
      <c r="E33" s="425"/>
      <c r="F33" s="425"/>
      <c r="G33" s="422"/>
      <c r="H33" s="425"/>
      <c r="I33" s="429"/>
      <c r="J33" s="422"/>
      <c r="K33" s="419"/>
      <c r="AF33" s="419"/>
      <c r="AG33" s="419"/>
      <c r="AH33" s="419"/>
      <c r="AI33" s="419"/>
      <c r="AJ33" s="419"/>
      <c r="AK33" s="419"/>
      <c r="AL33" s="419"/>
      <c r="AM33" s="419"/>
      <c r="AN33" s="419"/>
      <c r="AO33" s="419"/>
      <c r="AP33" s="419"/>
      <c r="AQ33" s="419"/>
      <c r="AR33" s="419"/>
    </row>
    <row r="34" spans="1:44" s="418" customFormat="1" ht="15">
      <c r="A34" s="430"/>
      <c r="B34" s="429"/>
      <c r="C34" s="429"/>
      <c r="D34" s="425"/>
      <c r="E34" s="425"/>
      <c r="F34" s="429"/>
      <c r="G34" s="422"/>
      <c r="H34" s="425"/>
      <c r="I34" s="429"/>
      <c r="J34" s="422"/>
      <c r="K34" s="419"/>
      <c r="AF34" s="419"/>
      <c r="AG34" s="419"/>
      <c r="AH34" s="419"/>
      <c r="AI34" s="419"/>
      <c r="AJ34" s="419"/>
      <c r="AK34" s="419"/>
      <c r="AL34" s="419"/>
      <c r="AM34" s="419"/>
      <c r="AN34" s="419"/>
      <c r="AO34" s="419"/>
      <c r="AP34" s="419"/>
      <c r="AQ34" s="419"/>
      <c r="AR34" s="419"/>
    </row>
    <row r="35" spans="1:44" s="418" customFormat="1" ht="15">
      <c r="A35" s="428"/>
      <c r="B35" s="422"/>
      <c r="C35" s="427"/>
      <c r="D35" s="427"/>
      <c r="E35" s="422"/>
      <c r="F35" s="422"/>
      <c r="G35" s="422"/>
      <c r="H35" s="422"/>
      <c r="I35" s="422"/>
      <c r="J35" s="422"/>
      <c r="K35" s="419"/>
      <c r="AF35" s="419"/>
      <c r="AG35" s="419"/>
      <c r="AH35" s="419"/>
      <c r="AI35" s="419"/>
      <c r="AJ35" s="419"/>
      <c r="AK35" s="419"/>
      <c r="AL35" s="419"/>
      <c r="AM35" s="419"/>
      <c r="AN35" s="419"/>
      <c r="AO35" s="419"/>
      <c r="AP35" s="419"/>
      <c r="AQ35" s="419"/>
      <c r="AR35" s="419"/>
    </row>
    <row r="36" spans="1:44" s="418" customFormat="1" ht="15">
      <c r="A36" s="426"/>
      <c r="B36" s="423"/>
      <c r="C36" s="423"/>
      <c r="D36" s="423"/>
      <c r="E36" s="423"/>
      <c r="F36" s="423"/>
      <c r="G36" s="423"/>
      <c r="H36" s="423"/>
      <c r="I36" s="423"/>
      <c r="J36" s="425"/>
      <c r="K36" s="419"/>
      <c r="AF36" s="419"/>
      <c r="AG36" s="419"/>
      <c r="AH36" s="419"/>
      <c r="AI36" s="419"/>
      <c r="AJ36" s="419"/>
      <c r="AK36" s="419"/>
      <c r="AL36" s="419"/>
      <c r="AM36" s="419"/>
      <c r="AN36" s="419"/>
      <c r="AO36" s="419"/>
      <c r="AP36" s="419"/>
      <c r="AQ36" s="419"/>
      <c r="AR36" s="419"/>
    </row>
    <row r="37" spans="1:44" s="418" customFormat="1">
      <c r="A37" s="424"/>
      <c r="B37" s="423"/>
      <c r="C37" s="423"/>
      <c r="D37" s="423"/>
      <c r="E37" s="423"/>
      <c r="F37" s="423"/>
      <c r="G37" s="423"/>
      <c r="H37" s="423"/>
      <c r="I37" s="423"/>
      <c r="J37" s="422"/>
      <c r="K37" s="419"/>
      <c r="AF37" s="419"/>
      <c r="AG37" s="419"/>
      <c r="AH37" s="419"/>
      <c r="AI37" s="419"/>
      <c r="AJ37" s="419"/>
      <c r="AK37" s="419"/>
      <c r="AL37" s="419"/>
      <c r="AM37" s="419"/>
      <c r="AN37" s="419"/>
      <c r="AO37" s="419"/>
      <c r="AP37" s="419"/>
      <c r="AQ37" s="419"/>
      <c r="AR37" s="419"/>
    </row>
    <row r="38" spans="1:44" s="418" customFormat="1" ht="15">
      <c r="A38" s="419"/>
      <c r="B38" s="421"/>
      <c r="C38" s="421"/>
      <c r="D38" s="421"/>
      <c r="E38" s="421"/>
      <c r="F38" s="421"/>
      <c r="G38" s="421"/>
      <c r="H38" s="421"/>
      <c r="I38" s="421"/>
      <c r="J38" s="420"/>
      <c r="K38" s="419"/>
      <c r="AF38" s="419"/>
      <c r="AG38" s="419"/>
      <c r="AH38" s="419"/>
      <c r="AI38" s="419"/>
      <c r="AJ38" s="419"/>
      <c r="AK38" s="419"/>
      <c r="AL38" s="419"/>
      <c r="AM38" s="419"/>
      <c r="AN38" s="419"/>
      <c r="AO38" s="419"/>
      <c r="AP38" s="419"/>
      <c r="AQ38" s="419"/>
      <c r="AR38" s="419"/>
    </row>
    <row r="39" spans="1:44" s="418" customFormat="1">
      <c r="A39" s="419"/>
      <c r="B39" s="419"/>
      <c r="C39" s="419"/>
      <c r="D39" s="419"/>
      <c r="E39" s="419"/>
      <c r="F39" s="419"/>
      <c r="G39" s="419"/>
      <c r="H39" s="419"/>
      <c r="I39" s="419"/>
      <c r="J39" s="419"/>
      <c r="K39" s="419"/>
      <c r="AF39" s="419"/>
      <c r="AG39" s="419"/>
      <c r="AH39" s="419"/>
      <c r="AI39" s="419"/>
      <c r="AJ39" s="419"/>
      <c r="AK39" s="419"/>
      <c r="AL39" s="419"/>
      <c r="AM39" s="419"/>
      <c r="AN39" s="419"/>
      <c r="AO39" s="419"/>
      <c r="AP39" s="419"/>
      <c r="AQ39" s="419"/>
      <c r="AR39" s="419"/>
    </row>
    <row r="40" spans="1:44" s="418" customFormat="1">
      <c r="A40" s="419"/>
      <c r="B40" s="419"/>
      <c r="C40" s="419"/>
      <c r="D40" s="419"/>
      <c r="E40" s="419"/>
      <c r="F40" s="419"/>
      <c r="G40" s="419"/>
      <c r="H40" s="419"/>
      <c r="I40" s="419"/>
      <c r="J40" s="419"/>
      <c r="K40" s="419"/>
      <c r="AF40" s="419"/>
      <c r="AG40" s="419"/>
      <c r="AH40" s="419"/>
      <c r="AI40" s="419"/>
      <c r="AJ40" s="419"/>
      <c r="AK40" s="419"/>
      <c r="AL40" s="419"/>
      <c r="AM40" s="419"/>
      <c r="AN40" s="419"/>
      <c r="AO40" s="419"/>
      <c r="AP40" s="419"/>
      <c r="AQ40" s="419"/>
      <c r="AR40" s="419"/>
    </row>
    <row r="41" spans="1:44" s="418" customFormat="1">
      <c r="A41" s="419"/>
      <c r="B41" s="419"/>
      <c r="C41" s="419"/>
      <c r="D41" s="419"/>
      <c r="E41" s="419"/>
      <c r="F41" s="419"/>
      <c r="G41" s="419"/>
      <c r="H41" s="419"/>
      <c r="I41" s="419"/>
      <c r="J41" s="419"/>
      <c r="K41" s="419"/>
      <c r="AF41" s="419"/>
      <c r="AG41" s="419"/>
      <c r="AH41" s="419"/>
      <c r="AI41" s="419"/>
      <c r="AJ41" s="419"/>
      <c r="AK41" s="419"/>
      <c r="AL41" s="419"/>
      <c r="AM41" s="419"/>
      <c r="AN41" s="419"/>
      <c r="AO41" s="419"/>
      <c r="AP41" s="419"/>
      <c r="AQ41" s="419"/>
      <c r="AR41" s="419"/>
    </row>
    <row r="42" spans="1:44" s="418" customFormat="1">
      <c r="A42" s="419"/>
      <c r="B42" s="419"/>
      <c r="C42" s="419"/>
      <c r="D42" s="419"/>
      <c r="E42" s="419"/>
      <c r="F42" s="419"/>
      <c r="G42" s="419"/>
      <c r="H42" s="419"/>
      <c r="I42" s="419"/>
      <c r="J42" s="419"/>
      <c r="K42" s="419"/>
      <c r="AF42" s="419"/>
      <c r="AG42" s="419"/>
      <c r="AH42" s="419"/>
      <c r="AI42" s="419"/>
      <c r="AJ42" s="419"/>
      <c r="AK42" s="419"/>
      <c r="AL42" s="419"/>
      <c r="AM42" s="419"/>
      <c r="AN42" s="419"/>
      <c r="AO42" s="419"/>
      <c r="AP42" s="419"/>
      <c r="AQ42" s="419"/>
      <c r="AR42" s="419"/>
    </row>
    <row r="43" spans="1:44" s="418" customFormat="1">
      <c r="A43" s="419"/>
      <c r="B43" s="419"/>
      <c r="C43" s="419"/>
      <c r="D43" s="419"/>
      <c r="E43" s="419"/>
      <c r="F43" s="419"/>
      <c r="G43" s="419"/>
      <c r="H43" s="419"/>
      <c r="I43" s="419"/>
      <c r="J43" s="419"/>
      <c r="K43" s="419"/>
      <c r="AF43" s="419"/>
      <c r="AG43" s="419"/>
      <c r="AH43" s="419"/>
      <c r="AI43" s="419"/>
      <c r="AJ43" s="419"/>
      <c r="AK43" s="419"/>
      <c r="AL43" s="419"/>
      <c r="AM43" s="419"/>
      <c r="AN43" s="419"/>
      <c r="AO43" s="419"/>
      <c r="AP43" s="419"/>
      <c r="AQ43" s="419"/>
      <c r="AR43" s="419"/>
    </row>
    <row r="44" spans="1:44" s="418" customFormat="1">
      <c r="A44" s="419"/>
      <c r="B44" s="419"/>
      <c r="C44" s="419"/>
      <c r="D44" s="419"/>
      <c r="E44" s="419"/>
      <c r="F44" s="419"/>
      <c r="G44" s="419"/>
      <c r="H44" s="419"/>
      <c r="I44" s="419"/>
      <c r="J44" s="419"/>
      <c r="K44" s="419"/>
      <c r="AF44" s="419"/>
      <c r="AG44" s="419"/>
      <c r="AH44" s="419"/>
      <c r="AI44" s="419"/>
      <c r="AJ44" s="419"/>
      <c r="AK44" s="419"/>
      <c r="AL44" s="419"/>
      <c r="AM44" s="419"/>
      <c r="AN44" s="419"/>
      <c r="AO44" s="419"/>
      <c r="AP44" s="419"/>
      <c r="AQ44" s="419"/>
      <c r="AR44" s="419"/>
    </row>
    <row r="45" spans="1:44" s="418" customFormat="1">
      <c r="A45" s="419"/>
      <c r="B45" s="419"/>
      <c r="C45" s="419"/>
      <c r="D45" s="419"/>
      <c r="E45" s="419"/>
      <c r="F45" s="419"/>
      <c r="G45" s="419"/>
      <c r="H45" s="419"/>
      <c r="I45" s="419"/>
      <c r="J45" s="419"/>
      <c r="K45" s="419"/>
      <c r="AF45" s="419"/>
      <c r="AG45" s="419"/>
      <c r="AH45" s="419"/>
      <c r="AI45" s="419"/>
      <c r="AJ45" s="419"/>
      <c r="AK45" s="419"/>
      <c r="AL45" s="419"/>
      <c r="AM45" s="419"/>
      <c r="AN45" s="419"/>
      <c r="AO45" s="419"/>
      <c r="AP45" s="419"/>
      <c r="AQ45" s="419"/>
      <c r="AR45" s="419"/>
    </row>
    <row r="46" spans="1:44" s="418" customFormat="1">
      <c r="A46" s="419"/>
      <c r="B46" s="419"/>
      <c r="C46" s="419"/>
      <c r="D46" s="419"/>
      <c r="E46" s="419"/>
      <c r="F46" s="419"/>
      <c r="G46" s="419"/>
      <c r="H46" s="419"/>
      <c r="I46" s="419"/>
      <c r="J46" s="419"/>
      <c r="K46" s="419"/>
      <c r="AF46" s="419"/>
      <c r="AG46" s="419"/>
      <c r="AH46" s="419"/>
      <c r="AI46" s="419"/>
      <c r="AJ46" s="419"/>
      <c r="AK46" s="419"/>
      <c r="AL46" s="419"/>
      <c r="AM46" s="419"/>
      <c r="AN46" s="419"/>
      <c r="AO46" s="419"/>
      <c r="AP46" s="419"/>
      <c r="AQ46" s="419"/>
      <c r="AR46" s="419"/>
    </row>
    <row r="47" spans="1:44" s="418" customFormat="1">
      <c r="A47" s="419"/>
      <c r="B47" s="419"/>
      <c r="C47" s="419"/>
      <c r="D47" s="419"/>
      <c r="E47" s="419"/>
      <c r="F47" s="419"/>
      <c r="G47" s="419"/>
      <c r="H47" s="419"/>
      <c r="I47" s="419"/>
      <c r="J47" s="419"/>
      <c r="K47" s="419"/>
      <c r="AF47" s="419"/>
      <c r="AG47" s="419"/>
      <c r="AH47" s="419"/>
      <c r="AI47" s="419"/>
      <c r="AJ47" s="419"/>
      <c r="AK47" s="419"/>
      <c r="AL47" s="419"/>
      <c r="AM47" s="419"/>
      <c r="AN47" s="419"/>
      <c r="AO47" s="419"/>
      <c r="AP47" s="419"/>
      <c r="AQ47" s="419"/>
      <c r="AR47" s="419"/>
    </row>
    <row r="48" spans="1:44" s="418" customFormat="1">
      <c r="AF48" s="419"/>
      <c r="AG48" s="419"/>
      <c r="AH48" s="419"/>
      <c r="AI48" s="419"/>
      <c r="AJ48" s="419"/>
      <c r="AK48" s="419"/>
      <c r="AL48" s="419"/>
      <c r="AM48" s="419"/>
      <c r="AN48" s="419"/>
      <c r="AO48" s="419"/>
      <c r="AP48" s="419"/>
      <c r="AQ48" s="419"/>
      <c r="AR48" s="419"/>
    </row>
    <row r="49" spans="32:44" s="418" customFormat="1">
      <c r="AF49" s="419"/>
      <c r="AG49" s="419"/>
      <c r="AH49" s="419"/>
      <c r="AI49" s="419"/>
      <c r="AJ49" s="419"/>
      <c r="AK49" s="419"/>
      <c r="AL49" s="419"/>
      <c r="AM49" s="419"/>
      <c r="AN49" s="419"/>
      <c r="AO49" s="419"/>
      <c r="AP49" s="419"/>
      <c r="AQ49" s="419"/>
      <c r="AR49" s="419"/>
    </row>
    <row r="50" spans="32:44" s="418" customFormat="1">
      <c r="AF50" s="419"/>
      <c r="AG50" s="419"/>
      <c r="AH50" s="419"/>
      <c r="AI50" s="419"/>
      <c r="AJ50" s="419"/>
      <c r="AK50" s="419"/>
      <c r="AL50" s="419"/>
      <c r="AM50" s="419"/>
      <c r="AN50" s="419"/>
      <c r="AO50" s="419"/>
      <c r="AP50" s="419"/>
      <c r="AQ50" s="419"/>
      <c r="AR50" s="419"/>
    </row>
    <row r="51" spans="32:44" s="418" customFormat="1">
      <c r="AF51" s="419"/>
      <c r="AG51" s="419"/>
      <c r="AH51" s="419"/>
      <c r="AI51" s="419"/>
      <c r="AJ51" s="419"/>
      <c r="AK51" s="419"/>
      <c r="AL51" s="419"/>
      <c r="AM51" s="419"/>
      <c r="AN51" s="419"/>
      <c r="AO51" s="419"/>
      <c r="AP51" s="419"/>
      <c r="AQ51" s="419"/>
      <c r="AR51" s="419"/>
    </row>
    <row r="52" spans="32:44" s="418" customFormat="1">
      <c r="AF52" s="419"/>
      <c r="AG52" s="419"/>
      <c r="AH52" s="419"/>
      <c r="AI52" s="419"/>
      <c r="AJ52" s="419"/>
      <c r="AK52" s="419"/>
      <c r="AL52" s="419"/>
      <c r="AM52" s="419"/>
      <c r="AN52" s="419"/>
      <c r="AO52" s="419"/>
      <c r="AP52" s="419"/>
      <c r="AQ52" s="419"/>
      <c r="AR52" s="419"/>
    </row>
    <row r="53" spans="32:44" s="418" customFormat="1">
      <c r="AF53" s="419"/>
      <c r="AG53" s="419"/>
      <c r="AH53" s="419"/>
      <c r="AI53" s="419"/>
      <c r="AJ53" s="419"/>
      <c r="AK53" s="419"/>
      <c r="AL53" s="419"/>
      <c r="AM53" s="419"/>
      <c r="AN53" s="419"/>
      <c r="AO53" s="419"/>
      <c r="AP53" s="419"/>
      <c r="AQ53" s="419"/>
      <c r="AR53" s="419"/>
    </row>
    <row r="54" spans="32:44" s="418" customFormat="1">
      <c r="AF54" s="419"/>
      <c r="AG54" s="419"/>
      <c r="AH54" s="419"/>
      <c r="AI54" s="419"/>
      <c r="AJ54" s="419"/>
      <c r="AK54" s="419"/>
      <c r="AL54" s="419"/>
      <c r="AM54" s="419"/>
      <c r="AN54" s="419"/>
      <c r="AO54" s="419"/>
      <c r="AP54" s="419"/>
      <c r="AQ54" s="419"/>
      <c r="AR54" s="419"/>
    </row>
    <row r="55" spans="32:44" s="418" customFormat="1">
      <c r="AF55" s="419"/>
      <c r="AG55" s="419"/>
      <c r="AH55" s="419"/>
      <c r="AI55" s="419"/>
      <c r="AJ55" s="419"/>
      <c r="AK55" s="419"/>
      <c r="AL55" s="419"/>
      <c r="AM55" s="419"/>
      <c r="AN55" s="419"/>
      <c r="AO55" s="419"/>
      <c r="AP55" s="419"/>
      <c r="AQ55" s="419"/>
      <c r="AR55" s="419"/>
    </row>
    <row r="56" spans="32:44" s="418" customFormat="1">
      <c r="AF56" s="419"/>
      <c r="AG56" s="419"/>
      <c r="AH56" s="419"/>
      <c r="AI56" s="419"/>
      <c r="AJ56" s="419"/>
      <c r="AK56" s="419"/>
      <c r="AL56" s="419"/>
      <c r="AM56" s="419"/>
      <c r="AN56" s="419"/>
      <c r="AO56" s="419"/>
      <c r="AP56" s="419"/>
      <c r="AQ56" s="419"/>
      <c r="AR56" s="419"/>
    </row>
    <row r="57" spans="32:44" s="418" customFormat="1">
      <c r="AF57" s="419"/>
      <c r="AG57" s="419"/>
      <c r="AH57" s="419"/>
      <c r="AI57" s="419"/>
      <c r="AJ57" s="419"/>
      <c r="AK57" s="419"/>
      <c r="AL57" s="419"/>
      <c r="AM57" s="419"/>
      <c r="AN57" s="419"/>
      <c r="AO57" s="419"/>
      <c r="AP57" s="419"/>
      <c r="AQ57" s="419"/>
      <c r="AR57" s="419"/>
    </row>
    <row r="58" spans="32:44" s="418" customFormat="1">
      <c r="AF58" s="419"/>
      <c r="AG58" s="419"/>
      <c r="AH58" s="419"/>
      <c r="AI58" s="419"/>
      <c r="AJ58" s="419"/>
      <c r="AK58" s="419"/>
      <c r="AL58" s="419"/>
      <c r="AM58" s="419"/>
      <c r="AN58" s="419"/>
      <c r="AO58" s="419"/>
      <c r="AP58" s="419"/>
      <c r="AQ58" s="419"/>
      <c r="AR58" s="419"/>
    </row>
    <row r="59" spans="32:44" s="418" customFormat="1">
      <c r="AF59" s="419"/>
      <c r="AG59" s="419"/>
      <c r="AH59" s="419"/>
      <c r="AI59" s="419"/>
      <c r="AJ59" s="419"/>
      <c r="AK59" s="419"/>
      <c r="AL59" s="419"/>
      <c r="AM59" s="419"/>
      <c r="AN59" s="419"/>
      <c r="AO59" s="419"/>
      <c r="AP59" s="419"/>
      <c r="AQ59" s="419"/>
      <c r="AR59" s="419"/>
    </row>
    <row r="60" spans="32:44" s="418" customFormat="1">
      <c r="AF60" s="419"/>
      <c r="AG60" s="419"/>
      <c r="AH60" s="419"/>
      <c r="AI60" s="419"/>
      <c r="AJ60" s="419"/>
      <c r="AK60" s="419"/>
      <c r="AL60" s="419"/>
      <c r="AM60" s="419"/>
      <c r="AN60" s="419"/>
      <c r="AO60" s="419"/>
      <c r="AP60" s="419"/>
      <c r="AQ60" s="419"/>
      <c r="AR60" s="419"/>
    </row>
    <row r="61" spans="32:44" s="418" customFormat="1">
      <c r="AF61" s="419"/>
      <c r="AG61" s="419"/>
      <c r="AH61" s="419"/>
      <c r="AI61" s="419"/>
      <c r="AJ61" s="419"/>
      <c r="AK61" s="419"/>
      <c r="AL61" s="419"/>
      <c r="AM61" s="419"/>
      <c r="AN61" s="419"/>
      <c r="AO61" s="419"/>
      <c r="AP61" s="419"/>
      <c r="AQ61" s="419"/>
      <c r="AR61" s="419"/>
    </row>
    <row r="62" spans="32:44" s="418" customFormat="1">
      <c r="AF62" s="419"/>
      <c r="AG62" s="419"/>
      <c r="AH62" s="419"/>
      <c r="AI62" s="419"/>
      <c r="AJ62" s="419"/>
      <c r="AK62" s="419"/>
      <c r="AL62" s="419"/>
      <c r="AM62" s="419"/>
      <c r="AN62" s="419"/>
      <c r="AO62" s="419"/>
      <c r="AP62" s="419"/>
      <c r="AQ62" s="419"/>
      <c r="AR62" s="419"/>
    </row>
    <row r="63" spans="32:44" s="418" customFormat="1">
      <c r="AF63" s="419"/>
      <c r="AG63" s="419"/>
      <c r="AH63" s="419"/>
      <c r="AI63" s="419"/>
      <c r="AJ63" s="419"/>
      <c r="AK63" s="419"/>
      <c r="AL63" s="419"/>
      <c r="AM63" s="419"/>
      <c r="AN63" s="419"/>
      <c r="AO63" s="419"/>
      <c r="AP63" s="419"/>
      <c r="AQ63" s="419"/>
      <c r="AR63" s="419"/>
    </row>
    <row r="64" spans="32:44" s="418" customFormat="1">
      <c r="AF64" s="419"/>
      <c r="AG64" s="419"/>
      <c r="AH64" s="419"/>
      <c r="AI64" s="419"/>
      <c r="AJ64" s="419"/>
      <c r="AK64" s="419"/>
      <c r="AL64" s="419"/>
      <c r="AM64" s="419"/>
      <c r="AN64" s="419"/>
      <c r="AO64" s="419"/>
      <c r="AP64" s="419"/>
      <c r="AQ64" s="419"/>
      <c r="AR64" s="419"/>
    </row>
    <row r="65" spans="32:44" s="418" customFormat="1">
      <c r="AF65" s="419"/>
      <c r="AG65" s="419"/>
      <c r="AH65" s="419"/>
      <c r="AI65" s="419"/>
      <c r="AJ65" s="419"/>
      <c r="AK65" s="419"/>
      <c r="AL65" s="419"/>
      <c r="AM65" s="419"/>
      <c r="AN65" s="419"/>
      <c r="AO65" s="419"/>
      <c r="AP65" s="419"/>
      <c r="AQ65" s="419"/>
      <c r="AR65" s="419"/>
    </row>
    <row r="66" spans="32:44" s="418" customFormat="1">
      <c r="AF66" s="419"/>
      <c r="AG66" s="419"/>
      <c r="AH66" s="419"/>
      <c r="AI66" s="419"/>
      <c r="AJ66" s="419"/>
      <c r="AK66" s="419"/>
      <c r="AL66" s="419"/>
      <c r="AM66" s="419"/>
      <c r="AN66" s="419"/>
      <c r="AO66" s="419"/>
      <c r="AP66" s="419"/>
      <c r="AQ66" s="419"/>
      <c r="AR66" s="419"/>
    </row>
    <row r="67" spans="32:44" s="418" customFormat="1">
      <c r="AF67" s="419"/>
      <c r="AG67" s="419"/>
      <c r="AH67" s="419"/>
      <c r="AI67" s="419"/>
      <c r="AJ67" s="419"/>
      <c r="AK67" s="419"/>
      <c r="AL67" s="419"/>
      <c r="AM67" s="419"/>
      <c r="AN67" s="419"/>
      <c r="AO67" s="419"/>
      <c r="AP67" s="419"/>
      <c r="AQ67" s="419"/>
      <c r="AR67" s="419"/>
    </row>
    <row r="68" spans="32:44" s="418" customFormat="1">
      <c r="AF68" s="419"/>
      <c r="AG68" s="419"/>
      <c r="AH68" s="419"/>
      <c r="AI68" s="419"/>
      <c r="AJ68" s="419"/>
      <c r="AK68" s="419"/>
      <c r="AL68" s="419"/>
      <c r="AM68" s="419"/>
      <c r="AN68" s="419"/>
      <c r="AO68" s="419"/>
      <c r="AP68" s="419"/>
      <c r="AQ68" s="419"/>
      <c r="AR68" s="419"/>
    </row>
    <row r="69" spans="32:44" s="418" customFormat="1">
      <c r="AF69" s="419"/>
      <c r="AG69" s="419"/>
      <c r="AH69" s="419"/>
      <c r="AI69" s="419"/>
      <c r="AJ69" s="419"/>
      <c r="AK69" s="419"/>
      <c r="AL69" s="419"/>
      <c r="AM69" s="419"/>
      <c r="AN69" s="419"/>
      <c r="AO69" s="419"/>
      <c r="AP69" s="419"/>
      <c r="AQ69" s="419"/>
      <c r="AR69" s="419"/>
    </row>
    <row r="70" spans="32:44" s="418" customFormat="1">
      <c r="AF70" s="419"/>
      <c r="AG70" s="419"/>
      <c r="AH70" s="419"/>
      <c r="AI70" s="419"/>
      <c r="AJ70" s="419"/>
      <c r="AK70" s="419"/>
      <c r="AL70" s="419"/>
      <c r="AM70" s="419"/>
      <c r="AN70" s="419"/>
      <c r="AO70" s="419"/>
      <c r="AP70" s="419"/>
      <c r="AQ70" s="419"/>
      <c r="AR70" s="419"/>
    </row>
    <row r="71" spans="32:44" s="418" customFormat="1">
      <c r="AF71" s="419"/>
      <c r="AG71" s="419"/>
      <c r="AH71" s="419"/>
      <c r="AI71" s="419"/>
      <c r="AJ71" s="419"/>
      <c r="AK71" s="419"/>
      <c r="AL71" s="419"/>
      <c r="AM71" s="419"/>
      <c r="AN71" s="419"/>
      <c r="AO71" s="419"/>
      <c r="AP71" s="419"/>
      <c r="AQ71" s="419"/>
      <c r="AR71" s="419"/>
    </row>
    <row r="72" spans="32:44" s="418" customFormat="1">
      <c r="AF72" s="419"/>
      <c r="AG72" s="419"/>
      <c r="AH72" s="419"/>
      <c r="AI72" s="419"/>
      <c r="AJ72" s="419"/>
      <c r="AK72" s="419"/>
      <c r="AL72" s="419"/>
      <c r="AM72" s="419"/>
      <c r="AN72" s="419"/>
      <c r="AO72" s="419"/>
      <c r="AP72" s="419"/>
      <c r="AQ72" s="419"/>
      <c r="AR72" s="419"/>
    </row>
    <row r="73" spans="32:44" s="418" customFormat="1">
      <c r="AF73" s="419"/>
      <c r="AG73" s="419"/>
      <c r="AH73" s="419"/>
      <c r="AI73" s="419"/>
      <c r="AJ73" s="419"/>
      <c r="AK73" s="419"/>
      <c r="AL73" s="419"/>
      <c r="AM73" s="419"/>
      <c r="AN73" s="419"/>
      <c r="AO73" s="419"/>
      <c r="AP73" s="419"/>
      <c r="AQ73" s="419"/>
      <c r="AR73" s="419"/>
    </row>
  </sheetData>
  <mergeCells count="1">
    <mergeCell ref="AF1:AQ1"/>
  </mergeCells>
  <hyperlinks>
    <hyperlink ref="A22"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scale="65"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T132"/>
  <sheetViews>
    <sheetView showGridLines="0" showZeros="0" zoomScaleNormal="100" workbookViewId="0"/>
  </sheetViews>
  <sheetFormatPr baseColWidth="10" defaultColWidth="11.42578125" defaultRowHeight="16.5"/>
  <cols>
    <col min="1" max="1" width="15.5703125" style="614" customWidth="1"/>
    <col min="2" max="13" width="9.42578125" style="614" customWidth="1"/>
    <col min="14" max="14" width="9.42578125" style="640" customWidth="1"/>
    <col min="15" max="15" width="9.7109375" style="655" customWidth="1"/>
    <col min="16" max="17" width="11.42578125" style="649"/>
    <col min="18" max="18" width="22.28515625" style="649" customWidth="1"/>
    <col min="19" max="20" width="11.42578125" style="655"/>
    <col min="21" max="16384" width="11.42578125" style="614"/>
  </cols>
  <sheetData>
    <row r="1" spans="1:20" ht="82.5" customHeight="1">
      <c r="A1" s="647" t="s">
        <v>1480</v>
      </c>
      <c r="B1" s="647"/>
      <c r="C1" s="647"/>
      <c r="D1" s="647"/>
      <c r="E1" s="647"/>
      <c r="F1" s="647"/>
      <c r="G1" s="647"/>
      <c r="H1" s="647"/>
      <c r="I1" s="647"/>
      <c r="J1" s="647"/>
      <c r="K1" s="647"/>
      <c r="L1" s="647"/>
      <c r="M1" s="647"/>
      <c r="N1" s="648"/>
      <c r="P1" s="649">
        <f>COUNT(B8:M8)</f>
        <v>12</v>
      </c>
      <c r="Q1" s="649">
        <v>1</v>
      </c>
      <c r="R1" s="649" t="s">
        <v>1484</v>
      </c>
    </row>
    <row r="2" spans="1:20">
      <c r="A2" s="615" t="s">
        <v>1247</v>
      </c>
      <c r="B2" s="615"/>
      <c r="C2" s="615"/>
      <c r="D2" s="615"/>
      <c r="E2" s="615"/>
      <c r="F2" s="615"/>
      <c r="G2" s="615"/>
      <c r="H2" s="615"/>
      <c r="I2" s="615"/>
      <c r="J2" s="615"/>
      <c r="K2" s="615"/>
      <c r="L2" s="615"/>
      <c r="M2" s="615"/>
      <c r="N2" s="616"/>
      <c r="P2" s="649" t="str">
        <f>VLOOKUP(P1,Q:R,2,FALSE)</f>
        <v>Jan - Dez</v>
      </c>
      <c r="Q2" s="649">
        <v>2</v>
      </c>
      <c r="R2" s="649" t="s">
        <v>1485</v>
      </c>
    </row>
    <row r="3" spans="1:20">
      <c r="A3" s="615" t="s">
        <v>1479</v>
      </c>
      <c r="B3" s="615"/>
      <c r="C3" s="615"/>
      <c r="D3" s="615"/>
      <c r="E3" s="615"/>
      <c r="F3" s="615"/>
      <c r="G3" s="615"/>
      <c r="H3" s="615"/>
      <c r="I3" s="615"/>
      <c r="J3" s="615"/>
      <c r="K3" s="615"/>
      <c r="L3" s="615"/>
      <c r="M3" s="615"/>
      <c r="N3" s="616"/>
      <c r="Q3" s="649">
        <v>3</v>
      </c>
      <c r="R3" s="649" t="s">
        <v>1486</v>
      </c>
    </row>
    <row r="4" spans="1:20">
      <c r="A4" s="615" t="s">
        <v>324</v>
      </c>
      <c r="B4" s="615"/>
      <c r="C4" s="615"/>
      <c r="D4" s="615"/>
      <c r="E4" s="615"/>
      <c r="F4" s="615"/>
      <c r="G4" s="615"/>
      <c r="H4" s="615"/>
      <c r="I4" s="615"/>
      <c r="J4" s="615"/>
      <c r="K4" s="615"/>
      <c r="L4" s="615"/>
      <c r="M4" s="615"/>
      <c r="N4" s="616"/>
      <c r="Q4" s="649">
        <v>4</v>
      </c>
      <c r="R4" s="649" t="s">
        <v>1487</v>
      </c>
    </row>
    <row r="5" spans="1:20" ht="20.25" customHeight="1">
      <c r="A5" s="617" t="s">
        <v>1245</v>
      </c>
      <c r="B5" s="618" t="s">
        <v>1244</v>
      </c>
      <c r="C5" s="619">
        <v>0.31875000000000003</v>
      </c>
      <c r="D5" s="618" t="s">
        <v>1242</v>
      </c>
      <c r="E5" s="618" t="s">
        <v>1241</v>
      </c>
      <c r="F5" s="618" t="s">
        <v>166</v>
      </c>
      <c r="G5" s="618" t="s">
        <v>1240</v>
      </c>
      <c r="H5" s="618" t="s">
        <v>1239</v>
      </c>
      <c r="I5" s="618" t="s">
        <v>1238</v>
      </c>
      <c r="J5" s="618" t="s">
        <v>1237</v>
      </c>
      <c r="K5" s="618" t="s">
        <v>1236</v>
      </c>
      <c r="L5" s="618" t="s">
        <v>1235</v>
      </c>
      <c r="M5" s="618" t="s">
        <v>1234</v>
      </c>
      <c r="N5" s="620" t="str">
        <f>P2</f>
        <v>Jan - Dez</v>
      </c>
      <c r="O5" s="656"/>
      <c r="P5" s="650"/>
      <c r="Q5" s="650">
        <v>5</v>
      </c>
      <c r="R5" s="650" t="s">
        <v>1488</v>
      </c>
    </row>
    <row r="6" spans="1:20" s="625" customFormat="1" ht="18.75" customHeight="1">
      <c r="A6" s="621" t="s">
        <v>1494</v>
      </c>
      <c r="B6" s="622"/>
      <c r="C6" s="623"/>
      <c r="D6" s="623"/>
      <c r="E6" s="623"/>
      <c r="F6" s="623"/>
      <c r="G6" s="623"/>
      <c r="H6" s="623"/>
      <c r="I6" s="623"/>
      <c r="J6" s="623"/>
      <c r="K6" s="623"/>
      <c r="L6" s="623"/>
      <c r="M6" s="623"/>
      <c r="N6" s="624"/>
      <c r="O6" s="657"/>
      <c r="P6" s="650"/>
      <c r="Q6" s="650">
        <v>6</v>
      </c>
      <c r="R6" s="650" t="s">
        <v>1489</v>
      </c>
      <c r="S6" s="658"/>
      <c r="T6" s="658"/>
    </row>
    <row r="7" spans="1:20" s="625" customFormat="1">
      <c r="A7" s="626" t="s">
        <v>1229</v>
      </c>
      <c r="B7" s="627">
        <v>332001.78700000001</v>
      </c>
      <c r="C7" s="627">
        <v>325451.77100000001</v>
      </c>
      <c r="D7" s="627">
        <v>387283.40600000002</v>
      </c>
      <c r="E7" s="627">
        <v>340948.31599999999</v>
      </c>
      <c r="F7" s="627">
        <v>333684.93599999999</v>
      </c>
      <c r="G7" s="627">
        <v>333744.565</v>
      </c>
      <c r="H7" s="627">
        <v>326940.63299999997</v>
      </c>
      <c r="I7" s="627">
        <v>341656.717</v>
      </c>
      <c r="J7" s="627">
        <v>341861.30599999998</v>
      </c>
      <c r="K7" s="627">
        <v>343428.19</v>
      </c>
      <c r="L7" s="627">
        <v>352293.06699999998</v>
      </c>
      <c r="M7" s="627">
        <v>343465.63799999998</v>
      </c>
      <c r="N7" s="628">
        <f>SUM(B7:INDEX(B7:M7,$P$1))</f>
        <v>4102760.3319999995</v>
      </c>
      <c r="O7" s="658"/>
      <c r="P7" s="650"/>
      <c r="Q7" s="650">
        <v>7</v>
      </c>
      <c r="R7" s="650" t="s">
        <v>1490</v>
      </c>
      <c r="S7" s="658"/>
      <c r="T7" s="658"/>
    </row>
    <row r="8" spans="1:20" s="625" customFormat="1">
      <c r="A8" s="629" t="s">
        <v>1228</v>
      </c>
      <c r="B8" s="630">
        <v>333199.95299999998</v>
      </c>
      <c r="C8" s="630">
        <v>326309.98100000003</v>
      </c>
      <c r="D8" s="630">
        <v>362072.38699999999</v>
      </c>
      <c r="E8" s="630">
        <v>321197.59299999999</v>
      </c>
      <c r="F8" s="630">
        <v>347976.701</v>
      </c>
      <c r="G8" s="630">
        <v>329624.15299999999</v>
      </c>
      <c r="H8" s="630">
        <v>321912.04300000001</v>
      </c>
      <c r="I8" s="630">
        <v>330492.08899999998</v>
      </c>
      <c r="J8" s="630">
        <v>328452.55200000003</v>
      </c>
      <c r="K8" s="630">
        <v>354706.42800000001</v>
      </c>
      <c r="L8" s="630">
        <v>346410.50699999998</v>
      </c>
      <c r="M8" s="630">
        <v>329510.07199999999</v>
      </c>
      <c r="N8" s="631">
        <f>SUM(B8:M8)</f>
        <v>4031864.4590000003</v>
      </c>
      <c r="O8" s="658"/>
      <c r="P8" s="650"/>
      <c r="Q8" s="650">
        <v>8</v>
      </c>
      <c r="R8" s="650" t="s">
        <v>1491</v>
      </c>
      <c r="S8" s="658"/>
      <c r="T8" s="658"/>
    </row>
    <row r="9" spans="1:20">
      <c r="A9" s="632" t="s">
        <v>1251</v>
      </c>
      <c r="B9" s="633">
        <f>((B8-B7)/B7)*100</f>
        <v>0.36089143098496884</v>
      </c>
      <c r="C9" s="633">
        <f t="shared" ref="C9:M9" si="0">((C8-C7)/C7)*100</f>
        <v>0.26369805804498786</v>
      </c>
      <c r="D9" s="633">
        <f t="shared" si="0"/>
        <v>-6.5097080353605525</v>
      </c>
      <c r="E9" s="633">
        <f t="shared" si="0"/>
        <v>-5.7928788831442706</v>
      </c>
      <c r="F9" s="633">
        <f t="shared" si="0"/>
        <v>4.2830117449473395</v>
      </c>
      <c r="G9" s="633">
        <f t="shared" si="0"/>
        <v>-1.234600479561371</v>
      </c>
      <c r="H9" s="633">
        <f t="shared" si="0"/>
        <v>-1.5380743451365275</v>
      </c>
      <c r="I9" s="633">
        <f t="shared" si="0"/>
        <v>-3.2677911612667128</v>
      </c>
      <c r="J9" s="633">
        <f t="shared" si="0"/>
        <v>-3.9222789372951024</v>
      </c>
      <c r="K9" s="633">
        <f t="shared" si="0"/>
        <v>3.2840163761745975</v>
      </c>
      <c r="L9" s="633">
        <f t="shared" si="0"/>
        <v>-1.6697915886037</v>
      </c>
      <c r="M9" s="633">
        <f t="shared" si="0"/>
        <v>-4.0631622078014082</v>
      </c>
      <c r="N9" s="634">
        <f>((N8-N7)/N7)*100</f>
        <v>-1.728004252333188</v>
      </c>
      <c r="O9" s="659"/>
      <c r="P9" s="651"/>
      <c r="Q9" s="650">
        <v>9</v>
      </c>
      <c r="R9" s="650" t="s">
        <v>1492</v>
      </c>
    </row>
    <row r="10" spans="1:20" s="625" customFormat="1">
      <c r="A10" s="621" t="s">
        <v>1460</v>
      </c>
      <c r="B10" s="622"/>
      <c r="C10" s="623"/>
      <c r="D10" s="623"/>
      <c r="E10" s="623"/>
      <c r="F10" s="623"/>
      <c r="G10" s="623"/>
      <c r="H10" s="623"/>
      <c r="I10" s="623"/>
      <c r="J10" s="623"/>
      <c r="K10" s="623"/>
      <c r="L10" s="623"/>
      <c r="M10" s="623"/>
      <c r="N10" s="624"/>
      <c r="O10" s="660"/>
      <c r="P10" s="650"/>
      <c r="Q10" s="650">
        <v>10</v>
      </c>
      <c r="R10" s="650" t="s">
        <v>1493</v>
      </c>
      <c r="S10" s="658"/>
      <c r="T10" s="658"/>
    </row>
    <row r="11" spans="1:20" s="625" customFormat="1">
      <c r="A11" s="626" t="s">
        <v>1229</v>
      </c>
      <c r="B11" s="627">
        <v>6926.6170000000002</v>
      </c>
      <c r="C11" s="627">
        <v>7082.1869999999999</v>
      </c>
      <c r="D11" s="627">
        <v>7486.3190000000004</v>
      </c>
      <c r="E11" s="627">
        <v>7809.44</v>
      </c>
      <c r="F11" s="627">
        <v>8800.8160000000007</v>
      </c>
      <c r="G11" s="627">
        <v>8493.5589999999993</v>
      </c>
      <c r="H11" s="627">
        <v>9423.9869999999992</v>
      </c>
      <c r="I11" s="627">
        <v>9717.5789999999997</v>
      </c>
      <c r="J11" s="627">
        <v>7301.7629999999999</v>
      </c>
      <c r="K11" s="627">
        <v>6485.5910000000003</v>
      </c>
      <c r="L11" s="627">
        <v>6160.8289999999997</v>
      </c>
      <c r="M11" s="627">
        <v>6640.9470000000001</v>
      </c>
      <c r="N11" s="628">
        <f>SUM(B11:INDEX(B11:M11,$P$1))</f>
        <v>92329.634000000005</v>
      </c>
      <c r="O11" s="660"/>
      <c r="P11" s="650"/>
      <c r="Q11" s="650">
        <v>11</v>
      </c>
      <c r="R11" s="650" t="s">
        <v>1233</v>
      </c>
      <c r="S11" s="658"/>
      <c r="T11" s="658"/>
    </row>
    <row r="12" spans="1:20" s="625" customFormat="1">
      <c r="A12" s="629" t="s">
        <v>1228</v>
      </c>
      <c r="B12" s="630">
        <v>6391.6880000000001</v>
      </c>
      <c r="C12" s="630">
        <v>6279.4189999999999</v>
      </c>
      <c r="D12" s="630">
        <v>7363.6260000000002</v>
      </c>
      <c r="E12" s="630">
        <v>6677.9129999999996</v>
      </c>
      <c r="F12" s="630">
        <v>7369.5540000000001</v>
      </c>
      <c r="G12" s="630">
        <v>9103.5360000000001</v>
      </c>
      <c r="H12" s="630">
        <v>9380.768</v>
      </c>
      <c r="I12" s="630">
        <v>7634.8069999999998</v>
      </c>
      <c r="J12" s="630">
        <v>7388.1970000000001</v>
      </c>
      <c r="K12" s="630">
        <v>6526.4080000000004</v>
      </c>
      <c r="L12" s="630">
        <v>6165.22</v>
      </c>
      <c r="M12" s="630">
        <v>5467.8869999999997</v>
      </c>
      <c r="N12" s="631">
        <f>SUM(B12:M12)</f>
        <v>85749.023000000001</v>
      </c>
      <c r="O12" s="660"/>
      <c r="P12" s="650"/>
      <c r="Q12" s="650">
        <v>12</v>
      </c>
      <c r="R12" s="650" t="s">
        <v>1291</v>
      </c>
      <c r="S12" s="658"/>
      <c r="T12" s="658"/>
    </row>
    <row r="13" spans="1:20" s="625" customFormat="1">
      <c r="A13" s="632" t="s">
        <v>1251</v>
      </c>
      <c r="B13" s="633">
        <f>((B12-B11)/B11)*100</f>
        <v>-7.7228032097054031</v>
      </c>
      <c r="C13" s="633">
        <f t="shared" ref="C13" si="1">((C12-C11)/C11)*100</f>
        <v>-11.3350297019833</v>
      </c>
      <c r="D13" s="633">
        <f t="shared" ref="D13" si="2">((D12-D11)/D11)*100</f>
        <v>-1.6388962319131766</v>
      </c>
      <c r="E13" s="633">
        <f t="shared" ref="E13" si="3">((E12-E11)/E11)*100</f>
        <v>-14.489220737978654</v>
      </c>
      <c r="F13" s="633">
        <f t="shared" ref="F13" si="4">((F12-F11)/F11)*100</f>
        <v>-16.262832900949189</v>
      </c>
      <c r="G13" s="633">
        <f t="shared" ref="G13" si="5">((G12-G11)/G11)*100</f>
        <v>7.1816419948339778</v>
      </c>
      <c r="H13" s="633">
        <f t="shared" ref="H13" si="6">((H12-H11)/H11)*100</f>
        <v>-0.45860632023366699</v>
      </c>
      <c r="I13" s="633">
        <f t="shared" ref="I13" si="7">((I12-I11)/I11)*100</f>
        <v>-21.433033886320864</v>
      </c>
      <c r="J13" s="633">
        <f t="shared" ref="J13" si="8">((J12-J11)/J11)*100</f>
        <v>1.1837415155764464</v>
      </c>
      <c r="K13" s="633">
        <f t="shared" ref="K13" si="9">((K12-K11)/K11)*100</f>
        <v>0.62934896758059533</v>
      </c>
      <c r="L13" s="633">
        <f t="shared" ref="L13" si="10">((L12-L11)/L11)*100</f>
        <v>7.127287577695357E-2</v>
      </c>
      <c r="M13" s="633">
        <f t="shared" ref="M13" si="11">((M12-M11)/M11)*100</f>
        <v>-17.664047010162864</v>
      </c>
      <c r="N13" s="634">
        <f>((N12-N11)/N11)*100</f>
        <v>-7.1273010786547726</v>
      </c>
      <c r="O13" s="660"/>
      <c r="P13" s="649"/>
      <c r="Q13" s="649"/>
      <c r="R13" s="649"/>
      <c r="S13" s="658"/>
      <c r="T13" s="658"/>
    </row>
    <row r="14" spans="1:20">
      <c r="A14" s="621" t="s">
        <v>1461</v>
      </c>
      <c r="B14" s="622"/>
      <c r="C14" s="623"/>
      <c r="D14" s="623"/>
      <c r="E14" s="623"/>
      <c r="F14" s="623"/>
      <c r="G14" s="623"/>
      <c r="H14" s="623"/>
      <c r="I14" s="623"/>
      <c r="J14" s="623"/>
      <c r="K14" s="623"/>
      <c r="L14" s="623"/>
      <c r="M14" s="623"/>
      <c r="N14" s="624"/>
      <c r="O14" s="661"/>
      <c r="Q14" s="652"/>
    </row>
    <row r="15" spans="1:20">
      <c r="A15" s="626" t="s">
        <v>1229</v>
      </c>
      <c r="B15" s="627">
        <v>1806.77</v>
      </c>
      <c r="C15" s="627">
        <v>1756.8009999999999</v>
      </c>
      <c r="D15" s="627">
        <v>1932.28</v>
      </c>
      <c r="E15" s="627">
        <v>1605.8420000000001</v>
      </c>
      <c r="F15" s="627">
        <v>1743.2149999999999</v>
      </c>
      <c r="G15" s="627">
        <v>1563.1969999999999</v>
      </c>
      <c r="H15" s="627">
        <v>1466.2940000000001</v>
      </c>
      <c r="I15" s="627">
        <v>1592.0160000000001</v>
      </c>
      <c r="J15" s="627">
        <v>1518.0429999999999</v>
      </c>
      <c r="K15" s="627">
        <v>1621.8150000000001</v>
      </c>
      <c r="L15" s="627">
        <v>1577.328</v>
      </c>
      <c r="M15" s="627">
        <v>1492.672</v>
      </c>
      <c r="N15" s="628">
        <f>SUM(B15:INDEX(B15:M15,$P$1))</f>
        <v>19676.272999999997</v>
      </c>
      <c r="O15" s="662"/>
    </row>
    <row r="16" spans="1:20">
      <c r="A16" s="629" t="s">
        <v>1228</v>
      </c>
      <c r="B16" s="630">
        <v>1588.6669999999999</v>
      </c>
      <c r="C16" s="630">
        <v>1729.942</v>
      </c>
      <c r="D16" s="630">
        <v>1712.7950000000001</v>
      </c>
      <c r="E16" s="630">
        <v>1430.296</v>
      </c>
      <c r="F16" s="630">
        <v>1684.704</v>
      </c>
      <c r="G16" s="630">
        <v>1405.44</v>
      </c>
      <c r="H16" s="630">
        <v>1724.7950000000001</v>
      </c>
      <c r="I16" s="630">
        <v>1687.576</v>
      </c>
      <c r="J16" s="630">
        <v>1575.8989999999999</v>
      </c>
      <c r="K16" s="630">
        <v>1739.1310000000001</v>
      </c>
      <c r="L16" s="630">
        <v>1639.6089999999999</v>
      </c>
      <c r="M16" s="630">
        <v>1511.097</v>
      </c>
      <c r="N16" s="631">
        <f>SUM(B16:M16)</f>
        <v>19429.951000000001</v>
      </c>
      <c r="O16" s="661"/>
    </row>
    <row r="17" spans="1:20" s="625" customFormat="1">
      <c r="A17" s="632" t="s">
        <v>1251</v>
      </c>
      <c r="B17" s="633">
        <f>((B16-B15)/B15)*100</f>
        <v>-12.07143133879797</v>
      </c>
      <c r="C17" s="633">
        <f t="shared" ref="C17" si="12">((C16-C15)/C15)*100</f>
        <v>-1.5288584193656494</v>
      </c>
      <c r="D17" s="633">
        <f t="shared" ref="D17" si="13">((D16-D15)/D15)*100</f>
        <v>-11.358861034632657</v>
      </c>
      <c r="E17" s="633">
        <f t="shared" ref="E17" si="14">((E16-E15)/E15)*100</f>
        <v>-10.93171059170205</v>
      </c>
      <c r="F17" s="633">
        <f t="shared" ref="F17" si="15">((F16-F15)/F15)*100</f>
        <v>-3.3564993417335196</v>
      </c>
      <c r="G17" s="633">
        <f t="shared" ref="G17" si="16">((G16-G15)/G15)*100</f>
        <v>-10.091946184645943</v>
      </c>
      <c r="H17" s="633">
        <f t="shared" ref="H17" si="17">((H16-H15)/H15)*100</f>
        <v>17.629547689617496</v>
      </c>
      <c r="I17" s="633">
        <f t="shared" ref="I17" si="18">((I16-I15)/I15)*100</f>
        <v>6.0024522366609343</v>
      </c>
      <c r="J17" s="633">
        <f t="shared" ref="J17" si="19">((J16-J15)/J15)*100</f>
        <v>3.8112227387498248</v>
      </c>
      <c r="K17" s="633">
        <f t="shared" ref="K17" si="20">((K16-K15)/K15)*100</f>
        <v>7.2336240569978711</v>
      </c>
      <c r="L17" s="633">
        <f t="shared" ref="L17" si="21">((L16-L15)/L15)*100</f>
        <v>3.9485129281924847</v>
      </c>
      <c r="M17" s="633">
        <f t="shared" ref="M17" si="22">((M16-M15)/M15)*100</f>
        <v>1.2343636110277378</v>
      </c>
      <c r="N17" s="634">
        <f>((N16-N15)/N15)*100</f>
        <v>-1.2518732587212857</v>
      </c>
      <c r="O17" s="660"/>
      <c r="P17" s="653"/>
      <c r="Q17" s="653"/>
      <c r="R17" s="653"/>
      <c r="S17" s="658"/>
      <c r="T17" s="658"/>
    </row>
    <row r="18" spans="1:20">
      <c r="A18" s="621" t="s">
        <v>1462</v>
      </c>
      <c r="B18" s="622"/>
      <c r="C18" s="623"/>
      <c r="D18" s="623"/>
      <c r="E18" s="623"/>
      <c r="F18" s="623"/>
      <c r="G18" s="623"/>
      <c r="H18" s="623"/>
      <c r="I18" s="623"/>
      <c r="J18" s="623"/>
      <c r="K18" s="623"/>
      <c r="L18" s="623"/>
      <c r="M18" s="623"/>
      <c r="N18" s="624"/>
      <c r="O18" s="661"/>
      <c r="Q18" s="654"/>
      <c r="R18" s="654"/>
    </row>
    <row r="19" spans="1:20">
      <c r="A19" s="626" t="s">
        <v>1229</v>
      </c>
      <c r="B19" s="627">
        <v>15200.040999999999</v>
      </c>
      <c r="C19" s="627">
        <v>14832.887000000001</v>
      </c>
      <c r="D19" s="627">
        <v>18800.026999999998</v>
      </c>
      <c r="E19" s="627">
        <v>15550.116</v>
      </c>
      <c r="F19" s="627">
        <v>16811.276000000002</v>
      </c>
      <c r="G19" s="627">
        <v>17081.681</v>
      </c>
      <c r="H19" s="627">
        <v>15375.857</v>
      </c>
      <c r="I19" s="627">
        <v>16826.864000000001</v>
      </c>
      <c r="J19" s="627">
        <v>15983.62</v>
      </c>
      <c r="K19" s="627">
        <v>15808.460999999999</v>
      </c>
      <c r="L19" s="627">
        <v>17408.834999999999</v>
      </c>
      <c r="M19" s="627">
        <v>15278.513999999999</v>
      </c>
      <c r="N19" s="628">
        <f>SUM(B19:INDEX(B19:M19,$P$1))</f>
        <v>194958.179</v>
      </c>
      <c r="O19" s="661"/>
    </row>
    <row r="20" spans="1:20">
      <c r="A20" s="629" t="s">
        <v>1228</v>
      </c>
      <c r="B20" s="630">
        <v>15396.886</v>
      </c>
      <c r="C20" s="630">
        <v>14256.300999999999</v>
      </c>
      <c r="D20" s="630">
        <v>17967.527999999998</v>
      </c>
      <c r="E20" s="630">
        <v>15110.787</v>
      </c>
      <c r="F20" s="630">
        <v>17283.223000000002</v>
      </c>
      <c r="G20" s="630">
        <v>16797.275000000001</v>
      </c>
      <c r="H20" s="630">
        <v>16786.662</v>
      </c>
      <c r="I20" s="630">
        <v>17707.107</v>
      </c>
      <c r="J20" s="630">
        <v>16351.674000000001</v>
      </c>
      <c r="K20" s="630">
        <v>17053.778999999999</v>
      </c>
      <c r="L20" s="630">
        <v>17716.264999999999</v>
      </c>
      <c r="M20" s="630">
        <v>14824.692999999999</v>
      </c>
      <c r="N20" s="631">
        <f>SUM(B20:M20)</f>
        <v>197252.18000000002</v>
      </c>
      <c r="O20" s="661"/>
    </row>
    <row r="21" spans="1:20" s="625" customFormat="1">
      <c r="A21" s="632" t="s">
        <v>1251</v>
      </c>
      <c r="B21" s="633">
        <f>((B20-B19)/B19)*100</f>
        <v>1.2950294015654376</v>
      </c>
      <c r="C21" s="633">
        <f t="shared" ref="C21" si="23">((C20-C19)/C19)*100</f>
        <v>-3.8872135950337996</v>
      </c>
      <c r="D21" s="633">
        <f t="shared" ref="D21" si="24">((D20-D19)/D19)*100</f>
        <v>-4.4281798105928241</v>
      </c>
      <c r="E21" s="633">
        <f t="shared" ref="E21" si="25">((E20-E19)/E19)*100</f>
        <v>-2.8252458052402933</v>
      </c>
      <c r="F21" s="633">
        <f t="shared" ref="F21" si="26">((F20-F19)/F19)*100</f>
        <v>2.8073240841444758</v>
      </c>
      <c r="G21" s="633">
        <f t="shared" ref="G21" si="27">((G20-G19)/G19)*100</f>
        <v>-1.6649766495463707</v>
      </c>
      <c r="H21" s="633">
        <f t="shared" ref="H21" si="28">((H20-H19)/H19)*100</f>
        <v>9.1754560412470045</v>
      </c>
      <c r="I21" s="633">
        <f t="shared" ref="I21" si="29">((I20-I19)/I19)*100</f>
        <v>5.2311767659143058</v>
      </c>
      <c r="J21" s="633">
        <f t="shared" ref="J21" si="30">((J20-J19)/J19)*100</f>
        <v>2.3026948838873804</v>
      </c>
      <c r="K21" s="633">
        <f t="shared" ref="K21" si="31">((K20-K19)/K19)*100</f>
        <v>7.8775410205964986</v>
      </c>
      <c r="L21" s="633">
        <f t="shared" ref="L21" si="32">((L20-L19)/L19)*100</f>
        <v>1.7659424079784793</v>
      </c>
      <c r="M21" s="633">
        <f t="shared" ref="M21" si="33">((M20-M19)/M19)*100</f>
        <v>-2.9703215901755886</v>
      </c>
      <c r="N21" s="634">
        <f>((N20-N19)/N19)*100</f>
        <v>1.1766631242488259</v>
      </c>
      <c r="O21" s="660"/>
      <c r="P21" s="649"/>
      <c r="Q21" s="649"/>
      <c r="R21" s="649"/>
      <c r="S21" s="658"/>
      <c r="T21" s="658"/>
    </row>
    <row r="22" spans="1:20">
      <c r="A22" s="621" t="s">
        <v>1463</v>
      </c>
      <c r="B22" s="622"/>
      <c r="C22" s="623"/>
      <c r="D22" s="623"/>
      <c r="E22" s="623"/>
      <c r="F22" s="623"/>
      <c r="G22" s="623"/>
      <c r="H22" s="623"/>
      <c r="I22" s="623"/>
      <c r="J22" s="623"/>
      <c r="K22" s="623"/>
      <c r="L22" s="623"/>
      <c r="M22" s="623"/>
      <c r="N22" s="624"/>
      <c r="O22" s="661"/>
    </row>
    <row r="23" spans="1:20">
      <c r="A23" s="626" t="s">
        <v>1229</v>
      </c>
      <c r="B23" s="627">
        <v>49110.195</v>
      </c>
      <c r="C23" s="627">
        <v>50677.036</v>
      </c>
      <c r="D23" s="627">
        <v>58845.402999999998</v>
      </c>
      <c r="E23" s="627">
        <v>52901.836000000003</v>
      </c>
      <c r="F23" s="627">
        <v>57269.631000000001</v>
      </c>
      <c r="G23" s="627">
        <v>54564.815999999999</v>
      </c>
      <c r="H23" s="627">
        <v>55250.108</v>
      </c>
      <c r="I23" s="627">
        <v>57331.305999999997</v>
      </c>
      <c r="J23" s="627">
        <v>54635.572</v>
      </c>
      <c r="K23" s="627">
        <v>49918.851999999999</v>
      </c>
      <c r="L23" s="627">
        <v>50832.531000000003</v>
      </c>
      <c r="M23" s="627">
        <v>45814.67</v>
      </c>
      <c r="N23" s="628">
        <f>SUM(B23:INDEX(B23:M23,$P$1))</f>
        <v>637151.95600000001</v>
      </c>
      <c r="O23" s="661"/>
    </row>
    <row r="24" spans="1:20">
      <c r="A24" s="629" t="s">
        <v>1228</v>
      </c>
      <c r="B24" s="630">
        <v>50757.218000000001</v>
      </c>
      <c r="C24" s="630">
        <v>53014.09</v>
      </c>
      <c r="D24" s="630">
        <v>59276.627</v>
      </c>
      <c r="E24" s="630">
        <v>52858.754999999997</v>
      </c>
      <c r="F24" s="630">
        <v>59249.135000000002</v>
      </c>
      <c r="G24" s="630">
        <v>60177.245000000003</v>
      </c>
      <c r="H24" s="630">
        <v>57702.913999999997</v>
      </c>
      <c r="I24" s="630">
        <v>56791.650999999998</v>
      </c>
      <c r="J24" s="630">
        <v>53449.741000000002</v>
      </c>
      <c r="K24" s="630">
        <v>54468.663999999997</v>
      </c>
      <c r="L24" s="630">
        <v>52848.349000000002</v>
      </c>
      <c r="M24" s="630">
        <v>44771.548000000003</v>
      </c>
      <c r="N24" s="631">
        <f>SUM(B24:M24)</f>
        <v>655365.93700000003</v>
      </c>
      <c r="O24" s="661"/>
    </row>
    <row r="25" spans="1:20" s="625" customFormat="1">
      <c r="A25" s="632" t="s">
        <v>1251</v>
      </c>
      <c r="B25" s="633">
        <f>((B24-B23)/B23)*100</f>
        <v>3.3537293020318915</v>
      </c>
      <c r="C25" s="633">
        <f t="shared" ref="C25" si="34">((C24-C23)/C23)*100</f>
        <v>4.6116627657544855</v>
      </c>
      <c r="D25" s="633">
        <f t="shared" ref="D25" si="35">((D24-D23)/D23)*100</f>
        <v>0.73280830449916712</v>
      </c>
      <c r="E25" s="633">
        <f t="shared" ref="E25" si="36">((E24-E23)/E23)*100</f>
        <v>-8.1435736937382638E-2</v>
      </c>
      <c r="F25" s="633">
        <f t="shared" ref="F25" si="37">((F24-F23)/F23)*100</f>
        <v>3.4564636884075619</v>
      </c>
      <c r="G25" s="633">
        <f t="shared" ref="G25" si="38">((G24-G23)/G23)*100</f>
        <v>10.285802118346746</v>
      </c>
      <c r="H25" s="633">
        <f t="shared" ref="H25" si="39">((H24-H23)/H23)*100</f>
        <v>4.439459195265278</v>
      </c>
      <c r="I25" s="633">
        <f t="shared" ref="I25" si="40">((I24-I23)/I23)*100</f>
        <v>-0.94129200545335356</v>
      </c>
      <c r="J25" s="633">
        <f t="shared" ref="J25" si="41">((J24-J23)/J23)*100</f>
        <v>-2.1704376042772981</v>
      </c>
      <c r="K25" s="633">
        <f t="shared" ref="K25" si="42">((K24-K23)/K23)*100</f>
        <v>9.1144163331320165</v>
      </c>
      <c r="L25" s="633">
        <f t="shared" ref="L25" si="43">((L24-L23)/L23)*100</f>
        <v>3.9656061981253683</v>
      </c>
      <c r="M25" s="633">
        <f t="shared" ref="M25" si="44">((M24-M23)/M23)*100</f>
        <v>-2.2768296704963622</v>
      </c>
      <c r="N25" s="634">
        <f>((N24-N23)/N23)*100</f>
        <v>2.8586557458516269</v>
      </c>
      <c r="O25" s="663"/>
      <c r="P25" s="649"/>
      <c r="Q25" s="649"/>
      <c r="R25" s="649"/>
      <c r="S25" s="658"/>
      <c r="T25" s="658"/>
    </row>
    <row r="26" spans="1:20">
      <c r="A26" s="621" t="s">
        <v>1464</v>
      </c>
      <c r="B26" s="622"/>
      <c r="C26" s="623"/>
      <c r="D26" s="623"/>
      <c r="E26" s="623"/>
      <c r="F26" s="623"/>
      <c r="G26" s="623"/>
      <c r="H26" s="623"/>
      <c r="I26" s="623"/>
      <c r="J26" s="623"/>
      <c r="K26" s="623"/>
      <c r="L26" s="623"/>
      <c r="M26" s="623"/>
      <c r="N26" s="624"/>
      <c r="O26" s="661"/>
    </row>
    <row r="27" spans="1:20">
      <c r="A27" s="626" t="s">
        <v>1229</v>
      </c>
      <c r="B27" s="627">
        <v>181044.02100000001</v>
      </c>
      <c r="C27" s="627">
        <v>192369.55600000001</v>
      </c>
      <c r="D27" s="627">
        <v>212076.90400000001</v>
      </c>
      <c r="E27" s="627">
        <v>189688.68100000001</v>
      </c>
      <c r="F27" s="627">
        <v>195900.30599999998</v>
      </c>
      <c r="G27" s="627">
        <v>197565.91899999999</v>
      </c>
      <c r="H27" s="627">
        <v>194002.85199999998</v>
      </c>
      <c r="I27" s="627">
        <v>213842.46299999999</v>
      </c>
      <c r="J27" s="627">
        <v>204747.46</v>
      </c>
      <c r="K27" s="627">
        <v>191903.804</v>
      </c>
      <c r="L27" s="627">
        <v>191513.51600000003</v>
      </c>
      <c r="M27" s="627">
        <v>170569.614</v>
      </c>
      <c r="N27" s="628">
        <f>SUM(B27:INDEX(B27:M27,$P$1))</f>
        <v>2335225.0959999999</v>
      </c>
      <c r="O27" s="661"/>
    </row>
    <row r="28" spans="1:20">
      <c r="A28" s="629" t="s">
        <v>1228</v>
      </c>
      <c r="B28" s="630">
        <v>179414.54500000001</v>
      </c>
      <c r="C28" s="630">
        <v>182302.48800000001</v>
      </c>
      <c r="D28" s="630">
        <v>208290.40400000001</v>
      </c>
      <c r="E28" s="630">
        <v>184443.633</v>
      </c>
      <c r="F28" s="630">
        <v>198708.35</v>
      </c>
      <c r="G28" s="630">
        <v>194350.48599999998</v>
      </c>
      <c r="H28" s="630">
        <v>196347.913</v>
      </c>
      <c r="I28" s="630">
        <v>202218.39899999998</v>
      </c>
      <c r="J28" s="630">
        <v>190714.89199999999</v>
      </c>
      <c r="K28" s="630">
        <v>200895.24</v>
      </c>
      <c r="L28" s="630">
        <v>187397.79699999999</v>
      </c>
      <c r="M28" s="630">
        <v>159894.141</v>
      </c>
      <c r="N28" s="631">
        <f>SUM(B28:M28)</f>
        <v>2284978.2879999997</v>
      </c>
      <c r="O28" s="661"/>
    </row>
    <row r="29" spans="1:20" s="625" customFormat="1">
      <c r="A29" s="632" t="s">
        <v>1251</v>
      </c>
      <c r="B29" s="633">
        <f>((B28-B27)/B27)*100</f>
        <v>-0.90004408375352807</v>
      </c>
      <c r="C29" s="633">
        <f t="shared" ref="C29" si="45">((C28-C27)/C27)*100</f>
        <v>-5.233191888221647</v>
      </c>
      <c r="D29" s="633">
        <f t="shared" ref="D29" si="46">((D28-D27)/D27)*100</f>
        <v>-1.7854372298833636</v>
      </c>
      <c r="E29" s="633">
        <f t="shared" ref="E29" si="47">((E28-E27)/E27)*100</f>
        <v>-2.7650822243842845</v>
      </c>
      <c r="F29" s="633">
        <f t="shared" ref="F29" si="48">((F28-F27)/F27)*100</f>
        <v>1.4334046012158981</v>
      </c>
      <c r="G29" s="633">
        <f t="shared" ref="G29" si="49">((G28-G27)/G27)*100</f>
        <v>-1.6275241277823931</v>
      </c>
      <c r="H29" s="633">
        <f t="shared" ref="H29" si="50">((H28-H27)/H27)*100</f>
        <v>1.2087765596353277</v>
      </c>
      <c r="I29" s="633">
        <f t="shared" ref="I29" si="51">((I28-I27)/I27)*100</f>
        <v>-5.4358071998076518</v>
      </c>
      <c r="J29" s="633">
        <f t="shared" ref="J29" si="52">((J28-J27)/J27)*100</f>
        <v>-6.8535980861496402</v>
      </c>
      <c r="K29" s="633">
        <f t="shared" ref="K29" si="53">((K28-K27)/K27)*100</f>
        <v>4.6853870598625482</v>
      </c>
      <c r="L29" s="633">
        <f t="shared" ref="L29" si="54">((L28-L27)/L27)*100</f>
        <v>-2.149048843111439</v>
      </c>
      <c r="M29" s="633">
        <f t="shared" ref="M29" si="55">((M28-M27)/M27)*100</f>
        <v>-6.2587190940116679</v>
      </c>
      <c r="N29" s="634">
        <f>((N28-N27)/N27)*100</f>
        <v>-2.1516901341145998</v>
      </c>
      <c r="O29" s="660"/>
      <c r="P29" s="649"/>
      <c r="Q29" s="649"/>
      <c r="R29" s="649"/>
      <c r="S29" s="658"/>
      <c r="T29" s="658"/>
    </row>
    <row r="30" spans="1:20">
      <c r="A30" s="621" t="s">
        <v>1495</v>
      </c>
      <c r="B30" s="622"/>
      <c r="C30" s="623"/>
      <c r="D30" s="623"/>
      <c r="E30" s="623"/>
      <c r="F30" s="623"/>
      <c r="G30" s="623"/>
      <c r="H30" s="623"/>
      <c r="I30" s="623"/>
      <c r="J30" s="623"/>
      <c r="K30" s="623"/>
      <c r="L30" s="623"/>
      <c r="M30" s="623"/>
      <c r="N30" s="624"/>
      <c r="O30" s="661"/>
    </row>
    <row r="31" spans="1:20">
      <c r="A31" s="626" t="s">
        <v>1229</v>
      </c>
      <c r="B31" s="627">
        <v>127841.16099999999</v>
      </c>
      <c r="C31" s="627">
        <v>141063.64499999999</v>
      </c>
      <c r="D31" s="627">
        <v>154256.88</v>
      </c>
      <c r="E31" s="627">
        <v>136659.86300000001</v>
      </c>
      <c r="F31" s="627">
        <v>139402.56899999999</v>
      </c>
      <c r="G31" s="627">
        <v>130718.603</v>
      </c>
      <c r="H31" s="627">
        <v>124634.931</v>
      </c>
      <c r="I31" s="627">
        <v>142682.606</v>
      </c>
      <c r="J31" s="627">
        <v>138956.43100000001</v>
      </c>
      <c r="K31" s="627">
        <v>135781.655</v>
      </c>
      <c r="L31" s="627">
        <v>137282.24400000001</v>
      </c>
      <c r="M31" s="627">
        <v>120609.85</v>
      </c>
      <c r="N31" s="628">
        <f>SUM(B31:INDEX(B31:M31,$P$1))</f>
        <v>1629890.4380000001</v>
      </c>
      <c r="O31" s="661"/>
    </row>
    <row r="32" spans="1:20">
      <c r="A32" s="629" t="s">
        <v>1228</v>
      </c>
      <c r="B32" s="630">
        <v>126907.751</v>
      </c>
      <c r="C32" s="630">
        <v>129399.08100000001</v>
      </c>
      <c r="D32" s="630">
        <v>146361.78599999999</v>
      </c>
      <c r="E32" s="630">
        <v>125378.49400000001</v>
      </c>
      <c r="F32" s="630">
        <v>133222.43900000001</v>
      </c>
      <c r="G32" s="630">
        <v>127428.31299999999</v>
      </c>
      <c r="H32" s="630">
        <v>123935.45600000001</v>
      </c>
      <c r="I32" s="630">
        <v>134993.06899999999</v>
      </c>
      <c r="J32" s="630">
        <v>130127.98299999999</v>
      </c>
      <c r="K32" s="630">
        <v>138730.299</v>
      </c>
      <c r="L32" s="630">
        <v>131543.54999999999</v>
      </c>
      <c r="M32" s="630">
        <v>113536.02800000001</v>
      </c>
      <c r="N32" s="631">
        <f>SUM(B32:M32)</f>
        <v>1561564.2490000001</v>
      </c>
      <c r="O32" s="661"/>
    </row>
    <row r="33" spans="1:20" s="625" customFormat="1">
      <c r="A33" s="632" t="s">
        <v>1251</v>
      </c>
      <c r="B33" s="633">
        <f>((B32-B31)/B31)*100</f>
        <v>-0.73013260572624883</v>
      </c>
      <c r="C33" s="633">
        <f t="shared" ref="C33" si="56">((C32-C31)/C31)*100</f>
        <v>-8.2690079360986193</v>
      </c>
      <c r="D33" s="633">
        <f t="shared" ref="D33" si="57">((D32-D31)/D31)*100</f>
        <v>-5.1181470803765849</v>
      </c>
      <c r="E33" s="633">
        <f t="shared" ref="E33" si="58">((E32-E31)/E31)*100</f>
        <v>-8.2550712055082371</v>
      </c>
      <c r="F33" s="633">
        <f t="shared" ref="F33" si="59">((F32-F31)/F31)*100</f>
        <v>-4.4332970649916623</v>
      </c>
      <c r="G33" s="633">
        <f t="shared" ref="G33" si="60">((G32-G31)/G31)*100</f>
        <v>-2.5170786135160945</v>
      </c>
      <c r="H33" s="633">
        <f t="shared" ref="H33" si="61">((H32-H31)/H31)*100</f>
        <v>-0.5612190694757887</v>
      </c>
      <c r="I33" s="633">
        <f t="shared" ref="I33" si="62">((I32-I31)/I31)*100</f>
        <v>-5.3892602718512244</v>
      </c>
      <c r="J33" s="633">
        <f t="shared" ref="J33" si="63">((J32-J31)/J31)*100</f>
        <v>-6.3533928847093222</v>
      </c>
      <c r="K33" s="633">
        <f t="shared" ref="K33" si="64">((K32-K31)/K31)*100</f>
        <v>2.1716070554597384</v>
      </c>
      <c r="L33" s="633">
        <f t="shared" ref="L33" si="65">((L32-L31)/L31)*100</f>
        <v>-4.1802157604591734</v>
      </c>
      <c r="M33" s="633">
        <f t="shared" ref="M33" si="66">((M32-M31)/M31)*100</f>
        <v>-5.8650450191257173</v>
      </c>
      <c r="N33" s="634">
        <f>((N32-N31)/N31)*100</f>
        <v>-4.1920725103364287</v>
      </c>
      <c r="O33" s="660"/>
      <c r="P33" s="649"/>
      <c r="Q33" s="649"/>
      <c r="R33" s="649"/>
      <c r="S33" s="658"/>
      <c r="T33" s="658"/>
    </row>
    <row r="34" spans="1:20">
      <c r="A34" s="621" t="s">
        <v>1465</v>
      </c>
      <c r="B34" s="622"/>
      <c r="C34" s="623"/>
      <c r="D34" s="623"/>
      <c r="E34" s="623"/>
      <c r="F34" s="623"/>
      <c r="G34" s="623"/>
      <c r="H34" s="623"/>
      <c r="I34" s="623"/>
      <c r="J34" s="623"/>
      <c r="K34" s="623"/>
      <c r="L34" s="623"/>
      <c r="M34" s="623"/>
      <c r="N34" s="624"/>
      <c r="O34" s="663"/>
    </row>
    <row r="35" spans="1:20">
      <c r="A35" s="626" t="s">
        <v>1229</v>
      </c>
      <c r="B35" s="627">
        <v>40345.661999999997</v>
      </c>
      <c r="C35" s="627">
        <v>40471.671000000002</v>
      </c>
      <c r="D35" s="627">
        <v>51001.519</v>
      </c>
      <c r="E35" s="627">
        <v>46850.858999999997</v>
      </c>
      <c r="F35" s="627">
        <v>46600.904999999999</v>
      </c>
      <c r="G35" s="627">
        <v>42093.031999999999</v>
      </c>
      <c r="H35" s="627">
        <v>39819.074999999997</v>
      </c>
      <c r="I35" s="627">
        <v>40813.775999999998</v>
      </c>
      <c r="J35" s="627">
        <v>43157.046000000002</v>
      </c>
      <c r="K35" s="627">
        <v>44630.54</v>
      </c>
      <c r="L35" s="627">
        <v>45024.692999999999</v>
      </c>
      <c r="M35" s="627">
        <v>44524.014000000003</v>
      </c>
      <c r="N35" s="628">
        <f>SUM(B35:INDEX(B35:M35,$P$1))</f>
        <v>525332.79200000002</v>
      </c>
      <c r="O35" s="661"/>
    </row>
    <row r="36" spans="1:20">
      <c r="A36" s="629" t="s">
        <v>1228</v>
      </c>
      <c r="B36" s="630">
        <v>36780.275999999998</v>
      </c>
      <c r="C36" s="630">
        <v>37692.144999999997</v>
      </c>
      <c r="D36" s="630">
        <v>49942.527999999998</v>
      </c>
      <c r="E36" s="630">
        <v>41719.235000000001</v>
      </c>
      <c r="F36" s="630">
        <v>47108.74</v>
      </c>
      <c r="G36" s="630">
        <v>42741.909</v>
      </c>
      <c r="H36" s="630">
        <v>40084.485999999997</v>
      </c>
      <c r="I36" s="630">
        <v>43394.123</v>
      </c>
      <c r="J36" s="630">
        <v>42348.360999999997</v>
      </c>
      <c r="K36" s="630">
        <v>45000.775000000001</v>
      </c>
      <c r="L36" s="630">
        <v>48285.54</v>
      </c>
      <c r="M36" s="630">
        <v>46357.574999999997</v>
      </c>
      <c r="N36" s="631">
        <f>SUM(B36:M36)</f>
        <v>521455.69299999997</v>
      </c>
      <c r="O36" s="661"/>
    </row>
    <row r="37" spans="1:20" s="625" customFormat="1">
      <c r="A37" s="632" t="s">
        <v>1251</v>
      </c>
      <c r="B37" s="633">
        <f>((B36-B35)/B35)*100</f>
        <v>-8.8370987691316092</v>
      </c>
      <c r="C37" s="633">
        <f t="shared" ref="C37" si="67">((C36-C35)/C35)*100</f>
        <v>-6.8678310811530485</v>
      </c>
      <c r="D37" s="633">
        <f t="shared" ref="D37" si="68">((D36-D35)/D35)*100</f>
        <v>-2.0763910972926158</v>
      </c>
      <c r="E37" s="633">
        <f t="shared" ref="E37" si="69">((E36-E35)/E35)*100</f>
        <v>-10.953105470275361</v>
      </c>
      <c r="F37" s="633">
        <f t="shared" ref="F37" si="70">((F36-F35)/F35)*100</f>
        <v>1.0897535144435482</v>
      </c>
      <c r="G37" s="633">
        <f t="shared" ref="G37" si="71">((G36-G35)/G35)*100</f>
        <v>1.5415306742455626</v>
      </c>
      <c r="H37" s="633">
        <f t="shared" ref="H37" si="72">((H36-H35)/H35)*100</f>
        <v>0.66654235438668541</v>
      </c>
      <c r="I37" s="633">
        <f t="shared" ref="I37" si="73">((I36-I35)/I35)*100</f>
        <v>6.3222452144589658</v>
      </c>
      <c r="J37" s="633">
        <f t="shared" ref="J37" si="74">((J36-J35)/J35)*100</f>
        <v>-1.8738191673267093</v>
      </c>
      <c r="K37" s="633">
        <f t="shared" ref="K37" si="75">((K36-K35)/K35)*100</f>
        <v>0.82955527761931747</v>
      </c>
      <c r="L37" s="633">
        <f t="shared" ref="L37" si="76">((L36-L35)/L35)*100</f>
        <v>7.2423525464127021</v>
      </c>
      <c r="M37" s="633">
        <f t="shared" ref="M37" si="77">((M36-M35)/M35)*100</f>
        <v>4.118139483111281</v>
      </c>
      <c r="N37" s="634">
        <f>((N36-N35)/N35)*100</f>
        <v>-0.73802721989607789</v>
      </c>
      <c r="O37" s="660"/>
      <c r="P37" s="649"/>
      <c r="Q37" s="649"/>
      <c r="R37" s="649"/>
      <c r="S37" s="658"/>
      <c r="T37" s="658"/>
    </row>
    <row r="38" spans="1:20">
      <c r="A38" s="621" t="s">
        <v>1466</v>
      </c>
      <c r="B38" s="622"/>
      <c r="C38" s="623"/>
      <c r="D38" s="623"/>
      <c r="E38" s="623"/>
      <c r="F38" s="623"/>
      <c r="G38" s="623"/>
      <c r="H38" s="623"/>
      <c r="I38" s="623"/>
      <c r="J38" s="623"/>
      <c r="K38" s="623"/>
      <c r="L38" s="623"/>
      <c r="M38" s="623"/>
      <c r="N38" s="624"/>
      <c r="O38" s="661"/>
    </row>
    <row r="39" spans="1:20">
      <c r="A39" s="626" t="s">
        <v>1229</v>
      </c>
      <c r="B39" s="627">
        <v>25042.305</v>
      </c>
      <c r="C39" s="627">
        <v>23409.267</v>
      </c>
      <c r="D39" s="627">
        <v>28674.941999999999</v>
      </c>
      <c r="E39" s="627">
        <v>22126.142</v>
      </c>
      <c r="F39" s="627">
        <v>21437.527999999998</v>
      </c>
      <c r="G39" s="627">
        <v>22431.951000000001</v>
      </c>
      <c r="H39" s="627">
        <v>24641.026000000002</v>
      </c>
      <c r="I39" s="627">
        <v>25672.078000000001</v>
      </c>
      <c r="J39" s="627">
        <v>25010.486000000001</v>
      </c>
      <c r="K39" s="627">
        <v>26246.844000000001</v>
      </c>
      <c r="L39" s="627">
        <v>25862.894</v>
      </c>
      <c r="M39" s="627">
        <v>21907.745999999999</v>
      </c>
      <c r="N39" s="628">
        <f>SUM(B39:INDEX(B39:M39,$P$1))</f>
        <v>292463.20899999997</v>
      </c>
      <c r="O39" s="661"/>
    </row>
    <row r="40" spans="1:20">
      <c r="A40" s="629" t="s">
        <v>1228</v>
      </c>
      <c r="B40" s="630">
        <v>25298.204000000002</v>
      </c>
      <c r="C40" s="630">
        <v>23488.544000000002</v>
      </c>
      <c r="D40" s="630">
        <v>27229.124</v>
      </c>
      <c r="E40" s="630">
        <v>23189.306</v>
      </c>
      <c r="F40" s="630">
        <v>27728.51</v>
      </c>
      <c r="G40" s="630">
        <v>23996.484</v>
      </c>
      <c r="H40" s="630">
        <v>23632.423999999999</v>
      </c>
      <c r="I40" s="630">
        <v>25632.733</v>
      </c>
      <c r="J40" s="630">
        <v>22988.882000000001</v>
      </c>
      <c r="K40" s="630">
        <v>25040.382000000001</v>
      </c>
      <c r="L40" s="630">
        <v>23399.072</v>
      </c>
      <c r="M40" s="630">
        <v>21377.843000000001</v>
      </c>
      <c r="N40" s="631">
        <f>SUM(B40:M40)</f>
        <v>293001.50800000003</v>
      </c>
      <c r="O40" s="661"/>
    </row>
    <row r="41" spans="1:20" s="625" customFormat="1">
      <c r="A41" s="632" t="s">
        <v>1251</v>
      </c>
      <c r="B41" s="633">
        <f>((B40-B39)/B39)*100</f>
        <v>1.0218667970061113</v>
      </c>
      <c r="C41" s="633">
        <f t="shared" ref="C41" si="78">((C40-C39)/C39)*100</f>
        <v>0.33865648164037715</v>
      </c>
      <c r="D41" s="633">
        <f t="shared" ref="D41" si="79">((D40-D39)/D39)*100</f>
        <v>-5.0420956387636258</v>
      </c>
      <c r="E41" s="633">
        <f t="shared" ref="E41" si="80">((E40-E39)/E39)*100</f>
        <v>4.8050130022667332</v>
      </c>
      <c r="F41" s="633">
        <f t="shared" ref="F41" si="81">((F40-F39)/F39)*100</f>
        <v>29.345650300724973</v>
      </c>
      <c r="G41" s="633">
        <f t="shared" ref="G41" si="82">((G40-G39)/G39)*100</f>
        <v>6.9745739013071102</v>
      </c>
      <c r="H41" s="633">
        <f t="shared" ref="H41" si="83">((H40-H39)/H39)*100</f>
        <v>-4.0931818342304522</v>
      </c>
      <c r="I41" s="633">
        <f t="shared" ref="I41" si="84">((I40-I39)/I39)*100</f>
        <v>-0.15325989582923971</v>
      </c>
      <c r="J41" s="633">
        <f t="shared" ref="J41" si="85">((J40-J39)/J39)*100</f>
        <v>-8.0830256557189628</v>
      </c>
      <c r="K41" s="633">
        <f t="shared" ref="K41" si="86">((K40-K39)/K39)*100</f>
        <v>-4.5965983567395741</v>
      </c>
      <c r="L41" s="633">
        <f t="shared" ref="L41" si="87">((L40-L39)/L39)*100</f>
        <v>-9.5264744927617144</v>
      </c>
      <c r="M41" s="633">
        <f t="shared" ref="M41" si="88">((M40-M39)/M39)*100</f>
        <v>-2.4187928780989085</v>
      </c>
      <c r="N41" s="634">
        <f>((N40-N39)/N39)*100</f>
        <v>0.1840569970631955</v>
      </c>
      <c r="O41" s="660"/>
      <c r="P41" s="649"/>
      <c r="Q41" s="649"/>
      <c r="R41" s="649"/>
      <c r="S41" s="658"/>
      <c r="T41" s="658"/>
    </row>
    <row r="42" spans="1:20">
      <c r="A42" s="621" t="s">
        <v>1467</v>
      </c>
      <c r="B42" s="622"/>
      <c r="C42" s="623"/>
      <c r="D42" s="623"/>
      <c r="E42" s="623"/>
      <c r="F42" s="623"/>
      <c r="G42" s="623"/>
      <c r="H42" s="623"/>
      <c r="I42" s="623"/>
      <c r="J42" s="623"/>
      <c r="K42" s="623"/>
      <c r="L42" s="623"/>
      <c r="M42" s="623"/>
      <c r="N42" s="624"/>
      <c r="O42" s="661"/>
    </row>
    <row r="43" spans="1:20">
      <c r="A43" s="626" t="s">
        <v>1229</v>
      </c>
      <c r="B43" s="627">
        <v>58575.880999999994</v>
      </c>
      <c r="C43" s="627">
        <v>52986.290999999997</v>
      </c>
      <c r="D43" s="627">
        <v>63762.243999999999</v>
      </c>
      <c r="E43" s="627">
        <v>59968.312999999995</v>
      </c>
      <c r="F43" s="627">
        <v>66542.953000000009</v>
      </c>
      <c r="G43" s="627">
        <v>60122.960999999996</v>
      </c>
      <c r="H43" s="627">
        <v>57893.833999999995</v>
      </c>
      <c r="I43" s="627">
        <v>51950.084000000003</v>
      </c>
      <c r="J43" s="627">
        <v>49324.119000000006</v>
      </c>
      <c r="K43" s="627">
        <v>52536.603000000003</v>
      </c>
      <c r="L43" s="627">
        <v>51373.127</v>
      </c>
      <c r="M43" s="627">
        <v>59602.332999999999</v>
      </c>
      <c r="N43" s="628">
        <f>SUM(B43:INDEX(B43:M43,$P$1))</f>
        <v>684638.74300000002</v>
      </c>
      <c r="O43" s="662"/>
    </row>
    <row r="44" spans="1:20">
      <c r="A44" s="629" t="s">
        <v>1228</v>
      </c>
      <c r="B44" s="630">
        <v>65152.353999999992</v>
      </c>
      <c r="C44" s="630">
        <v>54300.555</v>
      </c>
      <c r="D44" s="630">
        <v>62137.502</v>
      </c>
      <c r="E44" s="630">
        <v>62097.589</v>
      </c>
      <c r="F44" s="630">
        <v>63341.383999999991</v>
      </c>
      <c r="G44" s="630">
        <v>59354.014999999999</v>
      </c>
      <c r="H44" s="630">
        <v>55471.360999999997</v>
      </c>
      <c r="I44" s="630">
        <v>54882.112000000008</v>
      </c>
      <c r="J44" s="630">
        <v>45836.300999999999</v>
      </c>
      <c r="K44" s="630">
        <v>49401.133999999991</v>
      </c>
      <c r="L44" s="630">
        <v>47544.813999999998</v>
      </c>
      <c r="M44" s="630">
        <v>57953.006000000008</v>
      </c>
      <c r="N44" s="631">
        <f>SUM(B44:M44)</f>
        <v>677472.12699999998</v>
      </c>
      <c r="O44" s="661"/>
    </row>
    <row r="45" spans="1:20" s="625" customFormat="1">
      <c r="A45" s="632" t="s">
        <v>1251</v>
      </c>
      <c r="B45" s="633">
        <f>((B44-B43)/B43)*100</f>
        <v>11.227271169852312</v>
      </c>
      <c r="C45" s="633">
        <f t="shared" ref="C45" si="89">((C44-C43)/C43)*100</f>
        <v>2.480384973539671</v>
      </c>
      <c r="D45" s="633">
        <f t="shared" ref="D45" si="90">((D44-D43)/D43)*100</f>
        <v>-2.5481255019820166</v>
      </c>
      <c r="E45" s="633">
        <f t="shared" ref="E45" si="91">((E44-E43)/E43)*100</f>
        <v>3.5506685005462888</v>
      </c>
      <c r="F45" s="633">
        <f t="shared" ref="F45" si="92">((F44-F43)/F43)*100</f>
        <v>-4.8112818197293068</v>
      </c>
      <c r="G45" s="633">
        <f t="shared" ref="G45" si="93">((G44-G43)/G43)*100</f>
        <v>-1.2789556389280234</v>
      </c>
      <c r="H45" s="633">
        <f t="shared" ref="H45" si="94">((H44-H43)/H43)*100</f>
        <v>-4.1843367982849404</v>
      </c>
      <c r="I45" s="633">
        <f t="shared" ref="I45" si="95">((I44-I43)/I43)*100</f>
        <v>5.6439331262679104</v>
      </c>
      <c r="J45" s="633">
        <f t="shared" ref="J45" si="96">((J44-J43)/J43)*100</f>
        <v>-7.0712220931913778</v>
      </c>
      <c r="K45" s="633">
        <f t="shared" ref="K45" si="97">((K44-K43)/K43)*100</f>
        <v>-5.9681609029803688</v>
      </c>
      <c r="L45" s="633">
        <f t="shared" ref="L45" si="98">((L44-L43)/L43)*100</f>
        <v>-7.4519758160720917</v>
      </c>
      <c r="M45" s="633">
        <f t="shared" ref="M45" si="99">((M44-M43)/M43)*100</f>
        <v>-2.7672188603758014</v>
      </c>
      <c r="N45" s="634">
        <f>((N44-N43)/N43)*100</f>
        <v>-1.0467733638030527</v>
      </c>
      <c r="O45" s="660"/>
      <c r="P45" s="649"/>
      <c r="Q45" s="649"/>
      <c r="R45" s="649"/>
      <c r="S45" s="658"/>
      <c r="T45" s="658"/>
    </row>
    <row r="46" spans="1:20">
      <c r="A46" s="621" t="s">
        <v>1496</v>
      </c>
      <c r="B46" s="622"/>
      <c r="C46" s="623"/>
      <c r="D46" s="623"/>
      <c r="E46" s="623"/>
      <c r="F46" s="623"/>
      <c r="G46" s="623"/>
      <c r="H46" s="623"/>
      <c r="I46" s="623"/>
      <c r="J46" s="623"/>
      <c r="K46" s="623"/>
      <c r="L46" s="623"/>
      <c r="M46" s="623"/>
      <c r="N46" s="624"/>
      <c r="O46" s="661"/>
    </row>
    <row r="47" spans="1:20">
      <c r="A47" s="626" t="s">
        <v>1229</v>
      </c>
      <c r="B47" s="627">
        <v>12874.945</v>
      </c>
      <c r="C47" s="627">
        <v>9722.893</v>
      </c>
      <c r="D47" s="627">
        <v>11778.275</v>
      </c>
      <c r="E47" s="627">
        <v>11055.242</v>
      </c>
      <c r="F47" s="627">
        <v>12872.532999999999</v>
      </c>
      <c r="G47" s="627">
        <v>11928.252</v>
      </c>
      <c r="H47" s="627">
        <v>10061.744000000001</v>
      </c>
      <c r="I47" s="627">
        <v>10268.339</v>
      </c>
      <c r="J47" s="627">
        <v>8668.7279999999992</v>
      </c>
      <c r="K47" s="627">
        <v>10812.344999999999</v>
      </c>
      <c r="L47" s="627">
        <v>8018.6090000000004</v>
      </c>
      <c r="M47" s="627">
        <v>12776.499</v>
      </c>
      <c r="N47" s="628">
        <f>SUM(B47:INDEX(B47:M47,$P$1))</f>
        <v>130838.40399999999</v>
      </c>
      <c r="O47" s="661"/>
    </row>
    <row r="48" spans="1:20">
      <c r="A48" s="629" t="s">
        <v>1228</v>
      </c>
      <c r="B48" s="630">
        <v>11104.102999999999</v>
      </c>
      <c r="C48" s="630">
        <v>10131.539000000001</v>
      </c>
      <c r="D48" s="630">
        <v>11804.181</v>
      </c>
      <c r="E48" s="630">
        <v>13042.949000000001</v>
      </c>
      <c r="F48" s="630">
        <v>11279.088</v>
      </c>
      <c r="G48" s="630">
        <v>10461.369000000001</v>
      </c>
      <c r="H48" s="630">
        <v>11849.433000000001</v>
      </c>
      <c r="I48" s="630">
        <v>9909.19</v>
      </c>
      <c r="J48" s="630">
        <v>9455.8739999999998</v>
      </c>
      <c r="K48" s="630">
        <v>10772.838</v>
      </c>
      <c r="L48" s="630">
        <v>8577.8809999999994</v>
      </c>
      <c r="M48" s="630">
        <v>13367.011</v>
      </c>
      <c r="N48" s="631">
        <f>SUM(B48:M48)</f>
        <v>131755.45600000001</v>
      </c>
      <c r="O48" s="661"/>
    </row>
    <row r="49" spans="1:20" s="625" customFormat="1">
      <c r="A49" s="632" t="s">
        <v>1251</v>
      </c>
      <c r="B49" s="633">
        <f>((B48-B47)/B47)*100</f>
        <v>-13.754171377042782</v>
      </c>
      <c r="C49" s="633">
        <f t="shared" ref="C49" si="100">((C48-C47)/C47)*100</f>
        <v>4.2029260221212006</v>
      </c>
      <c r="D49" s="633">
        <f t="shared" ref="D49" si="101">((D48-D47)/D47)*100</f>
        <v>0.21994731826180708</v>
      </c>
      <c r="E49" s="633">
        <f t="shared" ref="E49" si="102">((E48-E47)/E47)*100</f>
        <v>17.979769235264143</v>
      </c>
      <c r="F49" s="633">
        <f t="shared" ref="F49" si="103">((F48-F47)/F47)*100</f>
        <v>-12.378643737017414</v>
      </c>
      <c r="G49" s="633">
        <f t="shared" ref="G49" si="104">((G48-G47)/G47)*100</f>
        <v>-12.297552063789395</v>
      </c>
      <c r="H49" s="633">
        <f t="shared" ref="H49" si="105">((H48-H47)/H47)*100</f>
        <v>17.767188272728866</v>
      </c>
      <c r="I49" s="633">
        <f t="shared" ref="I49" si="106">((I48-I47)/I47)*100</f>
        <v>-3.4976348170819</v>
      </c>
      <c r="J49" s="633">
        <f t="shared" ref="J49" si="107">((J48-J47)/J47)*100</f>
        <v>9.0802941331185014</v>
      </c>
      <c r="K49" s="633">
        <f t="shared" ref="K49" si="108">((K48-K47)/K47)*100</f>
        <v>-0.36538789689007894</v>
      </c>
      <c r="L49" s="633">
        <f t="shared" ref="L49" si="109">((L48-L47)/L47)*100</f>
        <v>6.9746760317157124</v>
      </c>
      <c r="M49" s="633">
        <f t="shared" ref="M49" si="110">((M48-M47)/M47)*100</f>
        <v>4.6218608086612818</v>
      </c>
      <c r="N49" s="634">
        <f>((N48-N47)/N47)*100</f>
        <v>0.70090430023895023</v>
      </c>
      <c r="O49" s="660"/>
      <c r="P49" s="649"/>
      <c r="Q49" s="649"/>
      <c r="R49" s="649"/>
      <c r="S49" s="658"/>
      <c r="T49" s="658"/>
    </row>
    <row r="50" spans="1:20">
      <c r="A50" s="621" t="s">
        <v>1497</v>
      </c>
      <c r="B50" s="622"/>
      <c r="C50" s="623"/>
      <c r="D50" s="623"/>
      <c r="E50" s="623"/>
      <c r="F50" s="623"/>
      <c r="G50" s="623"/>
      <c r="H50" s="623"/>
      <c r="I50" s="623"/>
      <c r="J50" s="623"/>
      <c r="K50" s="623"/>
      <c r="L50" s="623"/>
      <c r="M50" s="623"/>
      <c r="N50" s="624"/>
      <c r="O50" s="661"/>
    </row>
    <row r="51" spans="1:20">
      <c r="A51" s="626" t="s">
        <v>1229</v>
      </c>
      <c r="B51" s="627">
        <v>28824.381000000001</v>
      </c>
      <c r="C51" s="627">
        <v>25327.231</v>
      </c>
      <c r="D51" s="627">
        <v>31016.151999999998</v>
      </c>
      <c r="E51" s="627">
        <v>30661.843000000001</v>
      </c>
      <c r="F51" s="627">
        <v>33576.419000000002</v>
      </c>
      <c r="G51" s="627">
        <v>29652.399000000001</v>
      </c>
      <c r="H51" s="627">
        <v>30711.26</v>
      </c>
      <c r="I51" s="627">
        <v>26606.681</v>
      </c>
      <c r="J51" s="627">
        <v>26935.576000000001</v>
      </c>
      <c r="K51" s="627">
        <v>27373.267</v>
      </c>
      <c r="L51" s="627">
        <v>28251.031999999999</v>
      </c>
      <c r="M51" s="627">
        <v>32580.995999999999</v>
      </c>
      <c r="N51" s="628">
        <f>SUM(B51:INDEX(B51:M51,$P$1))</f>
        <v>351517.23700000002</v>
      </c>
      <c r="O51" s="661"/>
    </row>
    <row r="52" spans="1:20">
      <c r="A52" s="629" t="s">
        <v>1228</v>
      </c>
      <c r="B52" s="630">
        <v>37439.701999999997</v>
      </c>
      <c r="C52" s="630">
        <v>29073.063999999998</v>
      </c>
      <c r="D52" s="630">
        <v>32265.837</v>
      </c>
      <c r="E52" s="630">
        <v>32667.89</v>
      </c>
      <c r="F52" s="630">
        <v>33533.864999999998</v>
      </c>
      <c r="G52" s="630">
        <v>30113.791000000001</v>
      </c>
      <c r="H52" s="630">
        <v>26156.574000000001</v>
      </c>
      <c r="I52" s="630">
        <v>27475.985000000001</v>
      </c>
      <c r="J52" s="630">
        <v>20813.353999999999</v>
      </c>
      <c r="K52" s="630">
        <v>24743.383999999998</v>
      </c>
      <c r="L52" s="630">
        <v>23668.198</v>
      </c>
      <c r="M52" s="630">
        <v>29270.062000000002</v>
      </c>
      <c r="N52" s="631">
        <f>SUM(B52:M52)</f>
        <v>347221.70599999995</v>
      </c>
      <c r="O52" s="661"/>
    </row>
    <row r="53" spans="1:20" s="625" customFormat="1">
      <c r="A53" s="632" t="s">
        <v>1251</v>
      </c>
      <c r="B53" s="633">
        <f>((B52-B51)/B51)*100</f>
        <v>29.889006116037653</v>
      </c>
      <c r="C53" s="633">
        <f t="shared" ref="C53" si="111">((C52-C51)/C51)*100</f>
        <v>14.789745471978359</v>
      </c>
      <c r="D53" s="633">
        <f t="shared" ref="D53" si="112">((D52-D51)/D51)*100</f>
        <v>4.0291426222053639</v>
      </c>
      <c r="E53" s="633">
        <f t="shared" ref="E53" si="113">((E52-E51)/E51)*100</f>
        <v>6.5424866991850381</v>
      </c>
      <c r="F53" s="633">
        <f t="shared" ref="F53" si="114">((F52-F51)/F51)*100</f>
        <v>-0.12673775604242885</v>
      </c>
      <c r="G53" s="633">
        <f t="shared" ref="G53" si="115">((G52-G51)/G51)*100</f>
        <v>1.5560022647745964</v>
      </c>
      <c r="H53" s="633">
        <f t="shared" ref="H53" si="116">((H52-H51)/H51)*100</f>
        <v>-14.83067122612357</v>
      </c>
      <c r="I53" s="633">
        <f t="shared" ref="I53" si="117">((I52-I51)/I51)*100</f>
        <v>3.2672395328075683</v>
      </c>
      <c r="J53" s="633">
        <f t="shared" ref="J53" si="118">((J52-J51)/J51)*100</f>
        <v>-22.729129683360032</v>
      </c>
      <c r="K53" s="633">
        <f t="shared" ref="K53" si="119">((K52-K51)/K51)*100</f>
        <v>-9.6074867497547949</v>
      </c>
      <c r="L53" s="633">
        <f t="shared" ref="L53" si="120">((L52-L51)/L51)*100</f>
        <v>-16.221828639746679</v>
      </c>
      <c r="M53" s="633">
        <f t="shared" ref="M53" si="121">((M52-M51)/M51)*100</f>
        <v>-10.162163243873813</v>
      </c>
      <c r="N53" s="634">
        <f>((N52-N51)/N51)*100</f>
        <v>-1.2219972587005956</v>
      </c>
      <c r="O53" s="660"/>
      <c r="P53" s="649"/>
      <c r="Q53" s="649"/>
      <c r="R53" s="649"/>
      <c r="S53" s="658"/>
      <c r="T53" s="658"/>
    </row>
    <row r="54" spans="1:20">
      <c r="A54" s="621" t="s">
        <v>1498</v>
      </c>
      <c r="B54" s="622"/>
      <c r="C54" s="623"/>
      <c r="D54" s="623"/>
      <c r="E54" s="623"/>
      <c r="F54" s="623"/>
      <c r="G54" s="623"/>
      <c r="H54" s="623"/>
      <c r="I54" s="623"/>
      <c r="J54" s="623"/>
      <c r="K54" s="623"/>
      <c r="L54" s="623"/>
      <c r="M54" s="623"/>
      <c r="N54" s="624"/>
      <c r="O54" s="661"/>
    </row>
    <row r="55" spans="1:20">
      <c r="A55" s="626" t="s">
        <v>1229</v>
      </c>
      <c r="B55" s="627">
        <v>2535.806</v>
      </c>
      <c r="C55" s="627">
        <v>1948.6320000000001</v>
      </c>
      <c r="D55" s="627">
        <v>2275.201</v>
      </c>
      <c r="E55" s="627">
        <v>2293.596</v>
      </c>
      <c r="F55" s="627">
        <v>2002.087</v>
      </c>
      <c r="G55" s="627">
        <v>1716.76</v>
      </c>
      <c r="H55" s="627">
        <v>1517.6279999999999</v>
      </c>
      <c r="I55" s="627">
        <v>1566.2539999999999</v>
      </c>
      <c r="J55" s="627">
        <v>1546.2750000000001</v>
      </c>
      <c r="K55" s="627">
        <v>1830.7850000000001</v>
      </c>
      <c r="L55" s="627">
        <v>1874.856</v>
      </c>
      <c r="M55" s="627">
        <v>2547.6610000000001</v>
      </c>
      <c r="N55" s="628">
        <f>SUM(B55:INDEX(B55:M55,$P$1))</f>
        <v>23655.541000000001</v>
      </c>
      <c r="O55" s="661"/>
    </row>
    <row r="56" spans="1:20">
      <c r="A56" s="629" t="s">
        <v>1228</v>
      </c>
      <c r="B56" s="630">
        <v>2430.6999999999998</v>
      </c>
      <c r="C56" s="630">
        <v>2042.596</v>
      </c>
      <c r="D56" s="630">
        <v>2239.9929999999999</v>
      </c>
      <c r="E56" s="630">
        <v>2315.0839999999998</v>
      </c>
      <c r="F56" s="630">
        <v>2093.5419999999999</v>
      </c>
      <c r="G56" s="630">
        <v>1812.3140000000001</v>
      </c>
      <c r="H56" s="630">
        <v>1433.3810000000001</v>
      </c>
      <c r="I56" s="630">
        <v>1544.9359999999999</v>
      </c>
      <c r="J56" s="630">
        <v>1216.6859999999999</v>
      </c>
      <c r="K56" s="630">
        <v>1341.0509999999999</v>
      </c>
      <c r="L56" s="630">
        <v>1386.41</v>
      </c>
      <c r="M56" s="630">
        <v>1705.2329999999999</v>
      </c>
      <c r="N56" s="631">
        <f>SUM(B56:M56)</f>
        <v>21561.925999999999</v>
      </c>
      <c r="O56" s="661"/>
    </row>
    <row r="57" spans="1:20" s="625" customFormat="1">
      <c r="A57" s="632" t="s">
        <v>1251</v>
      </c>
      <c r="B57" s="633">
        <f>((B56-B55)/B55)*100</f>
        <v>-4.1448754360546598</v>
      </c>
      <c r="C57" s="633">
        <f t="shared" ref="C57" si="122">((C56-C55)/C55)*100</f>
        <v>4.822049519868294</v>
      </c>
      <c r="D57" s="633">
        <f t="shared" ref="D57" si="123">((D56-D55)/D55)*100</f>
        <v>-1.5474676742846054</v>
      </c>
      <c r="E57" s="633">
        <f t="shared" ref="E57" si="124">((E56-E55)/E55)*100</f>
        <v>0.93686943995367233</v>
      </c>
      <c r="F57" s="633">
        <f t="shared" ref="F57" si="125">((F56-F55)/F55)*100</f>
        <v>4.5679833094166202</v>
      </c>
      <c r="G57" s="633">
        <f t="shared" ref="G57" si="126">((G56-G55)/G55)*100</f>
        <v>5.5659498124373874</v>
      </c>
      <c r="H57" s="633">
        <f t="shared" ref="H57" si="127">((H56-H55)/H55)*100</f>
        <v>-5.5512286278323701</v>
      </c>
      <c r="I57" s="633">
        <f t="shared" ref="I57" si="128">((I56-I55)/I55)*100</f>
        <v>-1.3610819190246271</v>
      </c>
      <c r="J57" s="633">
        <f t="shared" ref="J57" si="129">((J56-J55)/J55)*100</f>
        <v>-21.315031284862016</v>
      </c>
      <c r="K57" s="633">
        <f t="shared" ref="K57" si="130">((K56-K55)/K55)*100</f>
        <v>-26.749946061388975</v>
      </c>
      <c r="L57" s="633">
        <f t="shared" ref="L57" si="131">((L56-L55)/L55)*100</f>
        <v>-26.052454161812953</v>
      </c>
      <c r="M57" s="633">
        <f t="shared" ref="M57" si="132">((M56-M55)/M55)*100</f>
        <v>-33.066722770415694</v>
      </c>
      <c r="N57" s="634">
        <f>((N56-N55)/N55)*100</f>
        <v>-8.850421133889947</v>
      </c>
      <c r="O57" s="664"/>
      <c r="P57" s="649"/>
      <c r="Q57" s="649"/>
      <c r="R57" s="649"/>
      <c r="S57" s="658"/>
      <c r="T57" s="658"/>
    </row>
    <row r="58" spans="1:20">
      <c r="A58" s="621" t="s">
        <v>1499</v>
      </c>
      <c r="B58" s="622"/>
      <c r="C58" s="623"/>
      <c r="D58" s="623"/>
      <c r="E58" s="623"/>
      <c r="F58" s="623"/>
      <c r="G58" s="623"/>
      <c r="H58" s="623"/>
      <c r="I58" s="623"/>
      <c r="J58" s="623"/>
      <c r="K58" s="623"/>
      <c r="L58" s="623"/>
      <c r="M58" s="623"/>
      <c r="N58" s="624"/>
      <c r="O58" s="661"/>
    </row>
    <row r="59" spans="1:20">
      <c r="A59" s="626" t="s">
        <v>1229</v>
      </c>
      <c r="B59" s="627">
        <v>14340.749</v>
      </c>
      <c r="C59" s="627">
        <v>15987.535</v>
      </c>
      <c r="D59" s="627">
        <v>18692.616000000002</v>
      </c>
      <c r="E59" s="627">
        <v>15957.632</v>
      </c>
      <c r="F59" s="627">
        <v>18091.914000000001</v>
      </c>
      <c r="G59" s="627">
        <v>16825.55</v>
      </c>
      <c r="H59" s="627">
        <v>15603.201999999999</v>
      </c>
      <c r="I59" s="627">
        <v>13508.81</v>
      </c>
      <c r="J59" s="627">
        <v>12173.54</v>
      </c>
      <c r="K59" s="627">
        <v>12520.206</v>
      </c>
      <c r="L59" s="627">
        <v>13228.63</v>
      </c>
      <c r="M59" s="627">
        <v>11697.177</v>
      </c>
      <c r="N59" s="628">
        <f>SUM(B59:INDEX(B59:M59,$P$1))</f>
        <v>178627.56100000002</v>
      </c>
      <c r="O59" s="661"/>
    </row>
    <row r="60" spans="1:20">
      <c r="A60" s="629" t="s">
        <v>1228</v>
      </c>
      <c r="B60" s="630">
        <v>14177.849</v>
      </c>
      <c r="C60" s="630">
        <v>13053.356</v>
      </c>
      <c r="D60" s="630">
        <v>15827.491</v>
      </c>
      <c r="E60" s="630">
        <v>14071.665999999999</v>
      </c>
      <c r="F60" s="630">
        <v>16434.888999999999</v>
      </c>
      <c r="G60" s="630">
        <v>16966.541000000001</v>
      </c>
      <c r="H60" s="630">
        <v>16031.973</v>
      </c>
      <c r="I60" s="630">
        <v>15952.001</v>
      </c>
      <c r="J60" s="630">
        <v>14350.387000000001</v>
      </c>
      <c r="K60" s="630">
        <v>12543.861000000001</v>
      </c>
      <c r="L60" s="630">
        <v>13912.325000000001</v>
      </c>
      <c r="M60" s="630">
        <v>13610.7</v>
      </c>
      <c r="N60" s="631">
        <f>SUM(B60:M60)</f>
        <v>176933.03900000002</v>
      </c>
      <c r="O60" s="661"/>
    </row>
    <row r="61" spans="1:20">
      <c r="A61" s="632" t="s">
        <v>1251</v>
      </c>
      <c r="B61" s="633">
        <f>((B60-B59)/B59)*100</f>
        <v>-1.1359239325644681</v>
      </c>
      <c r="C61" s="633">
        <f t="shared" ref="C61" si="133">((C60-C59)/C59)*100</f>
        <v>-18.352916819259505</v>
      </c>
      <c r="D61" s="633">
        <f t="shared" ref="D61" si="134">((D60-D59)/D59)*100</f>
        <v>-15.327576407710946</v>
      </c>
      <c r="E61" s="633">
        <f t="shared" ref="E61" si="135">((E60-E59)/E59)*100</f>
        <v>-11.818583108070174</v>
      </c>
      <c r="F61" s="633">
        <f t="shared" ref="F61" si="136">((F60-F59)/F59)*100</f>
        <v>-9.158925915743362</v>
      </c>
      <c r="G61" s="633">
        <f t="shared" ref="G61" si="137">((G60-G59)/G59)*100</f>
        <v>0.83795774878088269</v>
      </c>
      <c r="H61" s="633">
        <f t="shared" ref="H61" si="138">((H60-H59)/H59)*100</f>
        <v>2.74796801323216</v>
      </c>
      <c r="I61" s="633">
        <f t="shared" ref="I61" si="139">((I60-I59)/I59)*100</f>
        <v>18.085908381271189</v>
      </c>
      <c r="J61" s="633">
        <f t="shared" ref="J61" si="140">((J60-J59)/J59)*100</f>
        <v>17.881791163457791</v>
      </c>
      <c r="K61" s="633">
        <f t="shared" ref="K61" si="141">((K60-K59)/K59)*100</f>
        <v>0.18893459101232563</v>
      </c>
      <c r="L61" s="633">
        <f t="shared" ref="L61" si="142">((L60-L59)/L59)*100</f>
        <v>5.1682978509490516</v>
      </c>
      <c r="M61" s="633">
        <f t="shared" ref="M61" si="143">((M60-M59)/M59)*100</f>
        <v>16.358844531462601</v>
      </c>
      <c r="N61" s="634">
        <f>((N60-N59)/N59)*100</f>
        <v>-0.94863412483138421</v>
      </c>
      <c r="O61" s="661"/>
    </row>
    <row r="62" spans="1:20">
      <c r="A62" s="621" t="s">
        <v>192</v>
      </c>
      <c r="B62" s="622"/>
      <c r="C62" s="623"/>
      <c r="D62" s="623"/>
      <c r="E62" s="623"/>
      <c r="F62" s="623"/>
      <c r="G62" s="623"/>
      <c r="H62" s="623"/>
      <c r="I62" s="623"/>
      <c r="J62" s="623"/>
      <c r="K62" s="623"/>
      <c r="L62" s="623"/>
      <c r="M62" s="623"/>
      <c r="N62" s="624"/>
      <c r="O62" s="661"/>
    </row>
    <row r="63" spans="1:20">
      <c r="A63" s="626" t="s">
        <v>1229</v>
      </c>
      <c r="B63" s="627">
        <v>30420.21</v>
      </c>
      <c r="C63" s="627">
        <v>28741.791000000001</v>
      </c>
      <c r="D63" s="627">
        <v>32355.761999999999</v>
      </c>
      <c r="E63" s="627">
        <v>32375.317999999999</v>
      </c>
      <c r="F63" s="627">
        <v>32980.089999999997</v>
      </c>
      <c r="G63" s="627">
        <v>32509.616000000002</v>
      </c>
      <c r="H63" s="627">
        <v>32614.776000000002</v>
      </c>
      <c r="I63" s="627">
        <v>29928.047999999999</v>
      </c>
      <c r="J63" s="627">
        <v>29251.161</v>
      </c>
      <c r="K63" s="627">
        <v>29580.829000000002</v>
      </c>
      <c r="L63" s="627">
        <v>28856.292000000001</v>
      </c>
      <c r="M63" s="627">
        <v>31019.883999999998</v>
      </c>
      <c r="N63" s="628">
        <f>SUM(B63:INDEX(B63:M63,$P$1))</f>
        <v>370633.77700000012</v>
      </c>
      <c r="O63" s="661"/>
    </row>
    <row r="64" spans="1:20">
      <c r="A64" s="629" t="s">
        <v>1228</v>
      </c>
      <c r="B64" s="630">
        <v>31561.433000000001</v>
      </c>
      <c r="C64" s="630">
        <v>30135.806</v>
      </c>
      <c r="D64" s="630">
        <v>34605.137000000002</v>
      </c>
      <c r="E64" s="630">
        <v>31813.655999999999</v>
      </c>
      <c r="F64" s="630">
        <v>33791.881000000001</v>
      </c>
      <c r="G64" s="630">
        <v>30844.23</v>
      </c>
      <c r="H64" s="630">
        <v>32752.03</v>
      </c>
      <c r="I64" s="630">
        <v>33066.239000000001</v>
      </c>
      <c r="J64" s="630">
        <v>31469.940999999999</v>
      </c>
      <c r="K64" s="630">
        <v>30852.440999999999</v>
      </c>
      <c r="L64" s="630">
        <v>31422.585999999999</v>
      </c>
      <c r="M64" s="630">
        <v>32144.080000000002</v>
      </c>
      <c r="N64" s="631">
        <f>SUM(B64:M64)</f>
        <v>384459.46</v>
      </c>
      <c r="O64" s="661"/>
    </row>
    <row r="65" spans="1:20" s="625" customFormat="1">
      <c r="A65" s="632" t="s">
        <v>1251</v>
      </c>
      <c r="B65" s="633">
        <f>((B64-B63)/B63)*100</f>
        <v>3.7515289999641745</v>
      </c>
      <c r="C65" s="633">
        <f t="shared" ref="C65" si="144">((C64-C63)/C63)*100</f>
        <v>4.8501326865817074</v>
      </c>
      <c r="D65" s="633">
        <f t="shared" ref="D65" si="145">((D64-D63)/D63)*100</f>
        <v>6.9520074971499781</v>
      </c>
      <c r="E65" s="633">
        <f t="shared" ref="E65" si="146">((E64-E63)/E63)*100</f>
        <v>-1.7348462801199367</v>
      </c>
      <c r="F65" s="633">
        <f t="shared" ref="F65" si="147">((F64-F63)/F63)*100</f>
        <v>2.4614578068161879</v>
      </c>
      <c r="G65" s="633">
        <f t="shared" ref="G65" si="148">((G64-G63)/G63)*100</f>
        <v>-5.1227489121987855</v>
      </c>
      <c r="H65" s="633">
        <f t="shared" ref="H65" si="149">((H64-H63)/H63)*100</f>
        <v>0.42083379631366213</v>
      </c>
      <c r="I65" s="633">
        <f t="shared" ref="I65" si="150">((I64-I63)/I63)*100</f>
        <v>10.485785775270083</v>
      </c>
      <c r="J65" s="633">
        <f t="shared" ref="J65" si="151">((J64-J63)/J63)*100</f>
        <v>7.5852715726394546</v>
      </c>
      <c r="K65" s="633">
        <f t="shared" ref="K65" si="152">((K64-K63)/K63)*100</f>
        <v>4.2987706666368179</v>
      </c>
      <c r="L65" s="633">
        <f t="shared" ref="L65" si="153">((L64-L63)/L63)*100</f>
        <v>8.8933602418494999</v>
      </c>
      <c r="M65" s="633">
        <f t="shared" ref="M65" si="154">((M64-M63)/M63)*100</f>
        <v>3.6241141327285544</v>
      </c>
      <c r="N65" s="634">
        <f>((N64-N63)/N63)*100</f>
        <v>3.7302814416722465</v>
      </c>
      <c r="O65" s="664"/>
      <c r="P65" s="649"/>
      <c r="Q65" s="649"/>
      <c r="R65" s="649"/>
      <c r="S65" s="658"/>
      <c r="T65" s="658"/>
    </row>
    <row r="66" spans="1:20" s="625" customFormat="1">
      <c r="A66" s="621" t="s">
        <v>1468</v>
      </c>
      <c r="B66" s="622"/>
      <c r="C66" s="623"/>
      <c r="D66" s="623"/>
      <c r="E66" s="623"/>
      <c r="F66" s="623"/>
      <c r="G66" s="623"/>
      <c r="H66" s="623"/>
      <c r="I66" s="623"/>
      <c r="J66" s="623"/>
      <c r="K66" s="623"/>
      <c r="L66" s="623"/>
      <c r="M66" s="623"/>
      <c r="N66" s="624"/>
      <c r="O66" s="660"/>
      <c r="P66" s="649"/>
      <c r="Q66" s="649"/>
      <c r="R66" s="649"/>
      <c r="S66" s="658"/>
      <c r="T66" s="658"/>
    </row>
    <row r="67" spans="1:20" s="625" customFormat="1">
      <c r="A67" s="626" t="s">
        <v>1229</v>
      </c>
      <c r="B67" s="627">
        <v>2136.826</v>
      </c>
      <c r="C67" s="627">
        <v>2087.8919999999998</v>
      </c>
      <c r="D67" s="627">
        <v>2311.4520000000002</v>
      </c>
      <c r="E67" s="627">
        <v>2190.0790000000002</v>
      </c>
      <c r="F67" s="627">
        <v>2038.48</v>
      </c>
      <c r="G67" s="627">
        <v>1961.4760000000001</v>
      </c>
      <c r="H67" s="627">
        <v>1849.252</v>
      </c>
      <c r="I67" s="627">
        <v>1819.046</v>
      </c>
      <c r="J67" s="627">
        <v>1940.02</v>
      </c>
      <c r="K67" s="627">
        <v>1978.673</v>
      </c>
      <c r="L67" s="627">
        <v>1917.817</v>
      </c>
      <c r="M67" s="627">
        <v>1977.6559999999999</v>
      </c>
      <c r="N67" s="628">
        <f>SUM(B67:INDEX(B67:M67,$P$1))</f>
        <v>24208.668999999998</v>
      </c>
      <c r="O67" s="660"/>
      <c r="P67" s="649"/>
      <c r="Q67" s="649"/>
      <c r="R67" s="649"/>
      <c r="S67" s="658"/>
      <c r="T67" s="658"/>
    </row>
    <row r="68" spans="1:20">
      <c r="A68" s="629" t="s">
        <v>1228</v>
      </c>
      <c r="B68" s="630">
        <v>1906.492</v>
      </c>
      <c r="C68" s="630">
        <v>2051.203</v>
      </c>
      <c r="D68" s="630">
        <v>2030.05</v>
      </c>
      <c r="E68" s="630">
        <v>1779.5319999999999</v>
      </c>
      <c r="F68" s="630">
        <v>2022.5170000000001</v>
      </c>
      <c r="G68" s="630">
        <v>1716.999</v>
      </c>
      <c r="H68" s="630">
        <v>2006.9269999999999</v>
      </c>
      <c r="I68" s="630">
        <v>1912.529</v>
      </c>
      <c r="J68" s="630">
        <v>1946.8610000000001</v>
      </c>
      <c r="K68" s="630">
        <v>2004.3240000000001</v>
      </c>
      <c r="L68" s="630">
        <v>1920.655</v>
      </c>
      <c r="M68" s="630">
        <v>1957.0530000000001</v>
      </c>
      <c r="N68" s="631">
        <f>SUM(B68:M68)</f>
        <v>23255.142</v>
      </c>
      <c r="O68" s="661"/>
    </row>
    <row r="69" spans="1:20">
      <c r="A69" s="632" t="s">
        <v>1251</v>
      </c>
      <c r="B69" s="633">
        <f>((B68-B67)/B67)*100</f>
        <v>-10.779258582589319</v>
      </c>
      <c r="C69" s="633">
        <f t="shared" ref="C69" si="155">((C68-C67)/C67)*100</f>
        <v>-1.757226906372545</v>
      </c>
      <c r="D69" s="633">
        <f t="shared" ref="D69" si="156">((D68-D67)/D67)*100</f>
        <v>-12.174252374697819</v>
      </c>
      <c r="E69" s="633">
        <f t="shared" ref="E69" si="157">((E68-E67)/E67)*100</f>
        <v>-18.745762139173987</v>
      </c>
      <c r="F69" s="633">
        <f t="shared" ref="F69" si="158">((F68-F67)/F67)*100</f>
        <v>-0.78308347396098887</v>
      </c>
      <c r="G69" s="633">
        <f t="shared" ref="G69" si="159">((G68-G67)/G67)*100</f>
        <v>-12.463930223974193</v>
      </c>
      <c r="H69" s="633">
        <f t="shared" ref="H69" si="160">((H68-H67)/H67)*100</f>
        <v>8.5264204121450167</v>
      </c>
      <c r="I69" s="633">
        <f t="shared" ref="I69" si="161">((I68-I67)/I67)*100</f>
        <v>5.139122375135095</v>
      </c>
      <c r="J69" s="633">
        <f t="shared" ref="J69" si="162">((J68-J67)/J67)*100</f>
        <v>0.35262523066773133</v>
      </c>
      <c r="K69" s="633">
        <f t="shared" ref="K69" si="163">((K68-K67)/K67)*100</f>
        <v>1.2963738829003109</v>
      </c>
      <c r="L69" s="633">
        <f t="shared" ref="L69" si="164">((L68-L67)/L67)*100</f>
        <v>0.14798075103098812</v>
      </c>
      <c r="M69" s="633">
        <f t="shared" ref="M69" si="165">((M68-M67)/M67)*100</f>
        <v>-1.0417888652020291</v>
      </c>
      <c r="N69" s="634">
        <f>((N68-N67)/N67)*100</f>
        <v>-3.9387832515699159</v>
      </c>
      <c r="O69" s="661"/>
    </row>
    <row r="70" spans="1:20" s="625" customFormat="1" ht="17.25">
      <c r="A70" s="621" t="s">
        <v>1500</v>
      </c>
      <c r="B70" s="622"/>
      <c r="C70" s="623"/>
      <c r="D70" s="623"/>
      <c r="E70" s="623"/>
      <c r="F70" s="623"/>
      <c r="G70" s="623"/>
      <c r="H70" s="623"/>
      <c r="I70" s="623"/>
      <c r="J70" s="623"/>
      <c r="K70" s="623"/>
      <c r="L70" s="623"/>
      <c r="M70" s="623"/>
      <c r="N70" s="624"/>
      <c r="O70" s="660"/>
      <c r="P70" s="649"/>
      <c r="Q70" s="649"/>
      <c r="R70" s="649"/>
      <c r="S70" s="658"/>
      <c r="T70" s="658"/>
    </row>
    <row r="71" spans="1:20">
      <c r="A71" s="626" t="s">
        <v>1229</v>
      </c>
      <c r="B71" s="627">
        <v>39846.203915662656</v>
      </c>
      <c r="C71" s="627">
        <v>39542.410638554225</v>
      </c>
      <c r="D71" s="627">
        <v>43978.368698795181</v>
      </c>
      <c r="E71" s="627">
        <v>42626.75962650602</v>
      </c>
      <c r="F71" s="627">
        <v>40984.17089156626</v>
      </c>
      <c r="G71" s="627">
        <v>38796.251036144582</v>
      </c>
      <c r="H71" s="627">
        <v>36443.336385542163</v>
      </c>
      <c r="I71" s="627">
        <v>36250.592108433731</v>
      </c>
      <c r="J71" s="627">
        <v>34907.701012048201</v>
      </c>
      <c r="K71" s="627">
        <v>36702.357180722895</v>
      </c>
      <c r="L71" s="627">
        <v>37881.434710843365</v>
      </c>
      <c r="M71" s="627">
        <v>44619.817999999999</v>
      </c>
      <c r="N71" s="628">
        <f>SUM(B71:INDEX(B71:M71,$P$1))</f>
        <v>472579.40420481924</v>
      </c>
      <c r="O71" s="661"/>
    </row>
    <row r="72" spans="1:20">
      <c r="A72" s="629" t="s">
        <v>1228</v>
      </c>
      <c r="B72" s="630">
        <v>45428.89607228915</v>
      </c>
      <c r="C72" s="630">
        <v>41531.134987951809</v>
      </c>
      <c r="D72" s="630">
        <v>46357.808493975899</v>
      </c>
      <c r="E72" s="630">
        <v>42410.144867469891</v>
      </c>
      <c r="F72" s="630">
        <v>44235.790144578306</v>
      </c>
      <c r="G72" s="630">
        <v>39297.154433734941</v>
      </c>
      <c r="H72" s="630">
        <v>37056.108759036135</v>
      </c>
      <c r="I72" s="630">
        <v>38185.039843373495</v>
      </c>
      <c r="J72" s="630">
        <v>33282.218192771084</v>
      </c>
      <c r="K72" s="630">
        <v>36157.290831325292</v>
      </c>
      <c r="L72" s="630">
        <v>36547.136337349402</v>
      </c>
      <c r="M72" s="630">
        <v>39981.77463855422</v>
      </c>
      <c r="N72" s="631">
        <f>SUM(B72:M72)</f>
        <v>480470.49760240962</v>
      </c>
      <c r="O72" s="661"/>
    </row>
    <row r="73" spans="1:20">
      <c r="A73" s="632" t="s">
        <v>1251</v>
      </c>
      <c r="B73" s="633">
        <f>((B72-B71)/B71)*100</f>
        <v>14.010599776186112</v>
      </c>
      <c r="C73" s="633">
        <f t="shared" ref="C73" si="166">((C72-C71)/C71)*100</f>
        <v>5.0293452454781766</v>
      </c>
      <c r="D73" s="633">
        <f t="shared" ref="D73" si="167">((D72-D71)/D71)*100</f>
        <v>5.410477617933803</v>
      </c>
      <c r="E73" s="633">
        <f t="shared" ref="E73" si="168">((E72-E71)/E71)*100</f>
        <v>-0.50816614008218963</v>
      </c>
      <c r="F73" s="633">
        <f t="shared" ref="F73" si="169">((F72-F71)/F71)*100</f>
        <v>7.9338417302987709</v>
      </c>
      <c r="G73" s="633">
        <f t="shared" ref="G73" si="170">((G72-G71)/G71)*100</f>
        <v>1.2911128890358277</v>
      </c>
      <c r="H73" s="633">
        <f t="shared" ref="H73" si="171">((H72-H71)/H71)*100</f>
        <v>1.6814387327529965</v>
      </c>
      <c r="I73" s="633">
        <f t="shared" ref="I73" si="172">((I72-I71)/I71)*100</f>
        <v>5.3363203810668596</v>
      </c>
      <c r="J73" s="633">
        <f t="shared" ref="J73" si="173">((J72-J71)/J71)*100</f>
        <v>-4.6565163907989531</v>
      </c>
      <c r="K73" s="633">
        <f t="shared" ref="K73" si="174">((K72-K71)/K71)*100</f>
        <v>-1.4850990270561879</v>
      </c>
      <c r="L73" s="633">
        <f t="shared" ref="L73" si="175">((L72-L71)/L71)*100</f>
        <v>-3.522301580388735</v>
      </c>
      <c r="M73" s="633">
        <f t="shared" ref="M73" si="176">((M72-M71)/M71)*100</f>
        <v>-10.394581532012927</v>
      </c>
      <c r="N73" s="634">
        <f>((N72-N71)/N71)*100</f>
        <v>1.6697920661329402</v>
      </c>
      <c r="O73" s="662"/>
    </row>
    <row r="74" spans="1:20">
      <c r="A74" s="621" t="s">
        <v>1469</v>
      </c>
      <c r="B74" s="622"/>
      <c r="C74" s="623"/>
      <c r="D74" s="623"/>
      <c r="E74" s="623"/>
      <c r="F74" s="623"/>
      <c r="G74" s="623"/>
      <c r="H74" s="623"/>
      <c r="I74" s="623"/>
      <c r="J74" s="623"/>
      <c r="K74" s="623"/>
      <c r="L74" s="623"/>
      <c r="M74" s="623"/>
      <c r="N74" s="624"/>
      <c r="O74" s="661"/>
    </row>
    <row r="75" spans="1:20">
      <c r="A75" s="626" t="s">
        <v>1229</v>
      </c>
      <c r="B75" s="627">
        <v>5579</v>
      </c>
      <c r="C75" s="627">
        <v>6302</v>
      </c>
      <c r="D75" s="627">
        <v>7165</v>
      </c>
      <c r="E75" s="627">
        <v>6621</v>
      </c>
      <c r="F75" s="627">
        <v>5486</v>
      </c>
      <c r="G75" s="627">
        <v>5679</v>
      </c>
      <c r="H75" s="627">
        <v>5945</v>
      </c>
      <c r="I75" s="627">
        <v>7145</v>
      </c>
      <c r="J75" s="627">
        <v>6656</v>
      </c>
      <c r="K75" s="627">
        <v>6878</v>
      </c>
      <c r="L75" s="627">
        <v>7558</v>
      </c>
      <c r="M75" s="627">
        <v>7041</v>
      </c>
      <c r="N75" s="628">
        <f>SUM(B75:INDEX(B75:M75,$P$1))</f>
        <v>78055</v>
      </c>
      <c r="O75" s="661"/>
    </row>
    <row r="76" spans="1:20">
      <c r="A76" s="629" t="s">
        <v>1228</v>
      </c>
      <c r="B76" s="630">
        <v>7186</v>
      </c>
      <c r="C76" s="630">
        <v>6433</v>
      </c>
      <c r="D76" s="630">
        <v>7174</v>
      </c>
      <c r="E76" s="630">
        <v>5515</v>
      </c>
      <c r="F76" s="630">
        <v>6326</v>
      </c>
      <c r="G76" s="630">
        <v>5109</v>
      </c>
      <c r="H76" s="630">
        <v>5117</v>
      </c>
      <c r="I76" s="630">
        <v>6701</v>
      </c>
      <c r="J76" s="630">
        <v>7743</v>
      </c>
      <c r="K76" s="630">
        <v>6786</v>
      </c>
      <c r="L76" s="630">
        <v>7676</v>
      </c>
      <c r="M76" s="630">
        <v>6594</v>
      </c>
      <c r="N76" s="631">
        <f>SUM(B76:M76)</f>
        <v>78360</v>
      </c>
      <c r="O76" s="661"/>
    </row>
    <row r="77" spans="1:20">
      <c r="A77" s="632" t="s">
        <v>1251</v>
      </c>
      <c r="B77" s="633">
        <f>((B76-B75)/B75)*100</f>
        <v>28.804445241082632</v>
      </c>
      <c r="C77" s="633">
        <f t="shared" ref="C77" si="177">((C76-C75)/C75)*100</f>
        <v>2.0787051729609649</v>
      </c>
      <c r="D77" s="633">
        <f t="shared" ref="D77" si="178">((D76-D75)/D75)*100</f>
        <v>0.1256106071179344</v>
      </c>
      <c r="E77" s="633">
        <f t="shared" ref="E77" si="179">((E76-E75)/E75)*100</f>
        <v>-16.704425313396769</v>
      </c>
      <c r="F77" s="633">
        <f t="shared" ref="F77" si="180">((F76-F75)/F75)*100</f>
        <v>15.311702515493986</v>
      </c>
      <c r="G77" s="633">
        <f t="shared" ref="G77" si="181">((G76-G75)/G75)*100</f>
        <v>-10.036978341257264</v>
      </c>
      <c r="H77" s="633">
        <f t="shared" ref="H77" si="182">((H76-H75)/H75)*100</f>
        <v>-13.927670311185873</v>
      </c>
      <c r="I77" s="633">
        <f t="shared" ref="I77" si="183">((I76-I75)/I75)*100</f>
        <v>-6.2141357592722182</v>
      </c>
      <c r="J77" s="633">
        <f t="shared" ref="J77" si="184">((J76-J75)/J75)*100</f>
        <v>16.331129807692307</v>
      </c>
      <c r="K77" s="633">
        <f t="shared" ref="K77" si="185">((K76-K75)/K75)*100</f>
        <v>-1.3375981389938936</v>
      </c>
      <c r="L77" s="633">
        <f t="shared" ref="L77" si="186">((L76-L75)/L75)*100</f>
        <v>1.5612595924847845</v>
      </c>
      <c r="M77" s="633">
        <f t="shared" ref="M77" si="187">((M76-M75)/M75)*100</f>
        <v>-6.3485300383468255</v>
      </c>
      <c r="N77" s="634">
        <f>((N76-N75)/N75)*100</f>
        <v>0.39075011210044197</v>
      </c>
      <c r="O77" s="661"/>
    </row>
    <row r="78" spans="1:20" s="625" customFormat="1">
      <c r="A78" s="621" t="s">
        <v>1470</v>
      </c>
      <c r="B78" s="622"/>
      <c r="C78" s="623"/>
      <c r="D78" s="623"/>
      <c r="E78" s="623"/>
      <c r="F78" s="623"/>
      <c r="G78" s="623"/>
      <c r="H78" s="623"/>
      <c r="I78" s="623"/>
      <c r="J78" s="623"/>
      <c r="K78" s="623"/>
      <c r="L78" s="623"/>
      <c r="M78" s="623"/>
      <c r="N78" s="624"/>
      <c r="O78" s="660"/>
      <c r="P78" s="649"/>
      <c r="Q78" s="649"/>
      <c r="R78" s="649"/>
      <c r="S78" s="658"/>
      <c r="T78" s="658"/>
    </row>
    <row r="79" spans="1:20" s="625" customFormat="1">
      <c r="A79" s="626" t="s">
        <v>1229</v>
      </c>
      <c r="B79" s="627">
        <v>17219.363000000001</v>
      </c>
      <c r="C79" s="627">
        <v>14719.255999999999</v>
      </c>
      <c r="D79" s="627">
        <v>16685.773000000001</v>
      </c>
      <c r="E79" s="627">
        <v>14741.311</v>
      </c>
      <c r="F79" s="627">
        <v>15655.714</v>
      </c>
      <c r="G79" s="627">
        <v>15745.173000000001</v>
      </c>
      <c r="H79" s="627">
        <v>14451.356</v>
      </c>
      <c r="I79" s="627">
        <v>15327.707</v>
      </c>
      <c r="J79" s="627">
        <v>15102.48</v>
      </c>
      <c r="K79" s="627">
        <v>15321.749</v>
      </c>
      <c r="L79" s="627">
        <v>15049.602999999999</v>
      </c>
      <c r="M79" s="627">
        <v>16545.429</v>
      </c>
      <c r="N79" s="628">
        <f>SUM(B79:INDEX(B79:M79,$P$1))</f>
        <v>186564.91400000002</v>
      </c>
      <c r="O79" s="660"/>
      <c r="P79" s="649"/>
      <c r="Q79" s="649"/>
      <c r="R79" s="649"/>
      <c r="S79" s="658"/>
      <c r="T79" s="658"/>
    </row>
    <row r="80" spans="1:20">
      <c r="A80" s="629" t="s">
        <v>1228</v>
      </c>
      <c r="B80" s="630">
        <v>16100.879000000001</v>
      </c>
      <c r="C80" s="630">
        <v>14493.656999999999</v>
      </c>
      <c r="D80" s="630">
        <v>16074.977000000001</v>
      </c>
      <c r="E80" s="630">
        <v>16157.134</v>
      </c>
      <c r="F80" s="630">
        <v>16559.323</v>
      </c>
      <c r="G80" s="630">
        <v>15694.938</v>
      </c>
      <c r="H80" s="630">
        <v>14870.119000000001</v>
      </c>
      <c r="I80" s="630">
        <v>15164.626</v>
      </c>
      <c r="J80" s="630">
        <v>13356.111999999999</v>
      </c>
      <c r="K80" s="630">
        <v>13447.513999999999</v>
      </c>
      <c r="L80" s="630">
        <v>12985.027</v>
      </c>
      <c r="M80" s="630">
        <v>15433.699000000001</v>
      </c>
      <c r="N80" s="631">
        <f>SUM(B80:M80)</f>
        <v>180338.005</v>
      </c>
      <c r="O80" s="661"/>
    </row>
    <row r="81" spans="1:20">
      <c r="A81" s="632" t="s">
        <v>1251</v>
      </c>
      <c r="B81" s="633">
        <f>((B80-B79)/B79)*100</f>
        <v>-6.4955016047922349</v>
      </c>
      <c r="C81" s="633">
        <f t="shared" ref="C81" si="188">((C80-C79)/C79)*100</f>
        <v>-1.5326793691202882</v>
      </c>
      <c r="D81" s="633">
        <f t="shared" ref="D81" si="189">((D80-D79)/D79)*100</f>
        <v>-3.6605795847756064</v>
      </c>
      <c r="E81" s="633">
        <f t="shared" ref="E81" si="190">((E80-E79)/E79)*100</f>
        <v>9.6044578396046347</v>
      </c>
      <c r="F81" s="633">
        <f t="shared" ref="F81" si="191">((F80-F79)/F79)*100</f>
        <v>5.7717520900036909</v>
      </c>
      <c r="G81" s="633">
        <f t="shared" ref="G81" si="192">((G80-G79)/G79)*100</f>
        <v>-0.31905016223067589</v>
      </c>
      <c r="H81" s="633">
        <f t="shared" ref="H81" si="193">((H80-H79)/H79)*100</f>
        <v>2.8977419143227863</v>
      </c>
      <c r="I81" s="633">
        <f t="shared" ref="I81" si="194">((I80-I79)/I79)*100</f>
        <v>-1.0639621438483924</v>
      </c>
      <c r="J81" s="633">
        <f t="shared" ref="J81" si="195">((J80-J79)/J79)*100</f>
        <v>-11.563451830427853</v>
      </c>
      <c r="K81" s="633">
        <f t="shared" ref="K81" si="196">((K80-K79)/K79)*100</f>
        <v>-12.232513403006411</v>
      </c>
      <c r="L81" s="633">
        <f t="shared" ref="L81" si="197">((L80-L79)/L79)*100</f>
        <v>-13.718474832857714</v>
      </c>
      <c r="M81" s="633">
        <f t="shared" ref="M81" si="198">((M80-M79)/M79)*100</f>
        <v>-6.7192576269856739</v>
      </c>
      <c r="N81" s="634">
        <f>((N80-N79)/N79)*100</f>
        <v>-3.3376634794257258</v>
      </c>
      <c r="O81" s="664"/>
    </row>
    <row r="82" spans="1:20" s="625" customFormat="1">
      <c r="A82" s="621" t="s">
        <v>1471</v>
      </c>
      <c r="B82" s="622"/>
      <c r="C82" s="623"/>
      <c r="D82" s="623"/>
      <c r="E82" s="623"/>
      <c r="F82" s="623"/>
      <c r="G82" s="623"/>
      <c r="H82" s="623"/>
      <c r="I82" s="623"/>
      <c r="J82" s="623"/>
      <c r="K82" s="623"/>
      <c r="L82" s="623"/>
      <c r="M82" s="623"/>
      <c r="N82" s="624"/>
      <c r="O82" s="660"/>
      <c r="P82" s="649"/>
      <c r="Q82" s="649"/>
      <c r="R82" s="649"/>
      <c r="S82" s="658"/>
      <c r="T82" s="658"/>
    </row>
    <row r="83" spans="1:20">
      <c r="A83" s="626" t="s">
        <v>1229</v>
      </c>
      <c r="B83" s="627">
        <v>68319.198999999993</v>
      </c>
      <c r="C83" s="627">
        <v>60773.641000000003</v>
      </c>
      <c r="D83" s="627">
        <v>64252.356</v>
      </c>
      <c r="E83" s="627">
        <v>64646.322999999997</v>
      </c>
      <c r="F83" s="627">
        <v>65572.543000000005</v>
      </c>
      <c r="G83" s="627">
        <v>60683.222000000002</v>
      </c>
      <c r="H83" s="627">
        <v>60183.67</v>
      </c>
      <c r="I83" s="627">
        <v>58483.014999999999</v>
      </c>
      <c r="J83" s="627">
        <v>58433.921000000002</v>
      </c>
      <c r="K83" s="627">
        <v>62075.360999999997</v>
      </c>
      <c r="L83" s="627">
        <v>61535.525999999998</v>
      </c>
      <c r="M83" s="627">
        <v>66140.932000000001</v>
      </c>
      <c r="N83" s="628">
        <f>SUM(B83:INDEX(B83:M83,$P$1))</f>
        <v>751099.70900000003</v>
      </c>
      <c r="O83" s="661"/>
    </row>
    <row r="84" spans="1:20">
      <c r="A84" s="629" t="s">
        <v>1228</v>
      </c>
      <c r="B84" s="630">
        <v>67047.906000000003</v>
      </c>
      <c r="C84" s="630">
        <v>60054.326000000001</v>
      </c>
      <c r="D84" s="630">
        <v>67801.37</v>
      </c>
      <c r="E84" s="630">
        <v>65440.915999999997</v>
      </c>
      <c r="F84" s="630">
        <v>66941.630999999994</v>
      </c>
      <c r="G84" s="630">
        <v>64086.714</v>
      </c>
      <c r="H84" s="630">
        <v>66760.759000000005</v>
      </c>
      <c r="I84" s="630">
        <v>63352.91</v>
      </c>
      <c r="J84" s="630">
        <v>60563.637000000002</v>
      </c>
      <c r="K84" s="630">
        <v>64974.521000000001</v>
      </c>
      <c r="L84" s="630">
        <v>63698.080000000002</v>
      </c>
      <c r="M84" s="630">
        <v>67042.421000000002</v>
      </c>
      <c r="N84" s="631">
        <f>SUM(B84:M84)</f>
        <v>777765.19099999988</v>
      </c>
      <c r="O84" s="665"/>
    </row>
    <row r="85" spans="1:20">
      <c r="A85" s="632" t="s">
        <v>1251</v>
      </c>
      <c r="B85" s="633">
        <f>((B84-B83)/B83)*100</f>
        <v>-1.8608136784507541</v>
      </c>
      <c r="C85" s="633">
        <f t="shared" ref="C85" si="199">((C84-C83)/C83)*100</f>
        <v>-1.1835970137119187</v>
      </c>
      <c r="D85" s="633">
        <f t="shared" ref="D85" si="200">((D84-D83)/D83)*100</f>
        <v>5.5235546537779801</v>
      </c>
      <c r="E85" s="633">
        <f t="shared" ref="E85" si="201">((E84-E83)/E83)*100</f>
        <v>1.2291387400332123</v>
      </c>
      <c r="F85" s="633">
        <f t="shared" ref="F85" si="202">((F84-F83)/F83)*100</f>
        <v>2.0878982838899338</v>
      </c>
      <c r="G85" s="633">
        <f t="shared" ref="G85" si="203">((G84-G83)/G83)*100</f>
        <v>5.6086211111202999</v>
      </c>
      <c r="H85" s="633">
        <f t="shared" ref="H85" si="204">((H84-H83)/H83)*100</f>
        <v>10.928361464164627</v>
      </c>
      <c r="I85" s="633">
        <f t="shared" ref="I85" si="205">((I84-I83)/I83)*100</f>
        <v>8.3270245215640895</v>
      </c>
      <c r="J85" s="633">
        <f t="shared" ref="J85" si="206">((J84-J83)/J83)*100</f>
        <v>3.6446570135178851</v>
      </c>
      <c r="K85" s="633">
        <f t="shared" ref="K85" si="207">((K84-K83)/K83)*100</f>
        <v>4.6703876599283953</v>
      </c>
      <c r="L85" s="633">
        <f t="shared" ref="L85" si="208">((L84-L83)/L83)*100</f>
        <v>3.5143178917492373</v>
      </c>
      <c r="M85" s="633">
        <f t="shared" ref="M85" si="209">((M84-M83)/M83)*100</f>
        <v>1.3629820033379654</v>
      </c>
      <c r="N85" s="634">
        <f>((N84-N83)/N83)*100</f>
        <v>3.5501920291650437</v>
      </c>
      <c r="O85" s="661"/>
    </row>
    <row r="86" spans="1:20" s="625" customFormat="1">
      <c r="A86" s="621" t="s">
        <v>1472</v>
      </c>
      <c r="B86" s="622"/>
      <c r="C86" s="623"/>
      <c r="D86" s="623"/>
      <c r="E86" s="623"/>
      <c r="F86" s="623"/>
      <c r="G86" s="623"/>
      <c r="H86" s="623"/>
      <c r="I86" s="623"/>
      <c r="J86" s="623"/>
      <c r="K86" s="623"/>
      <c r="L86" s="623"/>
      <c r="M86" s="623"/>
      <c r="N86" s="624"/>
      <c r="O86" s="660"/>
      <c r="P86" s="649"/>
      <c r="Q86" s="649"/>
      <c r="R86" s="649"/>
      <c r="S86" s="658"/>
      <c r="T86" s="658"/>
    </row>
    <row r="87" spans="1:20" s="625" customFormat="1">
      <c r="A87" s="626" t="s">
        <v>1229</v>
      </c>
      <c r="B87" s="627">
        <v>4859.5720000000001</v>
      </c>
      <c r="C87" s="627">
        <v>3603.8029999999999</v>
      </c>
      <c r="D87" s="627">
        <v>5711.0050000000001</v>
      </c>
      <c r="E87" s="627">
        <v>5129.9889999999996</v>
      </c>
      <c r="F87" s="627">
        <v>5014.8389999999999</v>
      </c>
      <c r="G87" s="627">
        <v>4432.5990000000002</v>
      </c>
      <c r="H87" s="627">
        <v>4877.6580000000004</v>
      </c>
      <c r="I87" s="627">
        <v>4769.335</v>
      </c>
      <c r="J87" s="627">
        <v>4487.63</v>
      </c>
      <c r="K87" s="627">
        <v>5233.0990000000002</v>
      </c>
      <c r="L87" s="627">
        <v>4488.34</v>
      </c>
      <c r="M87" s="627">
        <v>4705.3990000000003</v>
      </c>
      <c r="N87" s="628">
        <f>SUM(B87:INDEX(B87:M87,$P$1))</f>
        <v>57313.268000000004</v>
      </c>
      <c r="O87" s="660"/>
      <c r="P87" s="649"/>
      <c r="Q87" s="649"/>
      <c r="R87" s="649"/>
      <c r="S87" s="658"/>
      <c r="T87" s="658"/>
    </row>
    <row r="88" spans="1:20">
      <c r="A88" s="629" t="s">
        <v>1228</v>
      </c>
      <c r="B88" s="630">
        <v>4540.3469999999998</v>
      </c>
      <c r="C88" s="630">
        <v>5157.125</v>
      </c>
      <c r="D88" s="630">
        <v>4609.9799999999996</v>
      </c>
      <c r="E88" s="630">
        <v>4772.942</v>
      </c>
      <c r="F88" s="630">
        <v>4362.4930000000004</v>
      </c>
      <c r="G88" s="630">
        <v>4741.4279999999999</v>
      </c>
      <c r="H88" s="630">
        <v>4408.5659999999998</v>
      </c>
      <c r="I88" s="630">
        <v>4999.2240000000002</v>
      </c>
      <c r="J88" s="630">
        <v>4060.5039999999999</v>
      </c>
      <c r="K88" s="630">
        <v>4156.9579999999996</v>
      </c>
      <c r="L88" s="630">
        <v>5222.9840000000004</v>
      </c>
      <c r="M88" s="630">
        <v>4733.2790000000005</v>
      </c>
      <c r="N88" s="631">
        <f>SUM(B88:M88)</f>
        <v>55765.830000000009</v>
      </c>
      <c r="O88" s="661"/>
    </row>
    <row r="89" spans="1:20">
      <c r="A89" s="632" t="s">
        <v>1251</v>
      </c>
      <c r="B89" s="633">
        <f>((B88-B87)/B87)*100</f>
        <v>-6.5689941418709372</v>
      </c>
      <c r="C89" s="633">
        <f t="shared" ref="C89" si="210">((C88-C87)/C87)*100</f>
        <v>43.102300541955266</v>
      </c>
      <c r="D89" s="633">
        <f t="shared" ref="D89" si="211">((D88-D87)/D87)*100</f>
        <v>-19.279006059353836</v>
      </c>
      <c r="E89" s="633">
        <f t="shared" ref="E89" si="212">((E88-E87)/E87)*100</f>
        <v>-6.959995430789415</v>
      </c>
      <c r="F89" s="633">
        <f t="shared" ref="F89" si="213">((F88-F87)/F87)*100</f>
        <v>-13.008313925930615</v>
      </c>
      <c r="G89" s="633">
        <f t="shared" ref="G89" si="214">((G88-G87)/G87)*100</f>
        <v>6.9672217134913339</v>
      </c>
      <c r="H89" s="633">
        <f t="shared" ref="H89" si="215">((H88-H87)/H87)*100</f>
        <v>-9.6171564304016499</v>
      </c>
      <c r="I89" s="633">
        <f t="shared" ref="I89" si="216">((I88-I87)/I87)*100</f>
        <v>4.8201478822519306</v>
      </c>
      <c r="J89" s="633">
        <f t="shared" ref="J89" si="217">((J88-J87)/J87)*100</f>
        <v>-9.51785240761828</v>
      </c>
      <c r="K89" s="633">
        <f t="shared" ref="K89" si="218">((K88-K87)/K87)*100</f>
        <v>-20.564124622905101</v>
      </c>
      <c r="L89" s="633">
        <f t="shared" ref="L89" si="219">((L88-L87)/L87)*100</f>
        <v>16.367833096423183</v>
      </c>
      <c r="M89" s="633">
        <f t="shared" ref="M89" si="220">((M88-M87)/M87)*100</f>
        <v>0.59251085827153249</v>
      </c>
      <c r="N89" s="634">
        <f>((N88-N87)/N87)*100</f>
        <v>-2.6999646922942775</v>
      </c>
      <c r="O89" s="661"/>
    </row>
    <row r="90" spans="1:20" s="625" customFormat="1">
      <c r="A90" s="621" t="s">
        <v>1473</v>
      </c>
      <c r="B90" s="622"/>
      <c r="C90" s="623"/>
      <c r="D90" s="623"/>
      <c r="E90" s="623"/>
      <c r="F90" s="623"/>
      <c r="G90" s="623"/>
      <c r="H90" s="623"/>
      <c r="I90" s="623"/>
      <c r="J90" s="623"/>
      <c r="K90" s="623"/>
      <c r="L90" s="623"/>
      <c r="M90" s="623"/>
      <c r="N90" s="624"/>
      <c r="O90" s="660"/>
      <c r="P90" s="649"/>
      <c r="Q90" s="649"/>
      <c r="R90" s="649"/>
      <c r="S90" s="658"/>
      <c r="T90" s="658"/>
    </row>
    <row r="91" spans="1:20">
      <c r="A91" s="626" t="s">
        <v>1229</v>
      </c>
      <c r="B91" s="627">
        <v>13210.712</v>
      </c>
      <c r="C91" s="627">
        <v>12617.794</v>
      </c>
      <c r="D91" s="627">
        <v>15562.046</v>
      </c>
      <c r="E91" s="627">
        <v>13488.659</v>
      </c>
      <c r="F91" s="627">
        <v>13426.012000000001</v>
      </c>
      <c r="G91" s="627">
        <v>13447.547</v>
      </c>
      <c r="H91" s="627">
        <v>13340.485000000001</v>
      </c>
      <c r="I91" s="627">
        <v>14861.396000000001</v>
      </c>
      <c r="J91" s="627">
        <v>14012.121999999999</v>
      </c>
      <c r="K91" s="627">
        <v>13853.218000000001</v>
      </c>
      <c r="L91" s="627">
        <v>14235.075999999999</v>
      </c>
      <c r="M91" s="627">
        <v>12819.596</v>
      </c>
      <c r="N91" s="628">
        <f>SUM(B91:INDEX(B91:M91,$P$1))</f>
        <v>164874.663</v>
      </c>
      <c r="O91" s="664"/>
    </row>
    <row r="92" spans="1:20">
      <c r="A92" s="629" t="s">
        <v>1228</v>
      </c>
      <c r="B92" s="630">
        <v>12753.856</v>
      </c>
      <c r="C92" s="630">
        <v>12383.343000000001</v>
      </c>
      <c r="D92" s="630">
        <v>12891.611999999999</v>
      </c>
      <c r="E92" s="630">
        <v>12776.44</v>
      </c>
      <c r="F92" s="630">
        <v>14240.391</v>
      </c>
      <c r="G92" s="630">
        <v>13414.143</v>
      </c>
      <c r="H92" s="630">
        <v>13318.065000000001</v>
      </c>
      <c r="I92" s="630">
        <v>14887.57</v>
      </c>
      <c r="J92" s="630">
        <v>13104.837</v>
      </c>
      <c r="K92" s="630">
        <v>13185</v>
      </c>
      <c r="L92" s="630">
        <v>14259.402</v>
      </c>
      <c r="M92" s="630">
        <v>12239.838</v>
      </c>
      <c r="N92" s="631">
        <f>SUM(B92:M92)</f>
        <v>159454.497</v>
      </c>
      <c r="O92" s="661"/>
    </row>
    <row r="93" spans="1:20">
      <c r="A93" s="632" t="s">
        <v>1251</v>
      </c>
      <c r="B93" s="633">
        <f>((B92-B91)/B91)*100</f>
        <v>-3.4582239019365484</v>
      </c>
      <c r="C93" s="633">
        <f t="shared" ref="C93" si="221">((C92-C91)/C91)*100</f>
        <v>-1.8580981746888492</v>
      </c>
      <c r="D93" s="633">
        <f t="shared" ref="D93" si="222">((D92-D91)/D91)*100</f>
        <v>-17.159915861963146</v>
      </c>
      <c r="E93" s="633">
        <f t="shared" ref="E93" si="223">((E92-E91)/E91)*100</f>
        <v>-5.2801319982957473</v>
      </c>
      <c r="F93" s="633">
        <f t="shared" ref="F93" si="224">((F92-F91)/F91)*100</f>
        <v>6.065680560988616</v>
      </c>
      <c r="G93" s="633">
        <f t="shared" ref="G93" si="225">((G92-G91)/G91)*100</f>
        <v>-0.24840218070998712</v>
      </c>
      <c r="H93" s="633">
        <f t="shared" ref="H93" si="226">((H92-H91)/H91)*100</f>
        <v>-0.16805985689425887</v>
      </c>
      <c r="I93" s="633">
        <f t="shared" ref="I93" si="227">((I92-I91)/I91)*100</f>
        <v>0.17612073589855937</v>
      </c>
      <c r="J93" s="633">
        <f t="shared" ref="J93" si="228">((J92-J91)/J91)*100</f>
        <v>-6.4750007172361181</v>
      </c>
      <c r="K93" s="633">
        <f t="shared" ref="K93" si="229">((K92-K91)/K91)*100</f>
        <v>-4.8235579632111527</v>
      </c>
      <c r="L93" s="633">
        <f t="shared" ref="L93" si="230">((L92-L91)/L91)*100</f>
        <v>0.1708877423626044</v>
      </c>
      <c r="M93" s="633">
        <f t="shared" ref="M93" si="231">((M92-M91)/M91)*100</f>
        <v>-4.5224358084295311</v>
      </c>
      <c r="N93" s="634">
        <f>((N92-N91)/N91)*100</f>
        <v>-3.2874462948864362</v>
      </c>
      <c r="O93" s="661"/>
    </row>
    <row r="94" spans="1:20" s="625" customFormat="1">
      <c r="A94" s="621" t="s">
        <v>1474</v>
      </c>
      <c r="B94" s="622"/>
      <c r="C94" s="623"/>
      <c r="D94" s="623"/>
      <c r="E94" s="623"/>
      <c r="F94" s="623"/>
      <c r="G94" s="623"/>
      <c r="H94" s="623"/>
      <c r="I94" s="623"/>
      <c r="J94" s="623"/>
      <c r="K94" s="623"/>
      <c r="L94" s="623"/>
      <c r="M94" s="623"/>
      <c r="N94" s="624"/>
      <c r="O94" s="660"/>
      <c r="P94" s="649"/>
      <c r="Q94" s="649"/>
      <c r="R94" s="649"/>
      <c r="S94" s="658"/>
      <c r="T94" s="658"/>
    </row>
    <row r="95" spans="1:20" s="625" customFormat="1">
      <c r="A95" s="626" t="s">
        <v>1229</v>
      </c>
      <c r="B95" s="627">
        <v>34576.92</v>
      </c>
      <c r="C95" s="627">
        <v>33932.540999999997</v>
      </c>
      <c r="D95" s="627">
        <v>40064.9</v>
      </c>
      <c r="E95" s="627">
        <v>37375.669000000002</v>
      </c>
      <c r="F95" s="627">
        <v>40951.625</v>
      </c>
      <c r="G95" s="627">
        <v>41015.75</v>
      </c>
      <c r="H95" s="627">
        <v>40438.794000000002</v>
      </c>
      <c r="I95" s="627">
        <v>42631.834000000003</v>
      </c>
      <c r="J95" s="627">
        <v>38737.334000000003</v>
      </c>
      <c r="K95" s="627">
        <v>36593.362999999998</v>
      </c>
      <c r="L95" s="627">
        <v>34694.623</v>
      </c>
      <c r="M95" s="627">
        <v>35085.663</v>
      </c>
      <c r="N95" s="628">
        <f>SUM(B95:INDEX(B95:M95,$P$1))</f>
        <v>456099.01600000012</v>
      </c>
      <c r="O95" s="660"/>
      <c r="P95" s="649"/>
      <c r="Q95" s="649"/>
      <c r="R95" s="649"/>
      <c r="S95" s="658"/>
      <c r="T95" s="658"/>
    </row>
    <row r="96" spans="1:20">
      <c r="A96" s="629" t="s">
        <v>1228</v>
      </c>
      <c r="B96" s="630">
        <v>37030.173000000003</v>
      </c>
      <c r="C96" s="630">
        <v>33774.169000000002</v>
      </c>
      <c r="D96" s="630">
        <v>38567.326000000001</v>
      </c>
      <c r="E96" s="630">
        <v>37766.472999999998</v>
      </c>
      <c r="F96" s="630">
        <v>41197.43</v>
      </c>
      <c r="G96" s="630">
        <v>40987.377999999997</v>
      </c>
      <c r="H96" s="630">
        <v>42409.201000000001</v>
      </c>
      <c r="I96" s="630">
        <v>39738.161</v>
      </c>
      <c r="J96" s="630">
        <v>39440.709000000003</v>
      </c>
      <c r="K96" s="630">
        <v>37145.650999999998</v>
      </c>
      <c r="L96" s="630">
        <v>35549.966</v>
      </c>
      <c r="M96" s="630">
        <v>38064.317000000003</v>
      </c>
      <c r="N96" s="631">
        <f>SUM(B96:M96)</f>
        <v>461670.95400000003</v>
      </c>
      <c r="O96" s="661"/>
    </row>
    <row r="97" spans="1:20">
      <c r="A97" s="632" t="s">
        <v>1251</v>
      </c>
      <c r="B97" s="633">
        <f>((B96-B95)/B95)*100</f>
        <v>7.0950593632978425</v>
      </c>
      <c r="C97" s="633">
        <f t="shared" ref="C97" si="232">((C96-C95)/C95)*100</f>
        <v>-0.46672602561651882</v>
      </c>
      <c r="D97" s="633">
        <f t="shared" ref="D97" si="233">((D96-D95)/D95)*100</f>
        <v>-3.7378703054294422</v>
      </c>
      <c r="E97" s="633">
        <f t="shared" ref="E97" si="234">((E96-E95)/E95)*100</f>
        <v>1.0456107153560152</v>
      </c>
      <c r="F97" s="633">
        <f t="shared" ref="F97" si="235">((F96-F95)/F95)*100</f>
        <v>0.60023259150277997</v>
      </c>
      <c r="G97" s="633">
        <f t="shared" ref="G97" si="236">((G96-G95)/G95)*100</f>
        <v>-6.9173427280990907E-2</v>
      </c>
      <c r="H97" s="633">
        <f t="shared" ref="H97" si="237">((H96-H95)/H95)*100</f>
        <v>4.872566179891515</v>
      </c>
      <c r="I97" s="633">
        <f t="shared" ref="I97" si="238">((I96-I95)/I95)*100</f>
        <v>-6.7875874164831904</v>
      </c>
      <c r="J97" s="633">
        <f t="shared" ref="J97" si="239">((J96-J95)/J95)*100</f>
        <v>1.8157547961354283</v>
      </c>
      <c r="K97" s="633">
        <f t="shared" ref="K97" si="240">((K96-K95)/K95)*100</f>
        <v>1.5092572934605668</v>
      </c>
      <c r="L97" s="633">
        <f t="shared" ref="L97" si="241">((L96-L95)/L95)*100</f>
        <v>2.4653474401494453</v>
      </c>
      <c r="M97" s="633">
        <f t="shared" ref="M97" si="242">((M96-M95)/M95)*100</f>
        <v>8.4896614323634196</v>
      </c>
      <c r="N97" s="634">
        <f>((N96-N95)/N95)*100</f>
        <v>1.2216509583524087</v>
      </c>
      <c r="O97" s="661"/>
    </row>
    <row r="98" spans="1:20" ht="17.25">
      <c r="A98" s="621" t="s">
        <v>1501</v>
      </c>
      <c r="B98" s="622"/>
      <c r="C98" s="623"/>
      <c r="D98" s="623"/>
      <c r="E98" s="623"/>
      <c r="F98" s="623"/>
      <c r="G98" s="623"/>
      <c r="H98" s="623"/>
      <c r="I98" s="623"/>
      <c r="J98" s="623"/>
      <c r="K98" s="623"/>
      <c r="L98" s="623"/>
      <c r="M98" s="623"/>
      <c r="N98" s="624"/>
      <c r="O98" s="661"/>
    </row>
    <row r="99" spans="1:20" s="625" customFormat="1">
      <c r="A99" s="626" t="s">
        <v>1229</v>
      </c>
      <c r="B99" s="627">
        <v>64773.220999999998</v>
      </c>
      <c r="C99" s="627">
        <v>64792.523000000001</v>
      </c>
      <c r="D99" s="627">
        <v>75175.817999999999</v>
      </c>
      <c r="E99" s="627">
        <v>66285.835999999996</v>
      </c>
      <c r="F99" s="627">
        <v>69843.013999999996</v>
      </c>
      <c r="G99" s="627">
        <v>67362.8</v>
      </c>
      <c r="H99" s="627">
        <v>65447.33</v>
      </c>
      <c r="I99" s="627">
        <v>67681.625</v>
      </c>
      <c r="J99" s="627">
        <v>63820.733999999997</v>
      </c>
      <c r="K99" s="627">
        <v>61990.169000000002</v>
      </c>
      <c r="L99" s="627">
        <v>65138.805999999997</v>
      </c>
      <c r="M99" s="627">
        <v>57920.714999999997</v>
      </c>
      <c r="N99" s="628">
        <f>SUM(B99:INDEX(B99:M99,$P$1))</f>
        <v>790232.59100000001</v>
      </c>
      <c r="O99" s="660"/>
      <c r="P99" s="649"/>
      <c r="Q99" s="649"/>
      <c r="R99" s="649"/>
      <c r="S99" s="658"/>
      <c r="T99" s="658"/>
    </row>
    <row r="100" spans="1:20" s="625" customFormat="1">
      <c r="A100" s="629" t="s">
        <v>1228</v>
      </c>
      <c r="B100" s="630">
        <v>63584.152000000002</v>
      </c>
      <c r="C100" s="630">
        <v>63165.811999999998</v>
      </c>
      <c r="D100" s="630">
        <v>72555.202000000005</v>
      </c>
      <c r="E100" s="630">
        <v>63160.538</v>
      </c>
      <c r="F100" s="630">
        <v>70623.759999999995</v>
      </c>
      <c r="G100" s="630">
        <v>69915.490000000005</v>
      </c>
      <c r="H100" s="630">
        <v>65970.119000000006</v>
      </c>
      <c r="I100" s="630">
        <v>66355.361000000004</v>
      </c>
      <c r="J100" s="630">
        <v>66034.616999999998</v>
      </c>
      <c r="K100" s="630">
        <v>65943.767000000007</v>
      </c>
      <c r="L100" s="630">
        <v>65446.046000000002</v>
      </c>
      <c r="M100" s="630">
        <v>59736.12</v>
      </c>
      <c r="N100" s="631">
        <f>SUM(B100:M100)</f>
        <v>792490.98399999994</v>
      </c>
      <c r="O100" s="664"/>
      <c r="P100" s="649"/>
      <c r="Q100" s="649"/>
      <c r="R100" s="649"/>
      <c r="S100" s="658"/>
      <c r="T100" s="658"/>
    </row>
    <row r="101" spans="1:20">
      <c r="A101" s="632" t="s">
        <v>1251</v>
      </c>
      <c r="B101" s="633">
        <f>((B100-B99)/B99)*100</f>
        <v>-1.835741656262541</v>
      </c>
      <c r="C101" s="633">
        <f t="shared" ref="C101" si="243">((C100-C99)/C99)*100</f>
        <v>-2.5106461744050361</v>
      </c>
      <c r="D101" s="633">
        <f t="shared" ref="D101" si="244">((D100-D99)/D99)*100</f>
        <v>-3.4859826866133927</v>
      </c>
      <c r="E101" s="633">
        <f t="shared" ref="E101" si="245">((E100-E99)/E99)*100</f>
        <v>-4.7148805666417113</v>
      </c>
      <c r="F101" s="633">
        <f t="shared" ref="F101" si="246">((F100-F99)/F99)*100</f>
        <v>1.1178584017007045</v>
      </c>
      <c r="G101" s="633">
        <f t="shared" ref="G101" si="247">((G100-G99)/G99)*100</f>
        <v>3.7894654022695056</v>
      </c>
      <c r="H101" s="633">
        <f t="shared" ref="H101" si="248">((H100-H99)/H99)*100</f>
        <v>0.79879347255266842</v>
      </c>
      <c r="I101" s="633">
        <f t="shared" ref="I101" si="249">((I100-I99)/I99)*100</f>
        <v>-1.9595628798806108</v>
      </c>
      <c r="J101" s="633">
        <f t="shared" ref="J101" si="250">((J100-J99)/J99)*100</f>
        <v>3.4689087091978634</v>
      </c>
      <c r="K101" s="633">
        <f t="shared" ref="K101" si="251">((K100-K99)/K99)*100</f>
        <v>6.3777822576996126</v>
      </c>
      <c r="L101" s="633">
        <f t="shared" ref="L101" si="252">((L100-L99)/L99)*100</f>
        <v>0.47166968335281623</v>
      </c>
      <c r="M101" s="633">
        <f t="shared" ref="M101" si="253">((M100-M99)/M99)*100</f>
        <v>3.1342931453798637</v>
      </c>
      <c r="N101" s="634">
        <f>((N100-N99)/N99)*100</f>
        <v>0.28578839011714763</v>
      </c>
      <c r="O101" s="661"/>
    </row>
    <row r="102" spans="1:20">
      <c r="A102" s="621" t="s">
        <v>1475</v>
      </c>
      <c r="B102" s="622"/>
      <c r="C102" s="623"/>
      <c r="D102" s="623"/>
      <c r="E102" s="623"/>
      <c r="F102" s="623"/>
      <c r="G102" s="623"/>
      <c r="H102" s="623"/>
      <c r="I102" s="623"/>
      <c r="J102" s="623"/>
      <c r="K102" s="623"/>
      <c r="L102" s="623"/>
      <c r="M102" s="623"/>
      <c r="N102" s="624"/>
      <c r="O102" s="661"/>
    </row>
    <row r="103" spans="1:20">
      <c r="A103" s="626" t="s">
        <v>1229</v>
      </c>
      <c r="B103" s="627">
        <v>249.935</v>
      </c>
      <c r="C103" s="627">
        <v>358.59100000000001</v>
      </c>
      <c r="D103" s="627">
        <v>424.52</v>
      </c>
      <c r="E103" s="627">
        <v>360.57799999999997</v>
      </c>
      <c r="F103" s="627">
        <v>361.28199999999998</v>
      </c>
      <c r="G103" s="627">
        <v>348.34500000000003</v>
      </c>
      <c r="H103" s="627">
        <v>294.03399999999999</v>
      </c>
      <c r="I103" s="627">
        <v>324.29500000000002</v>
      </c>
      <c r="J103" s="627">
        <v>323.22699999999998</v>
      </c>
      <c r="K103" s="627">
        <v>321.10000000000002</v>
      </c>
      <c r="L103" s="627">
        <v>340.214</v>
      </c>
      <c r="M103" s="627">
        <v>242.398</v>
      </c>
      <c r="N103" s="628">
        <f>SUM(B103:INDEX(B103:M103,$P$1))</f>
        <v>3948.5190000000002</v>
      </c>
      <c r="O103" s="661"/>
    </row>
    <row r="104" spans="1:20">
      <c r="A104" s="629" t="s">
        <v>1228</v>
      </c>
      <c r="B104" s="630">
        <v>290.24299999999999</v>
      </c>
      <c r="C104" s="630">
        <v>292.63400000000001</v>
      </c>
      <c r="D104" s="630">
        <v>327.9</v>
      </c>
      <c r="E104" s="630">
        <v>255.20599999999999</v>
      </c>
      <c r="F104" s="630">
        <v>287.82600000000002</v>
      </c>
      <c r="G104" s="630">
        <v>320.37</v>
      </c>
      <c r="H104" s="630">
        <v>294.16899999999998</v>
      </c>
      <c r="I104" s="630">
        <v>323.47500000000002</v>
      </c>
      <c r="J104" s="630">
        <v>322.93</v>
      </c>
      <c r="K104" s="630">
        <v>305.846</v>
      </c>
      <c r="L104" s="630">
        <v>347.28699999999998</v>
      </c>
      <c r="M104" s="630">
        <v>312.51400000000001</v>
      </c>
      <c r="N104" s="631">
        <f>SUM(B104:M104)</f>
        <v>3680.3999999999996</v>
      </c>
      <c r="O104" s="661"/>
    </row>
    <row r="105" spans="1:20">
      <c r="A105" s="632" t="s">
        <v>1251</v>
      </c>
      <c r="B105" s="633">
        <f>((B104-B103)/B103)*100</f>
        <v>16.127393122211771</v>
      </c>
      <c r="C105" s="633">
        <f t="shared" ref="C105" si="254">((C104-C103)/C103)*100</f>
        <v>-18.393378528741657</v>
      </c>
      <c r="D105" s="633">
        <f t="shared" ref="D105" si="255">((D104-D103)/D103)*100</f>
        <v>-22.759822858758127</v>
      </c>
      <c r="E105" s="633">
        <f t="shared" ref="E105" si="256">((E104-E103)/E103)*100</f>
        <v>-29.223080720398915</v>
      </c>
      <c r="F105" s="633">
        <f t="shared" ref="F105" si="257">((F104-F103)/F103)*100</f>
        <v>-20.332039791630905</v>
      </c>
      <c r="G105" s="633">
        <f t="shared" ref="G105" si="258">((G104-G103)/G103)*100</f>
        <v>-8.0308315032510933</v>
      </c>
      <c r="H105" s="633">
        <f t="shared" ref="H105" si="259">((H104-H103)/H103)*100</f>
        <v>4.5913057673599281E-2</v>
      </c>
      <c r="I105" s="633">
        <f t="shared" ref="I105" si="260">((I104-I103)/I103)*100</f>
        <v>-0.25285619574769674</v>
      </c>
      <c r="J105" s="633">
        <f t="shared" ref="J105" si="261">((J104-J103)/J103)*100</f>
        <v>-9.1885888245712352E-2</v>
      </c>
      <c r="K105" s="633">
        <f t="shared" ref="K105" si="262">((K104-K103)/K103)*100</f>
        <v>-4.7505450015571524</v>
      </c>
      <c r="L105" s="633">
        <f t="shared" ref="L105" si="263">((L104-L103)/L103)*100</f>
        <v>2.078985579664558</v>
      </c>
      <c r="M105" s="633">
        <f t="shared" ref="M105" si="264">((M104-M103)/M103)*100</f>
        <v>28.92598123746896</v>
      </c>
      <c r="N105" s="634">
        <f>((N104-N103)/N103)*100</f>
        <v>-6.7903687433187114</v>
      </c>
      <c r="O105" s="661"/>
    </row>
    <row r="106" spans="1:20" s="625" customFormat="1">
      <c r="A106" s="621" t="s">
        <v>1476</v>
      </c>
      <c r="B106" s="622"/>
      <c r="C106" s="623"/>
      <c r="D106" s="623"/>
      <c r="E106" s="623"/>
      <c r="F106" s="623"/>
      <c r="G106" s="623"/>
      <c r="H106" s="623"/>
      <c r="I106" s="623"/>
      <c r="J106" s="623"/>
      <c r="K106" s="623"/>
      <c r="L106" s="623"/>
      <c r="M106" s="623"/>
      <c r="N106" s="624"/>
      <c r="O106" s="660"/>
      <c r="P106" s="649"/>
      <c r="Q106" s="649"/>
      <c r="R106" s="649"/>
      <c r="S106" s="658"/>
      <c r="T106" s="658"/>
    </row>
    <row r="107" spans="1:20">
      <c r="A107" s="626" t="s">
        <v>1229</v>
      </c>
      <c r="B107" s="627">
        <v>16998.18</v>
      </c>
      <c r="C107" s="627">
        <v>16227.912</v>
      </c>
      <c r="D107" s="627">
        <v>18398.223000000002</v>
      </c>
      <c r="E107" s="627">
        <v>16990.403999999999</v>
      </c>
      <c r="F107" s="627">
        <v>17643.947</v>
      </c>
      <c r="G107" s="627">
        <v>16867.96</v>
      </c>
      <c r="H107" s="627">
        <v>15794.732</v>
      </c>
      <c r="I107" s="627">
        <v>17501.983</v>
      </c>
      <c r="J107" s="627">
        <v>18760.120999999999</v>
      </c>
      <c r="K107" s="627">
        <v>16993.541000000001</v>
      </c>
      <c r="L107" s="627">
        <v>18868.080999999998</v>
      </c>
      <c r="M107" s="627">
        <v>17871.850999999999</v>
      </c>
      <c r="N107" s="628">
        <f>SUM(B107:INDEX(B107:M107,$P$1))</f>
        <v>208916.935</v>
      </c>
      <c r="O107" s="661"/>
    </row>
    <row r="108" spans="1:20">
      <c r="A108" s="629" t="s">
        <v>1228</v>
      </c>
      <c r="B108" s="630">
        <v>17381.788</v>
      </c>
      <c r="C108" s="630">
        <v>16919.001</v>
      </c>
      <c r="D108" s="630">
        <v>18799.53</v>
      </c>
      <c r="E108" s="630">
        <v>14941.826999999999</v>
      </c>
      <c r="F108" s="630">
        <v>16633.550999999999</v>
      </c>
      <c r="G108" s="630">
        <v>17001.288</v>
      </c>
      <c r="H108" s="630">
        <v>16409.476999999999</v>
      </c>
      <c r="I108" s="630">
        <v>18014.845000000001</v>
      </c>
      <c r="J108" s="630">
        <v>17959.045999999998</v>
      </c>
      <c r="K108" s="630">
        <v>16871.986000000001</v>
      </c>
      <c r="L108" s="630">
        <v>19142.169000000002</v>
      </c>
      <c r="M108" s="630">
        <v>16210.191000000001</v>
      </c>
      <c r="N108" s="631">
        <f>SUM(B108:M108)</f>
        <v>206284.69900000002</v>
      </c>
      <c r="O108" s="661"/>
    </row>
    <row r="109" spans="1:20">
      <c r="A109" s="632" t="s">
        <v>1251</v>
      </c>
      <c r="B109" s="633">
        <f>((B108-B107)/B107)*100</f>
        <v>2.2567592530494451</v>
      </c>
      <c r="C109" s="633">
        <f t="shared" ref="C109" si="265">((C108-C107)/C107)*100</f>
        <v>4.2586439956046096</v>
      </c>
      <c r="D109" s="633">
        <f t="shared" ref="D109" si="266">((D108-D107)/D107)*100</f>
        <v>2.1812269587122466</v>
      </c>
      <c r="E109" s="633">
        <f t="shared" ref="E109" si="267">((E108-E107)/E107)*100</f>
        <v>-12.057258909205453</v>
      </c>
      <c r="F109" s="633">
        <f t="shared" ref="F109" si="268">((F108-F107)/F107)*100</f>
        <v>-5.7265871406210902</v>
      </c>
      <c r="G109" s="633">
        <f t="shared" ref="G109" si="269">((G108-G107)/G107)*100</f>
        <v>0.79042160403511363</v>
      </c>
      <c r="H109" s="633">
        <f t="shared" ref="H109" si="270">((H108-H107)/H107)*100</f>
        <v>3.892088830630358</v>
      </c>
      <c r="I109" s="633">
        <f t="shared" ref="I109" si="271">((I108-I107)/I107)*100</f>
        <v>2.9303079542472474</v>
      </c>
      <c r="J109" s="633">
        <f t="shared" ref="J109" si="272">((J108-J107)/J107)*100</f>
        <v>-4.2700950596214211</v>
      </c>
      <c r="K109" s="633">
        <f t="shared" ref="K109" si="273">((K108-K107)/K107)*100</f>
        <v>-0.71530118413813981</v>
      </c>
      <c r="L109" s="633">
        <f t="shared" ref="L109" si="274">((L108-L107)/L107)*100</f>
        <v>1.4526543531374674</v>
      </c>
      <c r="M109" s="633">
        <f t="shared" ref="M109" si="275">((M108-M107)/M107)*100</f>
        <v>-9.2976379447209911</v>
      </c>
      <c r="N109" s="634">
        <f>((N108-N107)/N107)*100</f>
        <v>-1.2599438145117223</v>
      </c>
      <c r="O109" s="664"/>
    </row>
    <row r="110" spans="1:20" s="625" customFormat="1">
      <c r="A110" s="621" t="s">
        <v>1477</v>
      </c>
      <c r="B110" s="622"/>
      <c r="C110" s="623"/>
      <c r="D110" s="623"/>
      <c r="E110" s="623"/>
      <c r="F110" s="623"/>
      <c r="G110" s="623"/>
      <c r="H110" s="623"/>
      <c r="I110" s="623"/>
      <c r="J110" s="623"/>
      <c r="K110" s="623"/>
      <c r="L110" s="623"/>
      <c r="M110" s="623"/>
      <c r="N110" s="624"/>
      <c r="O110" s="660"/>
      <c r="P110" s="649"/>
      <c r="Q110" s="649"/>
      <c r="R110" s="649"/>
      <c r="S110" s="658"/>
      <c r="T110" s="658"/>
    </row>
    <row r="111" spans="1:20">
      <c r="A111" s="626" t="s">
        <v>1229</v>
      </c>
      <c r="B111" s="627">
        <v>222013.872</v>
      </c>
      <c r="C111" s="627">
        <v>208782.86199999999</v>
      </c>
      <c r="D111" s="627">
        <v>238206.92100000003</v>
      </c>
      <c r="E111" s="627">
        <v>220624.611</v>
      </c>
      <c r="F111" s="627">
        <v>230212.19100000002</v>
      </c>
      <c r="G111" s="627">
        <v>221466.59299999999</v>
      </c>
      <c r="H111" s="627">
        <v>216294.35299999997</v>
      </c>
      <c r="I111" s="627">
        <v>223173.20600000001</v>
      </c>
      <c r="J111" s="627">
        <v>215195.61200000002</v>
      </c>
      <c r="K111" s="627">
        <v>214003.41500000001</v>
      </c>
      <c r="L111" s="627">
        <v>215927.59700000001</v>
      </c>
      <c r="M111" s="627">
        <v>212824.65500000003</v>
      </c>
      <c r="N111" s="628">
        <f>SUM(B111:INDEX(B111:M111,$P$1))</f>
        <v>2638725.8880000003</v>
      </c>
      <c r="O111" s="661"/>
    </row>
    <row r="112" spans="1:20">
      <c r="A112" s="629" t="s">
        <v>1228</v>
      </c>
      <c r="B112" s="630">
        <v>220318.01100000006</v>
      </c>
      <c r="C112" s="630">
        <v>207970.00899999999</v>
      </c>
      <c r="D112" s="630">
        <v>233340.69200000001</v>
      </c>
      <c r="E112" s="630">
        <v>216701.772</v>
      </c>
      <c r="F112" s="630">
        <v>232531.109</v>
      </c>
      <c r="G112" s="630">
        <v>227567.18900000001</v>
      </c>
      <c r="H112" s="630">
        <v>226165.27000000002</v>
      </c>
      <c r="I112" s="630">
        <v>224523.74799999999</v>
      </c>
      <c r="J112" s="630">
        <v>216418.291</v>
      </c>
      <c r="K112" s="630">
        <v>217770.37400000001</v>
      </c>
      <c r="L112" s="630">
        <v>218290.57</v>
      </c>
      <c r="M112" s="630">
        <v>215283.476</v>
      </c>
      <c r="N112" s="631">
        <f>SUM(B112:M112)</f>
        <v>2656880.5109999995</v>
      </c>
      <c r="O112" s="661"/>
    </row>
    <row r="113" spans="1:20">
      <c r="A113" s="632" t="s">
        <v>1251</v>
      </c>
      <c r="B113" s="633">
        <f>((B112-B111)/B111)*100</f>
        <v>-0.76385362082237196</v>
      </c>
      <c r="C113" s="633">
        <f t="shared" ref="C113" si="276">((C112-C111)/C111)*100</f>
        <v>-0.3893293693809039</v>
      </c>
      <c r="D113" s="633">
        <f t="shared" ref="D113" si="277">((D112-D111)/D111)*100</f>
        <v>-2.0428579403030951</v>
      </c>
      <c r="E113" s="633">
        <f t="shared" ref="E113" si="278">((E112-E111)/E111)*100</f>
        <v>-1.7780604721383542</v>
      </c>
      <c r="F113" s="633">
        <f t="shared" ref="F113" si="279">((F112-F111)/F111)*100</f>
        <v>1.007295916835254</v>
      </c>
      <c r="G113" s="633">
        <f t="shared" ref="G113" si="280">((G112-G111)/G111)*100</f>
        <v>2.7546348717253348</v>
      </c>
      <c r="H113" s="633">
        <f t="shared" ref="H113" si="281">((H112-H111)/H111)*100</f>
        <v>4.5636498887236527</v>
      </c>
      <c r="I113" s="633">
        <f t="shared" ref="I113" si="282">((I112-I111)/I111)*100</f>
        <v>0.60515418683369493</v>
      </c>
      <c r="J113" s="633">
        <f t="shared" ref="J113" si="283">((J112-J111)/J111)*100</f>
        <v>0.56817097181329823</v>
      </c>
      <c r="K113" s="633">
        <f t="shared" ref="K113" si="284">((K112-K111)/K111)*100</f>
        <v>1.760233125251764</v>
      </c>
      <c r="L113" s="633">
        <f t="shared" ref="L113" si="285">((L112-L111)/L111)*100</f>
        <v>1.0943358018289797</v>
      </c>
      <c r="M113" s="633">
        <f t="shared" ref="M113" si="286">((M112-M111)/M111)*100</f>
        <v>1.1553271400815694</v>
      </c>
      <c r="N113" s="634">
        <f>((N112-N111)/N111)*100</f>
        <v>0.68800715840019855</v>
      </c>
      <c r="O113" s="661"/>
    </row>
    <row r="114" spans="1:20" s="625" customFormat="1" ht="14.25" customHeight="1">
      <c r="A114" s="621" t="s">
        <v>1478</v>
      </c>
      <c r="B114" s="622"/>
      <c r="C114" s="623"/>
      <c r="D114" s="623"/>
      <c r="E114" s="623"/>
      <c r="F114" s="623"/>
      <c r="G114" s="623"/>
      <c r="H114" s="623"/>
      <c r="I114" s="623"/>
      <c r="J114" s="623"/>
      <c r="K114" s="623"/>
      <c r="L114" s="623"/>
      <c r="M114" s="623"/>
      <c r="N114" s="624"/>
      <c r="O114" s="660"/>
      <c r="P114" s="649"/>
      <c r="Q114" s="649"/>
      <c r="R114" s="649"/>
      <c r="S114" s="658"/>
      <c r="T114" s="658"/>
    </row>
    <row r="115" spans="1:20">
      <c r="A115" s="626" t="s">
        <v>1229</v>
      </c>
      <c r="B115" s="627">
        <v>205015.69199999998</v>
      </c>
      <c r="C115" s="627">
        <v>192554.95</v>
      </c>
      <c r="D115" s="627">
        <v>219808.69800000003</v>
      </c>
      <c r="E115" s="627">
        <v>203634.20699999997</v>
      </c>
      <c r="F115" s="627">
        <v>212568.24400000001</v>
      </c>
      <c r="G115" s="627">
        <v>204598.63300000003</v>
      </c>
      <c r="H115" s="627">
        <v>200499.62099999998</v>
      </c>
      <c r="I115" s="627">
        <v>205671.223</v>
      </c>
      <c r="J115" s="627">
        <v>196435.49100000001</v>
      </c>
      <c r="K115" s="627">
        <v>197009.87400000001</v>
      </c>
      <c r="L115" s="627">
        <v>197059.516</v>
      </c>
      <c r="M115" s="627">
        <v>194952.804</v>
      </c>
      <c r="N115" s="628">
        <f>SUM(B115:INDEX(B115:M115,$P$1))</f>
        <v>2429808.9530000002</v>
      </c>
      <c r="O115" s="661"/>
    </row>
    <row r="116" spans="1:20">
      <c r="A116" s="629" t="s">
        <v>1228</v>
      </c>
      <c r="B116" s="630">
        <v>202936.223</v>
      </c>
      <c r="C116" s="630">
        <v>191051.008</v>
      </c>
      <c r="D116" s="630">
        <v>214541.16200000001</v>
      </c>
      <c r="E116" s="630">
        <v>201759.94499999998</v>
      </c>
      <c r="F116" s="630">
        <v>215897.55799999999</v>
      </c>
      <c r="G116" s="630">
        <v>210565.90099999998</v>
      </c>
      <c r="H116" s="630">
        <v>209755.79300000003</v>
      </c>
      <c r="I116" s="630">
        <v>206508.90299999999</v>
      </c>
      <c r="J116" s="630">
        <v>198459.245</v>
      </c>
      <c r="K116" s="630">
        <v>200898.38800000001</v>
      </c>
      <c r="L116" s="630">
        <v>199148.40100000001</v>
      </c>
      <c r="M116" s="630">
        <v>199073.285</v>
      </c>
      <c r="N116" s="631">
        <f>SUM(B116:M116)</f>
        <v>2450595.8119999999</v>
      </c>
      <c r="O116" s="661"/>
    </row>
    <row r="117" spans="1:20">
      <c r="A117" s="635" t="s">
        <v>1251</v>
      </c>
      <c r="B117" s="636">
        <f>((B116-B115)/B115)*100</f>
        <v>-1.0142974811898706</v>
      </c>
      <c r="C117" s="636">
        <f t="shared" ref="C117" si="287">((C116-C115)/C115)*100</f>
        <v>-0.78104561840659503</v>
      </c>
      <c r="D117" s="636">
        <f t="shared" ref="D117" si="288">((D116-D115)/D115)*100</f>
        <v>-2.3964183619339852</v>
      </c>
      <c r="E117" s="636">
        <f t="shared" ref="E117" si="289">((E116-E115)/E115)*100</f>
        <v>-0.92040626553474303</v>
      </c>
      <c r="F117" s="636">
        <f t="shared" ref="F117" si="290">((F116-F115)/F115)*100</f>
        <v>1.5662330070337243</v>
      </c>
      <c r="G117" s="636">
        <f t="shared" ref="G117" si="291">((G116-G115)/G115)*100</f>
        <v>2.9165727612656882</v>
      </c>
      <c r="H117" s="636">
        <f t="shared" ref="H117" si="292">((H116-H115)/H115)*100</f>
        <v>4.6165533649562613</v>
      </c>
      <c r="I117" s="636">
        <f t="shared" ref="I117" si="293">((I116-I115)/I115)*100</f>
        <v>0.40729081481661294</v>
      </c>
      <c r="J117" s="636">
        <f t="shared" ref="J117" si="294">((J116-J115)/J115)*100</f>
        <v>1.0302384715193784</v>
      </c>
      <c r="K117" s="636">
        <f t="shared" ref="K117" si="295">((K116-K115)/K115)*100</f>
        <v>1.9737660458581865</v>
      </c>
      <c r="L117" s="636">
        <f t="shared" ref="L117" si="296">((L116-L115)/L115)*100</f>
        <v>1.0600274690616867</v>
      </c>
      <c r="M117" s="636">
        <f t="shared" ref="M117" si="297">((M116-M115)/M115)*100</f>
        <v>2.1135787305731695</v>
      </c>
      <c r="N117" s="637">
        <f>((N116-N115)/N115)*100</f>
        <v>0.85549355534042704</v>
      </c>
      <c r="O117" s="661"/>
    </row>
    <row r="118" spans="1:20" ht="13.5" customHeight="1">
      <c r="A118" s="638" t="s">
        <v>1482</v>
      </c>
      <c r="B118" s="633"/>
      <c r="C118" s="633"/>
      <c r="D118" s="633"/>
      <c r="E118" s="633"/>
      <c r="F118" s="633"/>
      <c r="G118" s="633"/>
      <c r="H118" s="633"/>
      <c r="I118" s="633"/>
      <c r="J118" s="633"/>
      <c r="K118" s="633"/>
      <c r="L118" s="633"/>
      <c r="M118" s="633"/>
      <c r="N118" s="633"/>
      <c r="O118" s="661"/>
    </row>
    <row r="119" spans="1:20" ht="13.5" customHeight="1">
      <c r="A119" s="638" t="s">
        <v>1483</v>
      </c>
      <c r="B119" s="633"/>
      <c r="C119" s="633"/>
      <c r="D119" s="633"/>
      <c r="E119" s="633"/>
      <c r="F119" s="633"/>
      <c r="G119" s="633"/>
      <c r="H119" s="633"/>
      <c r="I119" s="633"/>
      <c r="J119" s="633"/>
      <c r="K119" s="633"/>
      <c r="L119" s="633"/>
      <c r="M119" s="633"/>
      <c r="N119" s="633"/>
      <c r="O119" s="661"/>
    </row>
    <row r="120" spans="1:20" ht="13.5" customHeight="1">
      <c r="A120" s="639" t="s">
        <v>1502</v>
      </c>
      <c r="B120" s="633"/>
      <c r="C120" s="633"/>
      <c r="D120" s="633"/>
      <c r="E120" s="633"/>
      <c r="F120" s="633"/>
      <c r="G120" s="633"/>
      <c r="H120" s="633"/>
      <c r="I120" s="633"/>
      <c r="J120" s="633"/>
      <c r="K120" s="633"/>
      <c r="L120" s="633"/>
      <c r="M120" s="633"/>
      <c r="N120" s="633"/>
      <c r="O120" s="661"/>
    </row>
    <row r="121" spans="1:20" ht="13.5" customHeight="1">
      <c r="A121" s="639" t="s">
        <v>1503</v>
      </c>
      <c r="B121" s="633"/>
      <c r="C121" s="633"/>
      <c r="D121" s="633"/>
      <c r="E121" s="633"/>
      <c r="F121" s="633"/>
      <c r="G121" s="633"/>
      <c r="H121" s="633"/>
      <c r="I121" s="633"/>
      <c r="J121" s="633"/>
      <c r="K121" s="633"/>
      <c r="L121" s="633"/>
      <c r="M121" s="633"/>
      <c r="N121" s="633"/>
      <c r="O121" s="661"/>
    </row>
    <row r="122" spans="1:20" ht="13.5" customHeight="1">
      <c r="A122" s="639" t="s">
        <v>1504</v>
      </c>
    </row>
    <row r="123" spans="1:20" ht="13.5" customHeight="1">
      <c r="A123" s="641" t="s">
        <v>1286</v>
      </c>
      <c r="N123" s="642"/>
    </row>
    <row r="124" spans="1:20" ht="13.5" customHeight="1">
      <c r="A124" s="217" t="s">
        <v>14</v>
      </c>
      <c r="B124" s="643"/>
      <c r="C124" s="643"/>
      <c r="D124" s="643"/>
      <c r="E124" s="643"/>
      <c r="F124" s="643"/>
      <c r="G124" s="643"/>
      <c r="H124" s="643"/>
      <c r="I124" s="643"/>
      <c r="J124" s="643"/>
      <c r="K124" s="643"/>
      <c r="L124" s="643"/>
      <c r="M124" s="643"/>
      <c r="N124" s="614"/>
    </row>
    <row r="125" spans="1:20" ht="17.25">
      <c r="A125" s="639"/>
      <c r="B125" s="644"/>
      <c r="C125" s="644"/>
      <c r="D125" s="644"/>
      <c r="E125" s="644"/>
      <c r="F125" s="644"/>
      <c r="G125" s="644"/>
      <c r="H125" s="644"/>
      <c r="I125" s="644"/>
      <c r="J125" s="644"/>
      <c r="K125" s="644"/>
      <c r="L125" s="644"/>
      <c r="M125" s="644"/>
    </row>
    <row r="130" spans="1:14" ht="17.25">
      <c r="B130" s="638"/>
      <c r="C130" s="638"/>
      <c r="D130" s="638"/>
      <c r="E130" s="638"/>
      <c r="F130" s="638"/>
      <c r="G130" s="638"/>
      <c r="H130" s="638"/>
      <c r="I130" s="638"/>
      <c r="J130" s="638"/>
      <c r="K130" s="638"/>
      <c r="L130" s="638"/>
      <c r="M130" s="645"/>
      <c r="N130" s="645"/>
    </row>
    <row r="131" spans="1:14" ht="17.25">
      <c r="A131" s="638"/>
      <c r="B131" s="638"/>
      <c r="C131" s="638"/>
      <c r="D131" s="638"/>
      <c r="E131" s="638"/>
      <c r="F131" s="638"/>
      <c r="G131" s="638"/>
      <c r="H131" s="638"/>
      <c r="I131" s="638"/>
      <c r="J131" s="638"/>
      <c r="K131" s="638"/>
      <c r="L131" s="638"/>
    </row>
    <row r="132" spans="1:14" ht="17.25">
      <c r="A132" s="646"/>
      <c r="B132" s="646"/>
      <c r="C132" s="646"/>
      <c r="D132" s="646"/>
      <c r="E132" s="646"/>
      <c r="F132" s="646"/>
      <c r="G132" s="646"/>
      <c r="H132" s="646"/>
      <c r="I132" s="646"/>
      <c r="J132" s="646"/>
      <c r="K132" s="646"/>
      <c r="L132" s="646"/>
    </row>
  </sheetData>
  <hyperlinks>
    <hyperlink ref="A124" location="Inhaltsverzeichnis!A1" display="Zurück zum Inhaltsverzeichnis"/>
  </hyperlinks>
  <pageMargins left="0.70866141732283472" right="0.70866141732283472" top="0.78740157480314965" bottom="0.78740157480314965" header="0.31496062992125984" footer="0.31496062992125984"/>
  <pageSetup paperSize="9" scale="67"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34"/>
  <sheetViews>
    <sheetView zoomScaleNormal="100" zoomScaleSheetLayoutView="85" zoomScalePageLayoutView="55" workbookViewId="0"/>
  </sheetViews>
  <sheetFormatPr baseColWidth="10" defaultRowHeight="16.5"/>
  <cols>
    <col min="1" max="1" width="29.42578125" style="1160" customWidth="1"/>
    <col min="2" max="2" width="32.140625" style="1206" customWidth="1"/>
    <col min="3" max="3" width="13.5703125" style="1206" customWidth="1"/>
    <col min="4" max="15" width="7.28515625" style="1206" customWidth="1"/>
    <col min="16" max="16" width="8.28515625" style="1160" customWidth="1"/>
    <col min="17" max="17" width="9.42578125" style="1160" customWidth="1"/>
    <col min="18" max="22" width="11.42578125" style="1160"/>
    <col min="23" max="16384" width="11.42578125" style="1159"/>
  </cols>
  <sheetData>
    <row r="1" spans="1:23" ht="82.5" customHeight="1">
      <c r="A1" s="1157" t="s">
        <v>1840</v>
      </c>
      <c r="B1" s="1158"/>
      <c r="C1" s="1158"/>
      <c r="D1" s="1158"/>
      <c r="E1" s="1158"/>
      <c r="F1" s="1158"/>
      <c r="G1" s="1158"/>
      <c r="H1" s="1158"/>
      <c r="I1" s="1158"/>
      <c r="J1" s="1158"/>
      <c r="K1" s="1158"/>
      <c r="L1" s="1158"/>
      <c r="M1" s="1158"/>
      <c r="N1" s="1158"/>
      <c r="O1" s="1158"/>
      <c r="P1" s="1159"/>
    </row>
    <row r="2" spans="1:23">
      <c r="A2" s="1161" t="s">
        <v>244</v>
      </c>
      <c r="B2" s="1161"/>
      <c r="C2" s="1161"/>
      <c r="D2" s="1161"/>
      <c r="E2" s="1161"/>
      <c r="F2" s="1161"/>
      <c r="G2" s="1161"/>
      <c r="H2" s="1161"/>
      <c r="I2" s="1161"/>
      <c r="J2" s="1161"/>
      <c r="K2" s="1161"/>
      <c r="L2" s="1161"/>
      <c r="M2" s="1161"/>
      <c r="N2" s="1161"/>
      <c r="O2" s="1161"/>
      <c r="P2" s="1159"/>
    </row>
    <row r="3" spans="1:23">
      <c r="A3" s="1161">
        <v>2023</v>
      </c>
      <c r="B3" s="1161"/>
      <c r="C3" s="1161"/>
      <c r="D3" s="1161"/>
      <c r="E3" s="1161"/>
      <c r="F3" s="1161"/>
      <c r="G3" s="1161"/>
      <c r="H3" s="1161"/>
      <c r="I3" s="1161"/>
      <c r="J3" s="1161"/>
      <c r="K3" s="1161"/>
      <c r="L3" s="1161"/>
      <c r="M3" s="1161"/>
      <c r="N3" s="1161"/>
      <c r="O3" s="1161"/>
      <c r="P3" s="1159"/>
    </row>
    <row r="4" spans="1:23">
      <c r="A4" s="1161" t="s">
        <v>1841</v>
      </c>
      <c r="B4" s="1161"/>
      <c r="C4" s="1161"/>
      <c r="D4" s="1161"/>
      <c r="E4" s="1161"/>
      <c r="F4" s="1161"/>
      <c r="G4" s="1161"/>
      <c r="H4" s="1161"/>
      <c r="I4" s="1161"/>
      <c r="J4" s="1161"/>
      <c r="K4" s="1161"/>
      <c r="L4" s="1161"/>
      <c r="M4" s="1161"/>
      <c r="N4" s="1161"/>
      <c r="O4" s="1161"/>
      <c r="P4" s="1159"/>
    </row>
    <row r="5" spans="1:23" ht="18" customHeight="1">
      <c r="A5" s="1161" t="s">
        <v>324</v>
      </c>
      <c r="B5" s="1161"/>
      <c r="C5" s="1161"/>
      <c r="D5" s="1161"/>
      <c r="E5" s="1161"/>
      <c r="F5" s="1161"/>
      <c r="G5" s="1161"/>
      <c r="H5" s="1161"/>
      <c r="I5" s="1161"/>
      <c r="J5" s="1161"/>
      <c r="K5" s="1161"/>
      <c r="L5" s="1161"/>
      <c r="M5" s="1161"/>
      <c r="N5" s="1161"/>
      <c r="O5" s="1161"/>
      <c r="P5" s="1159"/>
    </row>
    <row r="6" spans="1:23" ht="20.25" customHeight="1">
      <c r="A6" s="1162" t="s">
        <v>1842</v>
      </c>
      <c r="B6" s="1163" t="s">
        <v>1843</v>
      </c>
      <c r="C6" s="1164" t="s">
        <v>267</v>
      </c>
      <c r="D6" s="1164" t="s">
        <v>170</v>
      </c>
      <c r="E6" s="1164" t="s">
        <v>292</v>
      </c>
      <c r="F6" s="1164" t="s">
        <v>168</v>
      </c>
      <c r="G6" s="1164" t="s">
        <v>291</v>
      </c>
      <c r="H6" s="1164" t="s">
        <v>1844</v>
      </c>
      <c r="I6" s="1164" t="s">
        <v>165</v>
      </c>
      <c r="J6" s="1164" t="s">
        <v>176</v>
      </c>
      <c r="K6" s="1164" t="s">
        <v>175</v>
      </c>
      <c r="L6" s="1164" t="s">
        <v>174</v>
      </c>
      <c r="M6" s="1164" t="s">
        <v>173</v>
      </c>
      <c r="N6" s="1164" t="s">
        <v>172</v>
      </c>
      <c r="O6" s="1165" t="s">
        <v>1845</v>
      </c>
      <c r="P6" s="1166" t="s">
        <v>1846</v>
      </c>
      <c r="Q6" s="1159"/>
      <c r="W6" s="1160"/>
    </row>
    <row r="7" spans="1:23" ht="51" customHeight="1">
      <c r="A7" s="1167" t="s">
        <v>1847</v>
      </c>
      <c r="B7" s="1168" t="s">
        <v>1848</v>
      </c>
      <c r="C7" s="1169" t="s">
        <v>359</v>
      </c>
      <c r="D7" s="1170">
        <v>71.715999999999994</v>
      </c>
      <c r="E7" s="1170">
        <v>89.381</v>
      </c>
      <c r="F7" s="1170">
        <v>89.244</v>
      </c>
      <c r="G7" s="1170">
        <v>77.323999999999998</v>
      </c>
      <c r="H7" s="1170">
        <v>94.066000000000003</v>
      </c>
      <c r="I7" s="1170">
        <v>93.013000000000005</v>
      </c>
      <c r="J7" s="1170">
        <v>85.317999999999998</v>
      </c>
      <c r="K7" s="1170">
        <v>65.728999999999999</v>
      </c>
      <c r="L7" s="1170">
        <v>56.186999999999998</v>
      </c>
      <c r="M7" s="1170">
        <v>60.953000000000003</v>
      </c>
      <c r="N7" s="1170">
        <v>66.224000000000004</v>
      </c>
      <c r="O7" s="1170">
        <v>72.319000000000003</v>
      </c>
      <c r="P7" s="1171">
        <v>921.47400000000005</v>
      </c>
      <c r="Q7" s="1159"/>
      <c r="W7" s="1160"/>
    </row>
    <row r="8" spans="1:23" ht="15.75" customHeight="1">
      <c r="A8" s="1172" t="s">
        <v>1847</v>
      </c>
      <c r="B8" s="1173" t="s">
        <v>1848</v>
      </c>
      <c r="C8" s="1174" t="s">
        <v>1849</v>
      </c>
      <c r="D8" s="1175">
        <v>56.418999999999997</v>
      </c>
      <c r="E8" s="1175">
        <v>68.468000000000004</v>
      </c>
      <c r="F8" s="1175">
        <v>68.855000000000004</v>
      </c>
      <c r="G8" s="1175">
        <v>57.912999999999997</v>
      </c>
      <c r="H8" s="1175">
        <v>71.004999999999995</v>
      </c>
      <c r="I8" s="1175">
        <v>72.819000000000003</v>
      </c>
      <c r="J8" s="1175">
        <v>68</v>
      </c>
      <c r="K8" s="1175">
        <v>47.575000000000003</v>
      </c>
      <c r="L8" s="1175">
        <v>39.444000000000003</v>
      </c>
      <c r="M8" s="1175">
        <v>40.633000000000003</v>
      </c>
      <c r="N8" s="1175">
        <v>45.079000000000001</v>
      </c>
      <c r="O8" s="1175">
        <v>41.918999999999997</v>
      </c>
      <c r="P8" s="1176">
        <v>678.12900000000002</v>
      </c>
      <c r="Q8" s="1159"/>
      <c r="W8" s="1160"/>
    </row>
    <row r="9" spans="1:23" ht="15.75" customHeight="1">
      <c r="A9" s="1172" t="s">
        <v>1847</v>
      </c>
      <c r="B9" s="1177" t="s">
        <v>1850</v>
      </c>
      <c r="C9" s="1169" t="s">
        <v>359</v>
      </c>
      <c r="D9" s="1170">
        <v>29.638000000000002</v>
      </c>
      <c r="E9" s="1170">
        <v>24.716000000000001</v>
      </c>
      <c r="F9" s="1170">
        <v>28.864000000000001</v>
      </c>
      <c r="G9" s="1170">
        <v>25.452999999999999</v>
      </c>
      <c r="H9" s="1170">
        <v>30.03</v>
      </c>
      <c r="I9" s="1170">
        <v>39.527999999999999</v>
      </c>
      <c r="J9" s="1170">
        <v>27.12</v>
      </c>
      <c r="K9" s="1170">
        <v>22.050999999999998</v>
      </c>
      <c r="L9" s="1170">
        <v>25.436</v>
      </c>
      <c r="M9" s="1170">
        <v>27.536000000000001</v>
      </c>
      <c r="N9" s="1170">
        <v>31.76</v>
      </c>
      <c r="O9" s="1170">
        <v>25.186</v>
      </c>
      <c r="P9" s="1171">
        <v>337.31799999999998</v>
      </c>
      <c r="Q9" s="1159"/>
      <c r="W9" s="1160"/>
    </row>
    <row r="10" spans="1:23" ht="15.75" customHeight="1">
      <c r="A10" s="1172" t="s">
        <v>1847</v>
      </c>
      <c r="B10" s="1178" t="s">
        <v>1850</v>
      </c>
      <c r="C10" s="1174" t="s">
        <v>1849</v>
      </c>
      <c r="D10" s="1175">
        <v>19.026</v>
      </c>
      <c r="E10" s="1175">
        <v>17.399000000000001</v>
      </c>
      <c r="F10" s="1175">
        <v>19.638000000000002</v>
      </c>
      <c r="G10" s="1175">
        <v>18.606000000000002</v>
      </c>
      <c r="H10" s="1175">
        <v>19.292999999999999</v>
      </c>
      <c r="I10" s="1175">
        <v>22.588000000000001</v>
      </c>
      <c r="J10" s="1175">
        <v>20.009</v>
      </c>
      <c r="K10" s="1175">
        <v>15.446999999999999</v>
      </c>
      <c r="L10" s="1175">
        <v>19.082000000000001</v>
      </c>
      <c r="M10" s="1175">
        <v>19.042999999999999</v>
      </c>
      <c r="N10" s="1175">
        <v>22.504000000000001</v>
      </c>
      <c r="O10" s="1175">
        <v>17.158999999999999</v>
      </c>
      <c r="P10" s="1176">
        <v>229.79400000000001</v>
      </c>
      <c r="Q10" s="1159"/>
      <c r="W10" s="1160"/>
    </row>
    <row r="11" spans="1:23" ht="15.75" customHeight="1">
      <c r="A11" s="1172" t="s">
        <v>1847</v>
      </c>
      <c r="B11" s="1177" t="s">
        <v>1851</v>
      </c>
      <c r="C11" s="1169" t="s">
        <v>359</v>
      </c>
      <c r="D11" s="1170">
        <v>66.569999999999993</v>
      </c>
      <c r="E11" s="1170">
        <v>64.688000000000002</v>
      </c>
      <c r="F11" s="1170">
        <v>68.856999999999999</v>
      </c>
      <c r="G11" s="1170">
        <v>66.257000000000005</v>
      </c>
      <c r="H11" s="1170">
        <v>74.819000000000003</v>
      </c>
      <c r="I11" s="1170">
        <v>70.757999999999996</v>
      </c>
      <c r="J11" s="1170">
        <v>68.412999999999997</v>
      </c>
      <c r="K11" s="1170">
        <v>63.289000000000001</v>
      </c>
      <c r="L11" s="1170">
        <v>74.888000000000005</v>
      </c>
      <c r="M11" s="1170">
        <v>90.542000000000002</v>
      </c>
      <c r="N11" s="1170">
        <v>73.346999999999994</v>
      </c>
      <c r="O11" s="1179">
        <v>74.551000000000002</v>
      </c>
      <c r="P11" s="1180">
        <v>856.97900000000004</v>
      </c>
      <c r="Q11" s="1159"/>
      <c r="W11" s="1160"/>
    </row>
    <row r="12" spans="1:23" ht="15.75" customHeight="1">
      <c r="A12" s="1181" t="s">
        <v>1847</v>
      </c>
      <c r="B12" s="1178" t="s">
        <v>1851</v>
      </c>
      <c r="C12" s="1174" t="s">
        <v>1849</v>
      </c>
      <c r="D12" s="1175">
        <v>30.088000000000001</v>
      </c>
      <c r="E12" s="1175">
        <v>24.837</v>
      </c>
      <c r="F12" s="1175">
        <v>32.594999999999999</v>
      </c>
      <c r="G12" s="1175">
        <v>31.66</v>
      </c>
      <c r="H12" s="1175">
        <v>32.856000000000002</v>
      </c>
      <c r="I12" s="1175">
        <v>30.731999999999999</v>
      </c>
      <c r="J12" s="1175">
        <v>37.453000000000003</v>
      </c>
      <c r="K12" s="1175">
        <v>31.119</v>
      </c>
      <c r="L12" s="1175">
        <v>42.707999999999998</v>
      </c>
      <c r="M12" s="1175">
        <v>51.601999999999997</v>
      </c>
      <c r="N12" s="1175">
        <v>38.746000000000002</v>
      </c>
      <c r="O12" s="1182">
        <v>33.354999999999997</v>
      </c>
      <c r="P12" s="1192">
        <v>417.75099999999998</v>
      </c>
      <c r="Q12" s="1159"/>
      <c r="W12" s="1160"/>
    </row>
    <row r="13" spans="1:23" ht="15.75" customHeight="1">
      <c r="A13" s="1167" t="s">
        <v>1852</v>
      </c>
      <c r="B13" s="1184" t="s">
        <v>1853</v>
      </c>
      <c r="C13" s="1169" t="s">
        <v>359</v>
      </c>
      <c r="D13" s="1185" t="s">
        <v>240</v>
      </c>
      <c r="E13" s="1185" t="s">
        <v>240</v>
      </c>
      <c r="F13" s="1185" t="s">
        <v>240</v>
      </c>
      <c r="G13" s="1185" t="s">
        <v>240</v>
      </c>
      <c r="H13" s="1185" t="s">
        <v>240</v>
      </c>
      <c r="I13" s="1185" t="s">
        <v>240</v>
      </c>
      <c r="J13" s="1185" t="s">
        <v>240</v>
      </c>
      <c r="K13" s="1185" t="s">
        <v>240</v>
      </c>
      <c r="L13" s="1186" t="s">
        <v>240</v>
      </c>
      <c r="M13" s="1186" t="s">
        <v>240</v>
      </c>
      <c r="N13" s="1186" t="s">
        <v>240</v>
      </c>
      <c r="O13" s="1187"/>
      <c r="P13" s="1180" t="s">
        <v>240</v>
      </c>
    </row>
    <row r="14" spans="1:23" ht="15.75" customHeight="1">
      <c r="A14" s="1172" t="s">
        <v>1852</v>
      </c>
      <c r="B14" s="1188" t="s">
        <v>1853</v>
      </c>
      <c r="C14" s="1189" t="s">
        <v>1849</v>
      </c>
      <c r="D14" s="1190" t="s">
        <v>240</v>
      </c>
      <c r="E14" s="1191" t="s">
        <v>240</v>
      </c>
      <c r="F14" s="1191" t="s">
        <v>240</v>
      </c>
      <c r="G14" s="1191" t="s">
        <v>240</v>
      </c>
      <c r="H14" s="1191" t="s">
        <v>240</v>
      </c>
      <c r="I14" s="1191" t="s">
        <v>240</v>
      </c>
      <c r="J14" s="1191" t="s">
        <v>240</v>
      </c>
      <c r="K14" s="1191" t="s">
        <v>240</v>
      </c>
      <c r="L14" s="1175" t="s">
        <v>240</v>
      </c>
      <c r="M14" s="1175" t="s">
        <v>240</v>
      </c>
      <c r="N14" s="1175" t="s">
        <v>240</v>
      </c>
      <c r="O14" s="1182"/>
      <c r="P14" s="1192" t="s">
        <v>240</v>
      </c>
    </row>
    <row r="15" spans="1:23" ht="15.75" customHeight="1">
      <c r="A15" s="1172" t="s">
        <v>1852</v>
      </c>
      <c r="B15" s="1184" t="s">
        <v>1851</v>
      </c>
      <c r="C15" s="1169" t="s">
        <v>359</v>
      </c>
      <c r="D15" s="1185" t="s">
        <v>240</v>
      </c>
      <c r="E15" s="1185" t="s">
        <v>240</v>
      </c>
      <c r="F15" s="1185" t="s">
        <v>240</v>
      </c>
      <c r="G15" s="1185" t="s">
        <v>240</v>
      </c>
      <c r="H15" s="1185" t="s">
        <v>240</v>
      </c>
      <c r="I15" s="1185" t="s">
        <v>240</v>
      </c>
      <c r="J15" s="1185" t="s">
        <v>240</v>
      </c>
      <c r="K15" s="1185" t="s">
        <v>240</v>
      </c>
      <c r="L15" s="1186" t="s">
        <v>240</v>
      </c>
      <c r="M15" s="1186" t="s">
        <v>240</v>
      </c>
      <c r="N15" s="1186" t="s">
        <v>240</v>
      </c>
      <c r="O15" s="1187"/>
      <c r="P15" s="1180" t="s">
        <v>240</v>
      </c>
    </row>
    <row r="16" spans="1:23" ht="15.75" customHeight="1">
      <c r="A16" s="1181" t="s">
        <v>1852</v>
      </c>
      <c r="B16" s="1214" t="s">
        <v>1851</v>
      </c>
      <c r="C16" s="1174" t="s">
        <v>1849</v>
      </c>
      <c r="D16" s="1191" t="s">
        <v>240</v>
      </c>
      <c r="E16" s="1191" t="s">
        <v>240</v>
      </c>
      <c r="F16" s="1191" t="s">
        <v>240</v>
      </c>
      <c r="G16" s="1191" t="s">
        <v>240</v>
      </c>
      <c r="H16" s="1191" t="s">
        <v>240</v>
      </c>
      <c r="I16" s="1191" t="s">
        <v>240</v>
      </c>
      <c r="J16" s="1191" t="s">
        <v>240</v>
      </c>
      <c r="K16" s="1191" t="s">
        <v>240</v>
      </c>
      <c r="L16" s="1175" t="s">
        <v>240</v>
      </c>
      <c r="M16" s="1175" t="s">
        <v>240</v>
      </c>
      <c r="N16" s="1175" t="s">
        <v>240</v>
      </c>
      <c r="O16" s="1182"/>
      <c r="P16" s="1192" t="s">
        <v>240</v>
      </c>
    </row>
    <row r="17" spans="1:16" ht="15.75" customHeight="1">
      <c r="A17" s="1193" t="s">
        <v>1854</v>
      </c>
      <c r="B17" s="1215" t="s">
        <v>1853</v>
      </c>
      <c r="C17" s="1216" t="s">
        <v>359</v>
      </c>
      <c r="D17" s="1185" t="s">
        <v>240</v>
      </c>
      <c r="E17" s="1185" t="s">
        <v>240</v>
      </c>
      <c r="F17" s="1185" t="s">
        <v>240</v>
      </c>
      <c r="G17" s="1185" t="s">
        <v>240</v>
      </c>
      <c r="H17" s="1185" t="s">
        <v>240</v>
      </c>
      <c r="I17" s="1185" t="s">
        <v>240</v>
      </c>
      <c r="J17" s="1185" t="s">
        <v>240</v>
      </c>
      <c r="K17" s="1185" t="s">
        <v>240</v>
      </c>
      <c r="L17" s="1170" t="s">
        <v>240</v>
      </c>
      <c r="M17" s="1170" t="s">
        <v>240</v>
      </c>
      <c r="N17" s="1170" t="s">
        <v>240</v>
      </c>
      <c r="O17" s="1194"/>
      <c r="P17" s="1195" t="s">
        <v>240</v>
      </c>
    </row>
    <row r="18" spans="1:16" ht="15.75" customHeight="1">
      <c r="A18" s="1196" t="s">
        <v>1854</v>
      </c>
      <c r="B18" s="1178" t="s">
        <v>1853</v>
      </c>
      <c r="C18" s="1201" t="s">
        <v>1849</v>
      </c>
      <c r="D18" s="1191" t="s">
        <v>240</v>
      </c>
      <c r="E18" s="1191" t="s">
        <v>240</v>
      </c>
      <c r="F18" s="1191" t="s">
        <v>240</v>
      </c>
      <c r="G18" s="1191" t="s">
        <v>240</v>
      </c>
      <c r="H18" s="1191" t="s">
        <v>240</v>
      </c>
      <c r="I18" s="1191" t="s">
        <v>240</v>
      </c>
      <c r="J18" s="1191" t="s">
        <v>240</v>
      </c>
      <c r="K18" s="1191" t="s">
        <v>240</v>
      </c>
      <c r="L18" s="1175" t="s">
        <v>240</v>
      </c>
      <c r="M18" s="1175" t="s">
        <v>240</v>
      </c>
      <c r="N18" s="1175" t="s">
        <v>240</v>
      </c>
      <c r="O18" s="1182"/>
      <c r="P18" s="1183" t="s">
        <v>240</v>
      </c>
    </row>
    <row r="19" spans="1:16" ht="15.75" customHeight="1">
      <c r="A19" s="1196" t="s">
        <v>1854</v>
      </c>
      <c r="B19" s="1177" t="s">
        <v>1851</v>
      </c>
      <c r="C19" s="1216" t="s">
        <v>359</v>
      </c>
      <c r="D19" s="1185" t="s">
        <v>240</v>
      </c>
      <c r="E19" s="1185" t="s">
        <v>240</v>
      </c>
      <c r="F19" s="1185" t="s">
        <v>240</v>
      </c>
      <c r="G19" s="1185" t="s">
        <v>240</v>
      </c>
      <c r="H19" s="1185" t="s">
        <v>240</v>
      </c>
      <c r="I19" s="1185" t="s">
        <v>240</v>
      </c>
      <c r="J19" s="1185" t="s">
        <v>240</v>
      </c>
      <c r="K19" s="1185" t="s">
        <v>240</v>
      </c>
      <c r="L19" s="1170" t="s">
        <v>240</v>
      </c>
      <c r="M19" s="1170" t="s">
        <v>240</v>
      </c>
      <c r="N19" s="1170" t="s">
        <v>240</v>
      </c>
      <c r="O19" s="1194"/>
      <c r="P19" s="1195" t="s">
        <v>240</v>
      </c>
    </row>
    <row r="20" spans="1:16" ht="15.75" customHeight="1">
      <c r="A20" s="1197" t="s">
        <v>1854</v>
      </c>
      <c r="B20" s="1178" t="s">
        <v>1851</v>
      </c>
      <c r="C20" s="1201" t="s">
        <v>1849</v>
      </c>
      <c r="D20" s="1191" t="s">
        <v>240</v>
      </c>
      <c r="E20" s="1191" t="s">
        <v>240</v>
      </c>
      <c r="F20" s="1191" t="s">
        <v>240</v>
      </c>
      <c r="G20" s="1191" t="s">
        <v>240</v>
      </c>
      <c r="H20" s="1191" t="s">
        <v>240</v>
      </c>
      <c r="I20" s="1191" t="s">
        <v>240</v>
      </c>
      <c r="J20" s="1191" t="s">
        <v>240</v>
      </c>
      <c r="K20" s="1191" t="s">
        <v>240</v>
      </c>
      <c r="L20" s="1175" t="s">
        <v>240</v>
      </c>
      <c r="M20" s="1175" t="s">
        <v>240</v>
      </c>
      <c r="N20" s="1175" t="s">
        <v>240</v>
      </c>
      <c r="O20" s="1182"/>
      <c r="P20" s="1183" t="s">
        <v>240</v>
      </c>
    </row>
    <row r="21" spans="1:16" ht="15.75" customHeight="1">
      <c r="A21" s="1198" t="s">
        <v>1855</v>
      </c>
      <c r="B21" s="1199" t="s">
        <v>1853</v>
      </c>
      <c r="C21" s="1216" t="s">
        <v>359</v>
      </c>
      <c r="D21" s="1185" t="s">
        <v>240</v>
      </c>
      <c r="E21" s="1185" t="s">
        <v>240</v>
      </c>
      <c r="F21" s="1185" t="s">
        <v>240</v>
      </c>
      <c r="G21" s="1185" t="s">
        <v>240</v>
      </c>
      <c r="H21" s="1185" t="s">
        <v>240</v>
      </c>
      <c r="I21" s="1185" t="s">
        <v>240</v>
      </c>
      <c r="J21" s="1185" t="s">
        <v>240</v>
      </c>
      <c r="K21" s="1185" t="s">
        <v>240</v>
      </c>
      <c r="L21" s="1186" t="s">
        <v>240</v>
      </c>
      <c r="M21" s="1186" t="s">
        <v>240</v>
      </c>
      <c r="N21" s="1186" t="s">
        <v>240</v>
      </c>
      <c r="O21" s="1187"/>
      <c r="P21" s="1180" t="s">
        <v>240</v>
      </c>
    </row>
    <row r="22" spans="1:16" ht="15.75" customHeight="1">
      <c r="A22" s="1200" t="s">
        <v>1855</v>
      </c>
      <c r="B22" s="1188" t="s">
        <v>1853</v>
      </c>
      <c r="C22" s="1201" t="s">
        <v>1849</v>
      </c>
      <c r="D22" s="1191" t="s">
        <v>240</v>
      </c>
      <c r="E22" s="1191" t="s">
        <v>240</v>
      </c>
      <c r="F22" s="1191" t="s">
        <v>240</v>
      </c>
      <c r="G22" s="1191" t="s">
        <v>240</v>
      </c>
      <c r="H22" s="1191" t="s">
        <v>240</v>
      </c>
      <c r="I22" s="1191" t="s">
        <v>240</v>
      </c>
      <c r="J22" s="1191" t="s">
        <v>240</v>
      </c>
      <c r="K22" s="1191" t="s">
        <v>240</v>
      </c>
      <c r="L22" s="1175" t="s">
        <v>240</v>
      </c>
      <c r="M22" s="1175" t="s">
        <v>240</v>
      </c>
      <c r="N22" s="1175" t="s">
        <v>240</v>
      </c>
      <c r="O22" s="1182"/>
      <c r="P22" s="1192" t="s">
        <v>240</v>
      </c>
    </row>
    <row r="23" spans="1:16" ht="15.75" customHeight="1">
      <c r="A23" s="1200" t="s">
        <v>1855</v>
      </c>
      <c r="B23" s="1199" t="s">
        <v>1851</v>
      </c>
      <c r="C23" s="1216" t="s">
        <v>359</v>
      </c>
      <c r="D23" s="1185" t="s">
        <v>240</v>
      </c>
      <c r="E23" s="1185" t="s">
        <v>240</v>
      </c>
      <c r="F23" s="1185" t="s">
        <v>240</v>
      </c>
      <c r="G23" s="1185" t="s">
        <v>240</v>
      </c>
      <c r="H23" s="1185" t="s">
        <v>240</v>
      </c>
      <c r="I23" s="1185" t="s">
        <v>240</v>
      </c>
      <c r="J23" s="1185" t="s">
        <v>240</v>
      </c>
      <c r="K23" s="1185" t="s">
        <v>240</v>
      </c>
      <c r="L23" s="1186" t="s">
        <v>240</v>
      </c>
      <c r="M23" s="1186" t="s">
        <v>240</v>
      </c>
      <c r="N23" s="1186" t="s">
        <v>240</v>
      </c>
      <c r="O23" s="1187"/>
      <c r="P23" s="1180" t="s">
        <v>240</v>
      </c>
    </row>
    <row r="24" spans="1:16" ht="15.75" customHeight="1">
      <c r="A24" s="1200" t="s">
        <v>1855</v>
      </c>
      <c r="B24" s="1217" t="s">
        <v>1851</v>
      </c>
      <c r="C24" s="1189" t="s">
        <v>1849</v>
      </c>
      <c r="D24" s="1202" t="s">
        <v>240</v>
      </c>
      <c r="E24" s="1202" t="s">
        <v>240</v>
      </c>
      <c r="F24" s="1202" t="s">
        <v>240</v>
      </c>
      <c r="G24" s="1202" t="s">
        <v>240</v>
      </c>
      <c r="H24" s="1202" t="s">
        <v>240</v>
      </c>
      <c r="I24" s="1202" t="s">
        <v>240</v>
      </c>
      <c r="J24" s="1202" t="s">
        <v>240</v>
      </c>
      <c r="K24" s="1202" t="s">
        <v>240</v>
      </c>
      <c r="L24" s="1186" t="s">
        <v>240</v>
      </c>
      <c r="M24" s="1186" t="s">
        <v>240</v>
      </c>
      <c r="N24" s="1186" t="s">
        <v>240</v>
      </c>
      <c r="O24" s="1187"/>
      <c r="P24" s="1203" t="s">
        <v>240</v>
      </c>
    </row>
    <row r="25" spans="1:16" s="1211" customFormat="1" ht="15.95" customHeight="1">
      <c r="A25" s="1207" t="s">
        <v>1858</v>
      </c>
      <c r="B25" s="1208"/>
      <c r="C25" s="1208"/>
      <c r="D25" s="1209"/>
      <c r="E25" s="1209"/>
      <c r="F25" s="1209"/>
      <c r="G25" s="1209"/>
      <c r="H25" s="1209"/>
      <c r="I25" s="1209"/>
      <c r="J25" s="1209"/>
      <c r="K25" s="1209"/>
      <c r="L25" s="1209"/>
      <c r="M25" s="1209"/>
      <c r="N25" s="1209"/>
      <c r="O25" s="1209"/>
      <c r="P25" s="1210"/>
    </row>
    <row r="26" spans="1:16" s="1211" customFormat="1" ht="15.95" customHeight="1">
      <c r="A26" s="1207" t="s">
        <v>1857</v>
      </c>
      <c r="B26" s="1208"/>
      <c r="C26" s="1208"/>
      <c r="D26" s="1209"/>
      <c r="E26" s="1209"/>
      <c r="F26" s="1209"/>
      <c r="G26" s="1209"/>
      <c r="H26" s="1209"/>
      <c r="I26" s="1209"/>
      <c r="J26" s="1209"/>
      <c r="K26" s="1209"/>
      <c r="L26" s="1209"/>
      <c r="M26" s="1209"/>
      <c r="N26" s="1209"/>
      <c r="O26" s="1209"/>
      <c r="P26" s="1210"/>
    </row>
    <row r="27" spans="1:16" s="1211" customFormat="1" ht="15.95" customHeight="1">
      <c r="A27" s="1207" t="s">
        <v>1856</v>
      </c>
      <c r="B27" s="1208"/>
      <c r="C27" s="1208"/>
      <c r="D27" s="1209"/>
      <c r="E27" s="1209"/>
      <c r="F27" s="1209"/>
      <c r="G27" s="1209"/>
      <c r="H27" s="1209"/>
      <c r="I27" s="1209"/>
      <c r="J27" s="1209"/>
      <c r="K27" s="1209"/>
      <c r="L27" s="1209"/>
      <c r="M27" s="1209"/>
      <c r="N27" s="1209"/>
      <c r="O27" s="1209"/>
      <c r="P27" s="1210"/>
    </row>
    <row r="28" spans="1:16" s="1211" customFormat="1" ht="15.95" customHeight="1">
      <c r="A28" s="1212" t="s">
        <v>1286</v>
      </c>
      <c r="B28" s="1213"/>
      <c r="C28" s="1213"/>
      <c r="D28" s="1213"/>
      <c r="E28" s="1213"/>
      <c r="F28" s="1213"/>
      <c r="G28" s="1213"/>
      <c r="H28" s="1213"/>
      <c r="I28" s="1213"/>
      <c r="J28" s="1213"/>
      <c r="K28" s="1213"/>
      <c r="L28" s="1213"/>
      <c r="M28" s="1213"/>
      <c r="N28" s="1213"/>
      <c r="O28" s="1213"/>
    </row>
    <row r="29" spans="1:16" s="1211" customFormat="1" ht="15.95" customHeight="1">
      <c r="A29" s="1118" t="s">
        <v>14</v>
      </c>
      <c r="B29" s="1213"/>
      <c r="C29" s="1213"/>
      <c r="D29" s="1213"/>
      <c r="E29" s="1213"/>
      <c r="F29" s="1213"/>
      <c r="G29" s="1213"/>
      <c r="H29" s="1213"/>
      <c r="I29" s="1213"/>
      <c r="J29" s="1213"/>
      <c r="K29" s="1213"/>
      <c r="L29" s="1213"/>
      <c r="M29" s="1213"/>
      <c r="N29" s="1213"/>
      <c r="O29" s="1213"/>
    </row>
    <row r="30" spans="1:16">
      <c r="B30" s="1204"/>
      <c r="C30" s="1204"/>
      <c r="D30" s="1204"/>
      <c r="E30" s="1204"/>
      <c r="F30" s="1204"/>
      <c r="G30" s="1204"/>
      <c r="H30" s="1204"/>
      <c r="I30" s="1204"/>
      <c r="J30" s="1204"/>
      <c r="K30" s="1204"/>
      <c r="L30" s="1204"/>
      <c r="M30" s="1204"/>
      <c r="N30" s="1204"/>
      <c r="O30" s="1204"/>
    </row>
    <row r="31" spans="1:16">
      <c r="B31" s="1204"/>
      <c r="C31" s="1204"/>
      <c r="D31" s="1204"/>
      <c r="E31" s="1204"/>
      <c r="F31" s="1204"/>
      <c r="G31" s="1204"/>
      <c r="H31" s="1204"/>
      <c r="I31" s="1204"/>
      <c r="J31" s="1204"/>
      <c r="K31" s="1204"/>
      <c r="L31" s="1204"/>
      <c r="M31" s="1204"/>
      <c r="N31" s="1204"/>
      <c r="O31" s="1204"/>
    </row>
    <row r="32" spans="1:16">
      <c r="B32" s="1204"/>
      <c r="C32" s="1204"/>
      <c r="D32" s="1204"/>
      <c r="E32" s="1204"/>
      <c r="F32" s="1204"/>
      <c r="G32" s="1204"/>
      <c r="H32" s="1204"/>
      <c r="I32" s="1204"/>
      <c r="J32" s="1204"/>
      <c r="K32" s="1204"/>
      <c r="L32" s="1204"/>
      <c r="M32" s="1204"/>
      <c r="N32" s="1204"/>
      <c r="O32" s="1204"/>
      <c r="P32" s="1205"/>
    </row>
    <row r="33" spans="2:15">
      <c r="B33" s="1204"/>
      <c r="C33" s="1204"/>
      <c r="D33" s="1204"/>
      <c r="E33" s="1204"/>
      <c r="F33" s="1204"/>
      <c r="G33" s="1204"/>
      <c r="H33" s="1204"/>
      <c r="I33" s="1204"/>
      <c r="J33" s="1204"/>
      <c r="K33" s="1204"/>
      <c r="L33" s="1204"/>
      <c r="M33" s="1204"/>
      <c r="N33" s="1204"/>
      <c r="O33" s="1204"/>
    </row>
    <row r="34" spans="2:15">
      <c r="B34" s="1204"/>
      <c r="C34" s="1204"/>
      <c r="D34" s="1204"/>
      <c r="E34" s="1204"/>
      <c r="F34" s="1204"/>
      <c r="G34" s="1204"/>
      <c r="H34" s="1204"/>
      <c r="I34" s="1204"/>
      <c r="J34" s="1204"/>
      <c r="K34" s="1204"/>
      <c r="L34" s="1204"/>
      <c r="M34" s="1204"/>
      <c r="N34" s="1204"/>
      <c r="O34" s="1204"/>
    </row>
  </sheetData>
  <hyperlinks>
    <hyperlink ref="A29" location="Inhaltsverzeichnis!A1" display="Zurück zum Inhaltsverzeichnis"/>
  </hyperlinks>
  <pageMargins left="0.7" right="0.7" top="0.78740157499999996" bottom="0.78740157499999996" header="0.3" footer="0.3"/>
  <pageSetup paperSize="9" scale="52"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47"/>
  <sheetViews>
    <sheetView showGridLines="0" showZeros="0" zoomScaleNormal="100" workbookViewId="0"/>
  </sheetViews>
  <sheetFormatPr baseColWidth="10" defaultRowHeight="16.5"/>
  <cols>
    <col min="1" max="1" width="5.5703125" style="1082" customWidth="1"/>
    <col min="2" max="7" width="11.5703125" style="1082" customWidth="1"/>
    <col min="8" max="16384" width="11.42578125" style="1082"/>
  </cols>
  <sheetData>
    <row r="1" spans="1:17" ht="37.5" customHeight="1">
      <c r="A1" s="2558" t="s">
        <v>2588</v>
      </c>
      <c r="B1" s="1081"/>
      <c r="C1" s="1081"/>
      <c r="D1" s="1081"/>
      <c r="E1" s="1081"/>
      <c r="F1" s="1081"/>
      <c r="G1" s="1081"/>
      <c r="H1" s="1082" t="s">
        <v>313</v>
      </c>
    </row>
    <row r="2" spans="1:17" s="1346" customFormat="1" ht="15.95" customHeight="1">
      <c r="A2" s="1601" t="s">
        <v>1793</v>
      </c>
      <c r="B2" s="1601"/>
      <c r="C2" s="1601"/>
      <c r="D2" s="1601"/>
      <c r="E2" s="1601"/>
      <c r="F2" s="1601"/>
      <c r="G2" s="1601"/>
    </row>
    <row r="3" spans="1:17" s="1346" customFormat="1" ht="15.95" customHeight="1">
      <c r="A3" s="1601" t="s">
        <v>1794</v>
      </c>
      <c r="B3" s="1601"/>
      <c r="C3" s="1601"/>
      <c r="D3" s="1601"/>
      <c r="E3" s="1601"/>
      <c r="F3" s="1601"/>
      <c r="G3" s="1601"/>
    </row>
    <row r="4" spans="1:17" s="1346" customFormat="1" ht="15.95" customHeight="1">
      <c r="A4" s="1601" t="s">
        <v>1797</v>
      </c>
      <c r="B4" s="1601"/>
      <c r="C4" s="1601"/>
      <c r="D4" s="1601"/>
      <c r="E4" s="1601"/>
      <c r="F4" s="1601"/>
      <c r="G4" s="1601"/>
    </row>
    <row r="5" spans="1:17" s="1443" customFormat="1" ht="28.5" customHeight="1">
      <c r="A5" s="2736"/>
      <c r="B5" s="2554" t="s">
        <v>1795</v>
      </c>
      <c r="C5" s="1083"/>
      <c r="D5" s="2554" t="s">
        <v>2585</v>
      </c>
      <c r="E5" s="1084"/>
      <c r="F5" s="2554" t="s">
        <v>101</v>
      </c>
      <c r="G5" s="1085"/>
    </row>
    <row r="6" spans="1:17" s="1443" customFormat="1" ht="12" customHeight="1">
      <c r="A6" s="2737"/>
      <c r="B6" s="2555">
        <v>2022</v>
      </c>
      <c r="C6" s="2556">
        <v>2023</v>
      </c>
      <c r="D6" s="2556">
        <v>2022</v>
      </c>
      <c r="E6" s="2556">
        <v>2023</v>
      </c>
      <c r="F6" s="2556">
        <v>2022</v>
      </c>
      <c r="G6" s="2557">
        <v>2023</v>
      </c>
    </row>
    <row r="7" spans="1:17" s="1443" customFormat="1" ht="14.1" customHeight="1">
      <c r="A7" s="2547" t="s">
        <v>170</v>
      </c>
      <c r="B7" s="2548">
        <v>258.56200000000001</v>
      </c>
      <c r="C7" s="2548">
        <v>267.78399999999999</v>
      </c>
      <c r="D7" s="2548">
        <v>75.998000000000005</v>
      </c>
      <c r="E7" s="2548">
        <v>65.960999999999999</v>
      </c>
      <c r="F7" s="2548">
        <v>334.56</v>
      </c>
      <c r="G7" s="2549">
        <v>333.745</v>
      </c>
      <c r="I7" s="1614"/>
      <c r="O7" s="2542"/>
      <c r="P7" s="2550"/>
      <c r="Q7" s="2542"/>
    </row>
    <row r="8" spans="1:17" s="1443" customFormat="1" ht="14.1" customHeight="1">
      <c r="A8" s="2547" t="s">
        <v>241</v>
      </c>
      <c r="B8" s="2548">
        <v>230.21899999999999</v>
      </c>
      <c r="C8" s="2548">
        <v>288.56200000000001</v>
      </c>
      <c r="D8" s="2548">
        <v>82.432000000000002</v>
      </c>
      <c r="E8" s="2548">
        <v>77.042000000000002</v>
      </c>
      <c r="F8" s="2548">
        <v>312.65100000000001</v>
      </c>
      <c r="G8" s="2549">
        <v>365.60400000000004</v>
      </c>
      <c r="I8" s="1614"/>
      <c r="O8" s="2542"/>
      <c r="P8" s="2550"/>
      <c r="Q8" s="2542"/>
    </row>
    <row r="9" spans="1:17" s="1443" customFormat="1" ht="14.1" customHeight="1">
      <c r="A9" s="2547" t="s">
        <v>168</v>
      </c>
      <c r="B9" s="2548">
        <v>223.85499999999999</v>
      </c>
      <c r="C9" s="2548">
        <v>305.05200000000002</v>
      </c>
      <c r="D9" s="2548">
        <v>84.135000000000005</v>
      </c>
      <c r="E9" s="2548">
        <v>91.013000000000005</v>
      </c>
      <c r="F9" s="2548">
        <v>307.99</v>
      </c>
      <c r="G9" s="2549">
        <v>396.06500000000005</v>
      </c>
      <c r="I9" s="1614"/>
      <c r="O9" s="2542"/>
      <c r="P9" s="2550"/>
      <c r="Q9" s="2542"/>
    </row>
    <row r="10" spans="1:17" s="1443" customFormat="1" ht="14.1" customHeight="1">
      <c r="A10" s="2547" t="s">
        <v>167</v>
      </c>
      <c r="B10" s="2548">
        <v>166.136</v>
      </c>
      <c r="C10" s="2548">
        <v>246.77099999999999</v>
      </c>
      <c r="D10" s="2548">
        <v>78.617000000000004</v>
      </c>
      <c r="E10" s="2548">
        <v>86.14</v>
      </c>
      <c r="F10" s="2548">
        <v>244.75299999999999</v>
      </c>
      <c r="G10" s="2549">
        <v>332.911</v>
      </c>
      <c r="I10" s="1614"/>
    </row>
    <row r="11" spans="1:17" s="1443" customFormat="1" ht="14.1" customHeight="1">
      <c r="A11" s="2547" t="s">
        <v>166</v>
      </c>
      <c r="B11" s="2548">
        <v>129.73500000000001</v>
      </c>
      <c r="C11" s="2548">
        <v>251.91900000000001</v>
      </c>
      <c r="D11" s="2548">
        <v>97.677000000000007</v>
      </c>
      <c r="E11" s="2548">
        <v>81.436999999999998</v>
      </c>
      <c r="F11" s="2548">
        <v>227.41200000000003</v>
      </c>
      <c r="G11" s="2549">
        <v>333.35599999999999</v>
      </c>
      <c r="I11" s="1614"/>
    </row>
    <row r="12" spans="1:17" s="1443" customFormat="1" ht="14.1" customHeight="1">
      <c r="A12" s="2547" t="s">
        <v>165</v>
      </c>
      <c r="B12" s="2548">
        <v>155.93100000000001</v>
      </c>
      <c r="C12" s="2548">
        <v>313.34699999999998</v>
      </c>
      <c r="D12" s="2548">
        <v>99.5</v>
      </c>
      <c r="E12" s="2548">
        <v>107.73699999999999</v>
      </c>
      <c r="F12" s="2548">
        <v>255.43100000000001</v>
      </c>
      <c r="G12" s="2549">
        <v>421.08399999999995</v>
      </c>
      <c r="I12" s="1614"/>
    </row>
    <row r="13" spans="1:17" s="1443" customFormat="1" ht="14.1" customHeight="1">
      <c r="A13" s="2547" t="s">
        <v>176</v>
      </c>
      <c r="B13" s="2548">
        <v>232.37100000000001</v>
      </c>
      <c r="C13" s="2548">
        <v>259.78899999999999</v>
      </c>
      <c r="D13" s="2548">
        <v>73.135999999999996</v>
      </c>
      <c r="E13" s="2548">
        <v>165.37899999999999</v>
      </c>
      <c r="F13" s="2548">
        <v>305.50700000000001</v>
      </c>
      <c r="G13" s="2549">
        <v>425.16800000000001</v>
      </c>
      <c r="H13" s="1614"/>
      <c r="I13" s="1614"/>
    </row>
    <row r="14" spans="1:17" s="1443" customFormat="1" ht="14.1" customHeight="1">
      <c r="A14" s="2547" t="s">
        <v>175</v>
      </c>
      <c r="B14" s="2548">
        <v>302.26799999999997</v>
      </c>
      <c r="C14" s="2548">
        <v>415.98899999999998</v>
      </c>
      <c r="D14" s="2548">
        <v>73.516999999999996</v>
      </c>
      <c r="E14" s="2548" t="s">
        <v>240</v>
      </c>
      <c r="F14" s="2548">
        <v>375.78499999999997</v>
      </c>
      <c r="G14" s="2549" t="s">
        <v>240</v>
      </c>
      <c r="H14" s="1614"/>
      <c r="I14" s="1614"/>
    </row>
    <row r="15" spans="1:17" s="1443" customFormat="1" ht="14.1" customHeight="1">
      <c r="A15" s="2547" t="s">
        <v>229</v>
      </c>
      <c r="B15" s="2548">
        <v>326.04599999999999</v>
      </c>
      <c r="C15" s="2548">
        <v>323.654</v>
      </c>
      <c r="D15" s="2548">
        <v>59.045999999999999</v>
      </c>
      <c r="E15" s="2548" t="s">
        <v>240</v>
      </c>
      <c r="F15" s="2548">
        <v>385.09199999999998</v>
      </c>
      <c r="G15" s="2549" t="s">
        <v>240</v>
      </c>
      <c r="H15" s="1614"/>
      <c r="I15" s="1614"/>
    </row>
    <row r="16" spans="1:17" s="1443" customFormat="1" ht="14.1" customHeight="1">
      <c r="A16" s="2547" t="s">
        <v>173</v>
      </c>
      <c r="B16" s="2548">
        <v>310.279</v>
      </c>
      <c r="C16" s="2548">
        <v>292.202</v>
      </c>
      <c r="D16" s="2548">
        <v>60.872999999999998</v>
      </c>
      <c r="E16" s="2548">
        <v>173.892</v>
      </c>
      <c r="F16" s="2548">
        <v>371.15199999999999</v>
      </c>
      <c r="G16" s="2549">
        <v>466.09399999999999</v>
      </c>
      <c r="H16" s="1614"/>
      <c r="I16" s="1614"/>
    </row>
    <row r="17" spans="1:12" s="1443" customFormat="1" ht="14.1" customHeight="1">
      <c r="A17" s="2547" t="s">
        <v>172</v>
      </c>
      <c r="B17" s="2548">
        <v>297.286</v>
      </c>
      <c r="C17" s="2548">
        <v>376.36399999999998</v>
      </c>
      <c r="D17" s="2548">
        <v>70.433999999999997</v>
      </c>
      <c r="E17" s="2548" t="s">
        <v>240</v>
      </c>
      <c r="F17" s="2548">
        <v>367.72</v>
      </c>
      <c r="G17" s="2549" t="s">
        <v>240</v>
      </c>
      <c r="H17" s="1614"/>
      <c r="I17" s="1614"/>
    </row>
    <row r="18" spans="1:12" s="1443" customFormat="1" ht="14.1" customHeight="1">
      <c r="A18" s="2551" t="s">
        <v>2584</v>
      </c>
      <c r="B18" s="2552">
        <v>246.14099999999999</v>
      </c>
      <c r="C18" s="2552">
        <v>364.48400000000004</v>
      </c>
      <c r="D18" s="2552">
        <v>69.66</v>
      </c>
      <c r="E18" s="2552">
        <v>347.05700000000002</v>
      </c>
      <c r="F18" s="2552">
        <v>315.80099999999999</v>
      </c>
      <c r="G18" s="2553">
        <v>711.54099999999994</v>
      </c>
      <c r="H18" s="1614"/>
      <c r="I18" s="1614"/>
    </row>
    <row r="19" spans="1:12" s="1443" customFormat="1" ht="14.1" customHeight="1">
      <c r="A19" s="2535" t="s">
        <v>1798</v>
      </c>
      <c r="B19" s="2540"/>
      <c r="C19" s="2541"/>
      <c r="D19" s="2542"/>
      <c r="E19" s="2403"/>
      <c r="F19" s="2542"/>
      <c r="G19" s="2542"/>
      <c r="H19" s="1614"/>
      <c r="I19" s="1614"/>
    </row>
    <row r="20" spans="1:12" s="1443" customFormat="1" ht="14.1" customHeight="1">
      <c r="A20" s="2543" t="s">
        <v>2586</v>
      </c>
      <c r="B20" s="2540"/>
      <c r="C20" s="2541"/>
      <c r="D20" s="2542"/>
      <c r="E20" s="2403"/>
      <c r="F20" s="2542"/>
      <c r="G20" s="2542"/>
      <c r="H20" s="1614"/>
      <c r="I20" s="1614"/>
    </row>
    <row r="21" spans="1:12" s="1443" customFormat="1" ht="14.1" customHeight="1">
      <c r="A21" s="2543" t="s">
        <v>1857</v>
      </c>
      <c r="B21" s="2540"/>
      <c r="C21" s="2541"/>
      <c r="D21" s="2542"/>
      <c r="E21" s="2403"/>
      <c r="F21" s="2542"/>
      <c r="G21" s="2542"/>
      <c r="H21" s="1614"/>
      <c r="I21" s="1614"/>
    </row>
    <row r="22" spans="1:12" s="1443" customFormat="1" ht="14.1" customHeight="1">
      <c r="A22" s="2535" t="s">
        <v>2587</v>
      </c>
      <c r="B22" s="2540"/>
      <c r="C22" s="2541"/>
      <c r="D22" s="2542"/>
      <c r="E22" s="2403"/>
      <c r="F22" s="2542"/>
      <c r="G22" s="2542"/>
      <c r="H22" s="1614"/>
      <c r="I22" s="1614"/>
    </row>
    <row r="23" spans="1:12" s="1443" customFormat="1" ht="14.1" customHeight="1">
      <c r="A23" s="2535" t="s">
        <v>1796</v>
      </c>
      <c r="B23" s="2544"/>
      <c r="C23" s="2544"/>
      <c r="D23" s="2544"/>
      <c r="E23" s="2544"/>
      <c r="F23" s="2544"/>
    </row>
    <row r="24" spans="1:12" s="1443" customFormat="1" ht="14.1" customHeight="1">
      <c r="A24" s="2535" t="s">
        <v>2577</v>
      </c>
      <c r="B24" s="2545"/>
      <c r="C24" s="2545"/>
      <c r="D24" s="2545"/>
      <c r="E24" s="2545"/>
      <c r="F24" s="2545"/>
    </row>
    <row r="25" spans="1:12" s="1443" customFormat="1" ht="14.1" customHeight="1">
      <c r="A25" s="1118" t="s">
        <v>14</v>
      </c>
      <c r="J25" s="2546"/>
      <c r="K25" s="2546"/>
      <c r="L25" s="2546"/>
    </row>
    <row r="26" spans="1:12">
      <c r="J26" s="1087"/>
      <c r="K26" s="1087"/>
      <c r="L26" s="1087"/>
    </row>
    <row r="27" spans="1:12">
      <c r="J27" s="1087"/>
      <c r="K27" s="1087"/>
      <c r="L27" s="1087"/>
    </row>
    <row r="28" spans="1:12">
      <c r="C28" s="1088"/>
      <c r="J28" s="1087"/>
      <c r="K28" s="1087"/>
      <c r="L28" s="1087"/>
    </row>
    <row r="29" spans="1:12">
      <c r="J29" s="1087"/>
      <c r="K29" s="1087"/>
      <c r="L29" s="1087"/>
    </row>
    <row r="30" spans="1:12">
      <c r="J30" s="1087"/>
      <c r="K30" s="1087"/>
      <c r="L30" s="1087"/>
    </row>
    <row r="31" spans="1:12">
      <c r="J31" s="1087"/>
      <c r="K31" s="1087"/>
      <c r="L31" s="1087"/>
    </row>
    <row r="32" spans="1:12">
      <c r="J32" s="1087"/>
      <c r="K32" s="1087"/>
      <c r="L32" s="1087"/>
    </row>
    <row r="33" spans="1:12">
      <c r="J33" s="1087"/>
      <c r="K33" s="1087"/>
      <c r="L33" s="1087"/>
    </row>
    <row r="34" spans="1:12">
      <c r="J34" s="1087"/>
      <c r="K34" s="1087"/>
      <c r="L34" s="1087"/>
    </row>
    <row r="35" spans="1:12">
      <c r="J35" s="1087"/>
      <c r="K35" s="1087"/>
      <c r="L35" s="1087"/>
    </row>
    <row r="36" spans="1:12">
      <c r="J36" s="1087"/>
      <c r="K36" s="1087"/>
      <c r="L36" s="1087"/>
    </row>
    <row r="37" spans="1:12">
      <c r="J37" s="1087"/>
      <c r="K37" s="1087"/>
      <c r="L37" s="1087"/>
    </row>
    <row r="38" spans="1:12" ht="17.25">
      <c r="C38" s="650"/>
      <c r="D38" s="1089">
        <v>2023</v>
      </c>
      <c r="E38" s="1089">
        <v>2022</v>
      </c>
      <c r="F38" s="1090"/>
      <c r="I38" s="1087"/>
      <c r="J38" s="1087"/>
      <c r="K38" s="1087"/>
      <c r="L38" s="1087"/>
    </row>
    <row r="39" spans="1:12">
      <c r="C39" s="1087"/>
      <c r="D39" s="1090"/>
      <c r="E39" s="1090"/>
      <c r="F39" s="1090"/>
      <c r="I39" s="1087"/>
      <c r="J39" s="1087"/>
      <c r="K39" s="1087"/>
      <c r="L39" s="1087"/>
    </row>
    <row r="40" spans="1:12">
      <c r="C40" s="1087"/>
      <c r="I40" s="1087"/>
      <c r="J40" s="1087"/>
      <c r="K40" s="1087"/>
      <c r="L40" s="1087"/>
    </row>
    <row r="41" spans="1:12">
      <c r="C41" s="1087"/>
      <c r="I41" s="1087"/>
    </row>
    <row r="42" spans="1:12">
      <c r="C42" s="1087"/>
      <c r="D42" s="1087"/>
      <c r="I42" s="1087"/>
    </row>
    <row r="47" spans="1:12" ht="17.25">
      <c r="A47" s="1118" t="s">
        <v>14</v>
      </c>
    </row>
  </sheetData>
  <mergeCells count="1">
    <mergeCell ref="A5:A6"/>
  </mergeCells>
  <hyperlinks>
    <hyperlink ref="A25" location="Inhaltsverzeichnis!A1" display="Zurück zum Inhaltsverzeichnis"/>
    <hyperlink ref="A47"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3">
    <tabColor rgb="FFF9E03A"/>
    <pageSetUpPr fitToPage="1"/>
  </sheetPr>
  <dimension ref="A1:DB87"/>
  <sheetViews>
    <sheetView showGridLines="0" showZeros="0" zoomScaleNormal="100" workbookViewId="0">
      <pane ySplit="5" topLeftCell="A27" activePane="bottomLeft" state="frozen"/>
      <selection activeCell="R49" sqref="R49"/>
      <selection pane="bottomLeft" activeCell="A42" sqref="A42"/>
    </sheetView>
  </sheetViews>
  <sheetFormatPr baseColWidth="10" defaultColWidth="9.7109375" defaultRowHeight="14.25"/>
  <cols>
    <col min="1" max="1" width="18.5703125" style="474" customWidth="1"/>
    <col min="2" max="13" width="10.7109375" style="416" customWidth="1"/>
    <col min="14" max="14" width="11.5703125" style="416" customWidth="1"/>
    <col min="15" max="15" width="6.140625" style="474" customWidth="1"/>
    <col min="16" max="29" width="5.85546875" style="474" customWidth="1"/>
    <col min="30" max="31" width="5.7109375" style="474" customWidth="1"/>
    <col min="32" max="36" width="6.7109375" style="474" bestFit="1" customWidth="1"/>
    <col min="37" max="37" width="7.140625" style="474" bestFit="1" customWidth="1"/>
    <col min="38" max="43" width="6.85546875" style="474" customWidth="1"/>
    <col min="44" max="160" width="5.7109375" style="474" customWidth="1"/>
    <col min="161" max="16384" width="9.7109375" style="474"/>
  </cols>
  <sheetData>
    <row r="1" spans="1:45" ht="93.75" customHeight="1">
      <c r="A1" s="494" t="s">
        <v>1261</v>
      </c>
      <c r="B1" s="494"/>
      <c r="C1" s="494"/>
      <c r="D1" s="494"/>
      <c r="E1" s="494"/>
      <c r="F1" s="494"/>
      <c r="G1" s="494"/>
      <c r="H1" s="494"/>
      <c r="I1" s="494"/>
      <c r="J1" s="494"/>
      <c r="K1" s="494"/>
      <c r="L1" s="494"/>
      <c r="M1" s="493"/>
      <c r="N1" s="492"/>
      <c r="AF1" s="2738"/>
      <c r="AG1" s="2738"/>
      <c r="AH1" s="2738"/>
      <c r="AI1" s="2738"/>
      <c r="AJ1" s="2738"/>
      <c r="AK1" s="2738"/>
      <c r="AL1" s="2738"/>
      <c r="AM1" s="2738"/>
      <c r="AN1" s="2738"/>
      <c r="AO1" s="2738"/>
      <c r="AP1" s="2738"/>
      <c r="AQ1" s="2738"/>
      <c r="AR1" s="491"/>
    </row>
    <row r="2" spans="1:45" ht="14.25" customHeight="1">
      <c r="A2" s="461" t="s">
        <v>1247</v>
      </c>
      <c r="B2" s="461"/>
      <c r="C2" s="461"/>
      <c r="D2" s="461"/>
      <c r="E2" s="461"/>
      <c r="F2" s="461"/>
      <c r="G2" s="461"/>
      <c r="H2" s="461"/>
      <c r="I2" s="461"/>
      <c r="J2" s="461"/>
      <c r="K2" s="461"/>
      <c r="L2" s="461"/>
      <c r="M2" s="465"/>
      <c r="N2" s="489"/>
      <c r="AF2" s="490"/>
      <c r="AG2" s="490"/>
      <c r="AH2" s="490"/>
      <c r="AI2" s="490"/>
      <c r="AJ2" s="490"/>
      <c r="AK2" s="490"/>
      <c r="AL2" s="490"/>
      <c r="AM2" s="490"/>
      <c r="AN2" s="490"/>
      <c r="AO2" s="490"/>
      <c r="AP2" s="490"/>
      <c r="AQ2" s="490"/>
      <c r="AR2" s="487"/>
    </row>
    <row r="3" spans="1:45" ht="14.25" customHeight="1">
      <c r="A3" s="461" t="s">
        <v>1260</v>
      </c>
      <c r="B3" s="461"/>
      <c r="C3" s="461"/>
      <c r="D3" s="461"/>
      <c r="E3" s="461"/>
      <c r="F3" s="461"/>
      <c r="G3" s="461"/>
      <c r="H3" s="461"/>
      <c r="I3" s="461"/>
      <c r="J3" s="461"/>
      <c r="K3" s="461"/>
      <c r="L3" s="461"/>
      <c r="M3" s="465"/>
      <c r="N3" s="489"/>
      <c r="Q3" s="416"/>
      <c r="R3" s="416"/>
      <c r="S3" s="416"/>
      <c r="T3" s="416"/>
      <c r="AF3" s="460"/>
      <c r="AG3" s="460"/>
      <c r="AH3" s="460"/>
      <c r="AI3" s="460"/>
      <c r="AJ3" s="460"/>
      <c r="AK3" s="460"/>
      <c r="AL3" s="460"/>
      <c r="AM3" s="460"/>
      <c r="AN3" s="460"/>
      <c r="AO3" s="460"/>
      <c r="AP3" s="460"/>
      <c r="AQ3" s="460"/>
      <c r="AR3" s="462"/>
    </row>
    <row r="4" spans="1:45" ht="15" customHeight="1">
      <c r="A4" s="461" t="s">
        <v>324</v>
      </c>
      <c r="B4" s="461"/>
      <c r="C4" s="461"/>
      <c r="D4" s="461"/>
      <c r="E4" s="461"/>
      <c r="F4" s="461"/>
      <c r="G4" s="461"/>
      <c r="H4" s="461"/>
      <c r="I4" s="461"/>
      <c r="J4" s="461"/>
      <c r="K4" s="461"/>
      <c r="L4" s="461"/>
      <c r="M4" s="465"/>
      <c r="N4" s="489"/>
      <c r="AF4" s="488"/>
      <c r="AG4" s="488"/>
      <c r="AH4" s="488"/>
      <c r="AI4" s="488"/>
      <c r="AJ4" s="488"/>
      <c r="AK4" s="488"/>
      <c r="AL4" s="488"/>
      <c r="AM4" s="488"/>
      <c r="AN4" s="488"/>
      <c r="AO4" s="488"/>
      <c r="AP4" s="488"/>
      <c r="AQ4" s="488"/>
      <c r="AR4" s="487"/>
    </row>
    <row r="5" spans="1:45" s="483" customFormat="1" ht="18.75" customHeight="1">
      <c r="A5" s="486" t="s">
        <v>1259</v>
      </c>
      <c r="B5" s="470" t="s">
        <v>1244</v>
      </c>
      <c r="C5" s="470" t="s">
        <v>1243</v>
      </c>
      <c r="D5" s="470" t="s">
        <v>1242</v>
      </c>
      <c r="E5" s="485" t="s">
        <v>1241</v>
      </c>
      <c r="F5" s="470" t="s">
        <v>166</v>
      </c>
      <c r="G5" s="468" t="s">
        <v>1240</v>
      </c>
      <c r="H5" s="470" t="s">
        <v>1239</v>
      </c>
      <c r="I5" s="470" t="s">
        <v>1238</v>
      </c>
      <c r="J5" s="470" t="s">
        <v>1237</v>
      </c>
      <c r="K5" s="485" t="s">
        <v>1236</v>
      </c>
      <c r="L5" s="485" t="s">
        <v>1235</v>
      </c>
      <c r="M5" s="470" t="s">
        <v>1234</v>
      </c>
      <c r="N5" s="484" t="s">
        <v>1233</v>
      </c>
    </row>
    <row r="6" spans="1:45" ht="15">
      <c r="A6" s="453" t="s">
        <v>1258</v>
      </c>
      <c r="B6" s="479"/>
      <c r="C6" s="453"/>
      <c r="D6" s="453"/>
      <c r="E6" s="473"/>
      <c r="F6" s="453"/>
      <c r="G6" s="473"/>
      <c r="H6" s="453"/>
      <c r="I6" s="453"/>
      <c r="J6" s="453"/>
      <c r="K6" s="473"/>
      <c r="L6" s="473"/>
      <c r="M6" s="453"/>
      <c r="N6" s="473"/>
      <c r="P6" s="481"/>
      <c r="X6" s="481"/>
      <c r="AF6" s="480"/>
      <c r="AG6" s="480"/>
      <c r="AH6" s="480"/>
      <c r="AI6" s="480"/>
      <c r="AJ6" s="480"/>
      <c r="AK6" s="480"/>
      <c r="AL6" s="480"/>
      <c r="AM6" s="480"/>
      <c r="AN6" s="480"/>
      <c r="AO6" s="480"/>
      <c r="AP6" s="480"/>
      <c r="AQ6" s="480"/>
    </row>
    <row r="7" spans="1:45">
      <c r="A7" s="452" t="s">
        <v>1229</v>
      </c>
      <c r="B7" s="451">
        <v>22653.165000000001</v>
      </c>
      <c r="C7" s="451">
        <v>23906.902999999998</v>
      </c>
      <c r="D7" s="451">
        <v>27502.356</v>
      </c>
      <c r="E7" s="451">
        <v>24622.717000000001</v>
      </c>
      <c r="F7" s="451">
        <v>25370.268</v>
      </c>
      <c r="G7" s="451">
        <v>23752.398000000001</v>
      </c>
      <c r="H7" s="451">
        <v>23143.876</v>
      </c>
      <c r="I7" s="451">
        <v>24162.920999999998</v>
      </c>
      <c r="J7" s="451">
        <v>22732.007000000001</v>
      </c>
      <c r="K7" s="451">
        <v>21313.569</v>
      </c>
      <c r="L7" s="451">
        <v>21460.856</v>
      </c>
      <c r="M7" s="451">
        <v>19720.998</v>
      </c>
      <c r="N7" s="451">
        <v>280342.03399999999</v>
      </c>
      <c r="AF7" s="478"/>
      <c r="AG7" s="478"/>
      <c r="AH7" s="478"/>
      <c r="AI7" s="478"/>
      <c r="AJ7" s="478"/>
      <c r="AK7" s="478"/>
      <c r="AL7" s="478"/>
      <c r="AM7" s="478"/>
      <c r="AN7" s="478"/>
      <c r="AO7" s="478"/>
      <c r="AP7" s="478"/>
      <c r="AQ7" s="478"/>
    </row>
    <row r="8" spans="1:45" ht="15">
      <c r="A8" s="449" t="s">
        <v>1228</v>
      </c>
      <c r="B8" s="448">
        <v>22335.356</v>
      </c>
      <c r="C8" s="448">
        <v>22988.848000000002</v>
      </c>
      <c r="D8" s="448">
        <v>26602.411</v>
      </c>
      <c r="E8" s="448">
        <v>23142.572</v>
      </c>
      <c r="F8" s="448">
        <v>25760.064999999999</v>
      </c>
      <c r="G8" s="448">
        <v>24581.931</v>
      </c>
      <c r="H8" s="448">
        <v>24117.137999999999</v>
      </c>
      <c r="I8" s="448">
        <v>24096.927</v>
      </c>
      <c r="J8" s="448">
        <v>23895.307000000001</v>
      </c>
      <c r="K8" s="448">
        <v>23706.945</v>
      </c>
      <c r="L8" s="448">
        <v>22109.423999999999</v>
      </c>
      <c r="M8" s="448">
        <v>19904.784</v>
      </c>
      <c r="N8" s="448">
        <v>283241.70799999998</v>
      </c>
      <c r="AG8" s="436"/>
      <c r="AH8" s="435"/>
      <c r="AI8" s="435"/>
      <c r="AJ8" s="435"/>
      <c r="AK8" s="435"/>
      <c r="AL8" s="435"/>
      <c r="AM8" s="435"/>
      <c r="AN8" s="435"/>
      <c r="AO8" s="435"/>
      <c r="AP8" s="435"/>
      <c r="AQ8" s="435"/>
      <c r="AR8" s="435"/>
      <c r="AS8" s="435"/>
    </row>
    <row r="9" spans="1:45">
      <c r="A9" s="447" t="s">
        <v>1227</v>
      </c>
      <c r="B9" s="446">
        <v>-1.4029342036752865</v>
      </c>
      <c r="C9" s="446">
        <v>-3.8401251722148828</v>
      </c>
      <c r="D9" s="446">
        <v>-3.2722469304084285</v>
      </c>
      <c r="E9" s="446">
        <v>-6.0112984281953885</v>
      </c>
      <c r="F9" s="446">
        <v>1.5364323309473917</v>
      </c>
      <c r="G9" s="446">
        <v>3.4924179023945214</v>
      </c>
      <c r="H9" s="446">
        <v>4.2052679507961273</v>
      </c>
      <c r="I9" s="446">
        <v>-0.27312095255369684</v>
      </c>
      <c r="J9" s="446">
        <v>5.1174539933935392</v>
      </c>
      <c r="K9" s="446">
        <v>11.229353469613656</v>
      </c>
      <c r="L9" s="446">
        <v>3.0220975342269583</v>
      </c>
      <c r="M9" s="446">
        <v>0.93193052400289389</v>
      </c>
      <c r="N9" s="446">
        <v>1.0343343659980633</v>
      </c>
    </row>
    <row r="10" spans="1:45" s="475" customFormat="1">
      <c r="A10" s="453" t="s">
        <v>1257</v>
      </c>
      <c r="B10" s="479"/>
      <c r="C10" s="453"/>
      <c r="D10" s="453"/>
      <c r="E10" s="453"/>
      <c r="F10" s="453"/>
      <c r="G10" s="453"/>
      <c r="H10" s="453"/>
      <c r="I10" s="453"/>
      <c r="J10" s="453"/>
      <c r="K10" s="453"/>
      <c r="L10" s="453"/>
      <c r="M10" s="453"/>
      <c r="N10" s="453"/>
      <c r="AF10" s="480"/>
      <c r="AG10" s="480"/>
      <c r="AH10" s="480"/>
      <c r="AI10" s="480"/>
      <c r="AJ10" s="480"/>
      <c r="AK10" s="480"/>
      <c r="AL10" s="480"/>
      <c r="AM10" s="480"/>
      <c r="AN10" s="480"/>
      <c r="AO10" s="480"/>
      <c r="AP10" s="480"/>
      <c r="AQ10" s="480"/>
    </row>
    <row r="11" spans="1:45" s="475" customFormat="1">
      <c r="A11" s="452" t="s">
        <v>1229</v>
      </c>
      <c r="B11" s="451">
        <v>3758.5059999999999</v>
      </c>
      <c r="C11" s="451">
        <v>4365.3490000000002</v>
      </c>
      <c r="D11" s="451">
        <v>4753.7049999999999</v>
      </c>
      <c r="E11" s="451">
        <v>4136.7529999999997</v>
      </c>
      <c r="F11" s="451">
        <v>4258.8280000000004</v>
      </c>
      <c r="G11" s="451">
        <v>4200.2730000000001</v>
      </c>
      <c r="H11" s="451">
        <v>4311.1220000000003</v>
      </c>
      <c r="I11" s="451">
        <v>4592.2389999999996</v>
      </c>
      <c r="J11" s="451">
        <v>4336.1909999999998</v>
      </c>
      <c r="K11" s="451">
        <v>4034.6480000000001</v>
      </c>
      <c r="L11" s="451">
        <v>4770.8890000000001</v>
      </c>
      <c r="M11" s="451">
        <v>3935.3519999999999</v>
      </c>
      <c r="N11" s="451">
        <v>51453.855000000003</v>
      </c>
      <c r="AF11" s="478"/>
      <c r="AG11" s="478"/>
      <c r="AH11" s="478"/>
      <c r="AI11" s="478"/>
      <c r="AJ11" s="478"/>
      <c r="AK11" s="478"/>
      <c r="AL11" s="478"/>
      <c r="AM11" s="478"/>
      <c r="AN11" s="478"/>
      <c r="AO11" s="478"/>
      <c r="AP11" s="478"/>
      <c r="AQ11" s="478"/>
    </row>
    <row r="12" spans="1:45" s="475" customFormat="1" ht="15">
      <c r="A12" s="449" t="s">
        <v>1228</v>
      </c>
      <c r="B12" s="448">
        <v>4377.9889999999996</v>
      </c>
      <c r="C12" s="448">
        <v>4747.1459999999997</v>
      </c>
      <c r="D12" s="448">
        <v>4925.6570000000002</v>
      </c>
      <c r="E12" s="448">
        <v>4394.6260000000002</v>
      </c>
      <c r="F12" s="448">
        <v>4776.9059999999999</v>
      </c>
      <c r="G12" s="448">
        <v>4824.7430000000004</v>
      </c>
      <c r="H12" s="448">
        <v>4084.2339999999999</v>
      </c>
      <c r="I12" s="448">
        <v>4526.5039999999999</v>
      </c>
      <c r="J12" s="448">
        <v>4954.1220000000003</v>
      </c>
      <c r="K12" s="448">
        <v>4540.982</v>
      </c>
      <c r="L12" s="448">
        <v>4719.5169999999998</v>
      </c>
      <c r="M12" s="448">
        <v>3811.37</v>
      </c>
      <c r="N12" s="448">
        <v>54683.796000000002</v>
      </c>
      <c r="AG12" s="436"/>
      <c r="AH12" s="435"/>
      <c r="AI12" s="435"/>
      <c r="AJ12" s="435"/>
      <c r="AK12" s="435"/>
      <c r="AL12" s="435"/>
      <c r="AM12" s="435"/>
      <c r="AN12" s="435"/>
      <c r="AO12" s="435"/>
      <c r="AP12" s="435"/>
      <c r="AQ12" s="435"/>
      <c r="AR12" s="435"/>
      <c r="AS12" s="435"/>
    </row>
    <row r="13" spans="1:45" s="475" customFormat="1">
      <c r="A13" s="447" t="s">
        <v>1227</v>
      </c>
      <c r="B13" s="446">
        <v>16.48216073088615</v>
      </c>
      <c r="C13" s="446">
        <v>8.7460819283864737</v>
      </c>
      <c r="D13" s="446">
        <v>3.6172206731381209</v>
      </c>
      <c r="E13" s="446">
        <v>6.2337055173465927</v>
      </c>
      <c r="F13" s="446">
        <v>12.164802147445243</v>
      </c>
      <c r="G13" s="446">
        <v>14.867366954481298</v>
      </c>
      <c r="H13" s="446">
        <v>-5.2628526866092074</v>
      </c>
      <c r="I13" s="446">
        <v>-1.4314368219946658</v>
      </c>
      <c r="J13" s="446">
        <v>14.250548465231361</v>
      </c>
      <c r="K13" s="446">
        <v>12.549644975224609</v>
      </c>
      <c r="L13" s="446">
        <v>-1.0767804490945139</v>
      </c>
      <c r="M13" s="446">
        <v>-3.1504678615788322</v>
      </c>
      <c r="N13" s="446">
        <v>6.2773547288147853</v>
      </c>
    </row>
    <row r="14" spans="1:45" s="475" customFormat="1" ht="15">
      <c r="A14" s="453" t="s">
        <v>1256</v>
      </c>
      <c r="B14" s="479"/>
      <c r="C14" s="453"/>
      <c r="D14" s="453"/>
      <c r="E14" s="453"/>
      <c r="F14" s="453"/>
      <c r="G14" s="453"/>
      <c r="H14" s="453"/>
      <c r="I14" s="453"/>
      <c r="J14" s="453"/>
      <c r="K14" s="453"/>
      <c r="L14" s="453"/>
      <c r="M14" s="453"/>
      <c r="N14" s="453"/>
      <c r="P14" s="481"/>
      <c r="Q14" s="474"/>
      <c r="R14" s="474"/>
      <c r="S14" s="474"/>
      <c r="T14" s="474"/>
      <c r="U14" s="474"/>
      <c r="V14" s="474"/>
      <c r="X14" s="481"/>
      <c r="AF14" s="480"/>
      <c r="AG14" s="480"/>
      <c r="AH14" s="480"/>
      <c r="AI14" s="480"/>
      <c r="AJ14" s="480"/>
      <c r="AK14" s="480"/>
      <c r="AL14" s="480"/>
      <c r="AM14" s="480"/>
      <c r="AN14" s="480"/>
      <c r="AO14" s="480"/>
      <c r="AP14" s="480"/>
      <c r="AQ14" s="480"/>
    </row>
    <row r="15" spans="1:45" s="475" customFormat="1">
      <c r="A15" s="452" t="s">
        <v>1229</v>
      </c>
      <c r="B15" s="451">
        <v>9161.5969999999998</v>
      </c>
      <c r="C15" s="451">
        <v>9733.0789999999997</v>
      </c>
      <c r="D15" s="451">
        <v>11235.127</v>
      </c>
      <c r="E15" s="451">
        <v>9577.5889999999999</v>
      </c>
      <c r="F15" s="451">
        <v>10110.404</v>
      </c>
      <c r="G15" s="451">
        <v>10014.9</v>
      </c>
      <c r="H15" s="451">
        <v>9231.4500000000007</v>
      </c>
      <c r="I15" s="451">
        <v>10124.316000000001</v>
      </c>
      <c r="J15" s="451">
        <v>8775.3080000000009</v>
      </c>
      <c r="K15" s="451">
        <v>9184.9940000000006</v>
      </c>
      <c r="L15" s="451">
        <v>8985.3780000000006</v>
      </c>
      <c r="M15" s="451">
        <v>7658.5959999999995</v>
      </c>
      <c r="N15" s="451">
        <v>113792.73800000003</v>
      </c>
      <c r="AF15" s="478"/>
      <c r="AG15" s="478"/>
      <c r="AH15" s="478"/>
      <c r="AI15" s="478"/>
      <c r="AJ15" s="478"/>
      <c r="AK15" s="478"/>
      <c r="AL15" s="478"/>
      <c r="AM15" s="478"/>
      <c r="AN15" s="478"/>
      <c r="AO15" s="478"/>
      <c r="AP15" s="478"/>
      <c r="AQ15" s="478"/>
    </row>
    <row r="16" spans="1:45" s="475" customFormat="1" ht="15">
      <c r="A16" s="449" t="s">
        <v>1228</v>
      </c>
      <c r="B16" s="448">
        <v>9034.0769999999993</v>
      </c>
      <c r="C16" s="448">
        <v>9129.0300000000007</v>
      </c>
      <c r="D16" s="448">
        <v>10055.359</v>
      </c>
      <c r="E16" s="448">
        <v>9178.3649999999998</v>
      </c>
      <c r="F16" s="448">
        <v>10370.753000000001</v>
      </c>
      <c r="G16" s="448">
        <v>9913.4830000000002</v>
      </c>
      <c r="H16" s="448">
        <v>9369.0910000000003</v>
      </c>
      <c r="I16" s="448">
        <v>9689.4230000000007</v>
      </c>
      <c r="J16" s="448">
        <v>8960.4920000000002</v>
      </c>
      <c r="K16" s="448">
        <v>8864.6679999999997</v>
      </c>
      <c r="L16" s="448">
        <v>9056.4</v>
      </c>
      <c r="M16" s="448">
        <v>7420.8860000000004</v>
      </c>
      <c r="N16" s="448">
        <v>111042.02699999999</v>
      </c>
      <c r="AG16" s="436"/>
      <c r="AH16" s="435"/>
      <c r="AI16" s="435"/>
      <c r="AJ16" s="435"/>
      <c r="AK16" s="435"/>
      <c r="AL16" s="435"/>
      <c r="AM16" s="435"/>
      <c r="AN16" s="435"/>
      <c r="AO16" s="435"/>
      <c r="AP16" s="435"/>
      <c r="AQ16" s="435"/>
      <c r="AR16" s="435"/>
      <c r="AS16" s="435"/>
    </row>
    <row r="17" spans="1:106" s="475" customFormat="1">
      <c r="A17" s="447" t="s">
        <v>1227</v>
      </c>
      <c r="B17" s="446">
        <v>-1.3918970677273848</v>
      </c>
      <c r="C17" s="446">
        <v>-6.2061450441324695</v>
      </c>
      <c r="D17" s="446">
        <v>-10.500709070756386</v>
      </c>
      <c r="E17" s="446">
        <v>-4.1683141759371836</v>
      </c>
      <c r="F17" s="446">
        <v>2.5750603042173168</v>
      </c>
      <c r="G17" s="446">
        <v>-1.0126611349089814</v>
      </c>
      <c r="H17" s="446">
        <v>1.4910008720190291</v>
      </c>
      <c r="I17" s="446">
        <v>-4.2955296930676639</v>
      </c>
      <c r="J17" s="446">
        <v>2.1102849039600642</v>
      </c>
      <c r="K17" s="446">
        <v>-3.4874927517644636</v>
      </c>
      <c r="L17" s="446">
        <v>0.79041749829555386</v>
      </c>
      <c r="M17" s="446">
        <v>-3.1038326084833159</v>
      </c>
      <c r="N17" s="446">
        <v>-2.4172992480416724</v>
      </c>
    </row>
    <row r="18" spans="1:106">
      <c r="A18" s="453" t="s">
        <v>1255</v>
      </c>
      <c r="B18" s="479"/>
      <c r="C18" s="453"/>
      <c r="D18" s="453"/>
      <c r="E18" s="453"/>
      <c r="F18" s="453"/>
      <c r="G18" s="453"/>
      <c r="H18" s="453"/>
      <c r="I18" s="453"/>
      <c r="J18" s="453"/>
      <c r="K18" s="453"/>
      <c r="L18" s="453"/>
      <c r="M18" s="453"/>
      <c r="N18" s="453"/>
      <c r="AF18" s="480"/>
      <c r="AG18" s="480"/>
      <c r="AH18" s="480"/>
      <c r="AI18" s="480"/>
      <c r="AJ18" s="480"/>
      <c r="AK18" s="480"/>
      <c r="AL18" s="480"/>
      <c r="AM18" s="480"/>
      <c r="AN18" s="480"/>
      <c r="AO18" s="480"/>
      <c r="AP18" s="480"/>
      <c r="AQ18" s="480"/>
    </row>
    <row r="19" spans="1:106" ht="14.25" customHeight="1">
      <c r="A19" s="452" t="s">
        <v>1229</v>
      </c>
      <c r="B19" s="451">
        <v>6145.42</v>
      </c>
      <c r="C19" s="451">
        <v>5513.0029999999997</v>
      </c>
      <c r="D19" s="451">
        <v>7175.7110000000002</v>
      </c>
      <c r="E19" s="451">
        <v>6220.9049999999997</v>
      </c>
      <c r="F19" s="451">
        <v>6266.8190000000004</v>
      </c>
      <c r="G19" s="451">
        <v>6229.585</v>
      </c>
      <c r="H19" s="451">
        <v>6007.0320000000002</v>
      </c>
      <c r="I19" s="451">
        <v>6253.2889999999998</v>
      </c>
      <c r="J19" s="451">
        <v>6113.0680000000002</v>
      </c>
      <c r="K19" s="451">
        <v>6146.1750000000002</v>
      </c>
      <c r="L19" s="451">
        <v>6408.3450000000003</v>
      </c>
      <c r="M19" s="451">
        <v>6621.3310000000001</v>
      </c>
      <c r="N19" s="451">
        <v>75100.683000000005</v>
      </c>
      <c r="AF19" s="478"/>
      <c r="AG19" s="478"/>
      <c r="AH19" s="478"/>
      <c r="AI19" s="478"/>
      <c r="AJ19" s="478"/>
      <c r="AK19" s="478"/>
      <c r="AL19" s="478"/>
      <c r="AM19" s="478"/>
      <c r="AN19" s="478"/>
      <c r="AO19" s="478"/>
      <c r="AP19" s="478"/>
      <c r="AQ19" s="478"/>
    </row>
    <row r="20" spans="1:106" ht="14.25" customHeight="1">
      <c r="A20" s="449" t="s">
        <v>1228</v>
      </c>
      <c r="B20" s="448">
        <v>5821.7820000000002</v>
      </c>
      <c r="C20" s="448">
        <v>6033.5739999999996</v>
      </c>
      <c r="D20" s="448">
        <v>6861.6289999999999</v>
      </c>
      <c r="E20" s="448">
        <v>6100.3010000000004</v>
      </c>
      <c r="F20" s="448">
        <v>6758.741</v>
      </c>
      <c r="G20" s="448">
        <v>6435.6480000000001</v>
      </c>
      <c r="H20" s="448">
        <v>6571.0339999999997</v>
      </c>
      <c r="I20" s="448">
        <v>6813.1639999999998</v>
      </c>
      <c r="J20" s="448">
        <v>6225.2920000000004</v>
      </c>
      <c r="K20" s="448">
        <v>6246.2510000000002</v>
      </c>
      <c r="L20" s="448">
        <v>6205.2389999999996</v>
      </c>
      <c r="M20" s="448">
        <v>5768.942</v>
      </c>
      <c r="N20" s="448">
        <v>75841.596999999994</v>
      </c>
      <c r="AG20" s="436"/>
      <c r="AH20" s="435"/>
      <c r="AI20" s="435"/>
      <c r="AJ20" s="435"/>
      <c r="AK20" s="435"/>
      <c r="AL20" s="435"/>
      <c r="AM20" s="435"/>
      <c r="AN20" s="435"/>
      <c r="AO20" s="435"/>
      <c r="AP20" s="435"/>
      <c r="AQ20" s="435"/>
      <c r="AR20" s="435"/>
      <c r="AS20" s="435"/>
    </row>
    <row r="21" spans="1:106">
      <c r="A21" s="447" t="s">
        <v>1227</v>
      </c>
      <c r="B21" s="446">
        <v>-5.266328420189339</v>
      </c>
      <c r="C21" s="446">
        <v>9.4426032418266317</v>
      </c>
      <c r="D21" s="446">
        <v>-4.3770157410185533</v>
      </c>
      <c r="E21" s="446">
        <v>-1.9386889849627806</v>
      </c>
      <c r="F21" s="446">
        <v>7.8496283361622403</v>
      </c>
      <c r="G21" s="446">
        <v>3.3078126392046983</v>
      </c>
      <c r="H21" s="446">
        <v>9.3890293908871882</v>
      </c>
      <c r="I21" s="446">
        <v>8.9532884215010711</v>
      </c>
      <c r="J21" s="446">
        <v>1.8358048691753481</v>
      </c>
      <c r="K21" s="446">
        <v>1.6282647337571632</v>
      </c>
      <c r="L21" s="446">
        <v>-3.1693986512898533</v>
      </c>
      <c r="M21" s="446">
        <v>-12.873378479342009</v>
      </c>
      <c r="N21" s="446">
        <v>0.98656093447245041</v>
      </c>
    </row>
    <row r="22" spans="1:106" s="475" customFormat="1" ht="15">
      <c r="A22" s="453" t="s">
        <v>1254</v>
      </c>
      <c r="B22" s="479"/>
      <c r="C22" s="453"/>
      <c r="D22" s="453"/>
      <c r="E22" s="453"/>
      <c r="F22" s="453"/>
      <c r="G22" s="453"/>
      <c r="H22" s="453"/>
      <c r="I22" s="453"/>
      <c r="J22" s="453"/>
      <c r="K22" s="453"/>
      <c r="L22" s="453"/>
      <c r="M22" s="453"/>
      <c r="N22" s="453"/>
      <c r="P22" s="481"/>
      <c r="X22" s="481"/>
      <c r="AF22" s="480"/>
      <c r="AG22" s="480"/>
      <c r="AH22" s="480"/>
      <c r="AI22" s="480"/>
      <c r="AJ22" s="480"/>
      <c r="AK22" s="480"/>
      <c r="AL22" s="480"/>
      <c r="AM22" s="480"/>
      <c r="AN22" s="480"/>
      <c r="AO22" s="480"/>
      <c r="AP22" s="480"/>
      <c r="AQ22" s="480"/>
    </row>
    <row r="23" spans="1:106" s="475" customFormat="1">
      <c r="A23" s="452" t="s">
        <v>1229</v>
      </c>
      <c r="B23" s="451">
        <v>40027.896000000001</v>
      </c>
      <c r="C23" s="451">
        <v>36208.103999999999</v>
      </c>
      <c r="D23" s="451">
        <v>40452.788999999997</v>
      </c>
      <c r="E23" s="451">
        <v>38447.75</v>
      </c>
      <c r="F23" s="451">
        <v>40535.565999999999</v>
      </c>
      <c r="G23" s="451">
        <v>37419.305</v>
      </c>
      <c r="H23" s="451">
        <v>37200.552000000003</v>
      </c>
      <c r="I23" s="451">
        <v>36877.993999999999</v>
      </c>
      <c r="J23" s="451">
        <v>34372.858999999997</v>
      </c>
      <c r="K23" s="451">
        <v>34269.857000000004</v>
      </c>
      <c r="L23" s="451">
        <v>34670.665999999997</v>
      </c>
      <c r="M23" s="451">
        <v>33108.260999999999</v>
      </c>
      <c r="N23" s="451">
        <v>443591.59899999999</v>
      </c>
      <c r="AF23" s="478"/>
      <c r="AG23" s="478"/>
      <c r="AH23" s="478"/>
      <c r="AI23" s="478"/>
      <c r="AJ23" s="478"/>
      <c r="AK23" s="478"/>
      <c r="AL23" s="478"/>
      <c r="AM23" s="478"/>
      <c r="AN23" s="478"/>
      <c r="AO23" s="478"/>
      <c r="AP23" s="478"/>
      <c r="AQ23" s="478"/>
    </row>
    <row r="24" spans="1:106" s="475" customFormat="1" ht="15">
      <c r="A24" s="449" t="s">
        <v>1228</v>
      </c>
      <c r="B24" s="448">
        <v>37156.523000000001</v>
      </c>
      <c r="C24" s="448">
        <v>34206.356</v>
      </c>
      <c r="D24" s="448">
        <v>41969.500999999997</v>
      </c>
      <c r="E24" s="448">
        <v>37960.815999999999</v>
      </c>
      <c r="F24" s="448">
        <v>41224.483</v>
      </c>
      <c r="G24" s="448">
        <v>40638.910000000003</v>
      </c>
      <c r="H24" s="448">
        <v>41915.313000000002</v>
      </c>
      <c r="I24" s="448">
        <v>38588.449000000001</v>
      </c>
      <c r="J24" s="448">
        <v>37271.561000000002</v>
      </c>
      <c r="K24" s="448">
        <v>37395.502</v>
      </c>
      <c r="L24" s="448">
        <v>38320.76</v>
      </c>
      <c r="M24" s="448">
        <v>39278.523000000001</v>
      </c>
      <c r="N24" s="448">
        <v>465926.69699999999</v>
      </c>
      <c r="AG24" s="436"/>
      <c r="AH24" s="435"/>
      <c r="AI24" s="435"/>
      <c r="AJ24" s="435"/>
      <c r="AK24" s="435"/>
      <c r="AL24" s="435"/>
      <c r="AM24" s="435"/>
      <c r="AN24" s="435"/>
      <c r="AO24" s="435"/>
      <c r="AP24" s="435"/>
      <c r="AQ24" s="435"/>
      <c r="AR24" s="435"/>
      <c r="AS24" s="435"/>
    </row>
    <row r="25" spans="1:106" s="475" customFormat="1">
      <c r="A25" s="447" t="s">
        <v>1227</v>
      </c>
      <c r="B25" s="446">
        <v>-7.1734297500922821</v>
      </c>
      <c r="C25" s="446">
        <v>-5.5284529673246539</v>
      </c>
      <c r="D25" s="446">
        <v>3.7493385190326478</v>
      </c>
      <c r="E25" s="446">
        <v>-1.2664824339525751</v>
      </c>
      <c r="F25" s="446">
        <v>1.6995371422715522</v>
      </c>
      <c r="G25" s="446">
        <v>8.604128270153609</v>
      </c>
      <c r="H25" s="446">
        <v>12.673900645345256</v>
      </c>
      <c r="I25" s="446">
        <v>4.6381454479329847</v>
      </c>
      <c r="J25" s="446">
        <v>8.4331128812997633</v>
      </c>
      <c r="K25" s="446">
        <v>9.1206829371946299</v>
      </c>
      <c r="L25" s="446">
        <v>10.527902752142126</v>
      </c>
      <c r="M25" s="446">
        <v>18.636623651118384</v>
      </c>
      <c r="N25" s="446">
        <v>5.035058835728762</v>
      </c>
    </row>
    <row r="26" spans="1:106" s="475" customFormat="1">
      <c r="A26" s="453" t="s">
        <v>1253</v>
      </c>
      <c r="B26" s="479"/>
      <c r="C26" s="453"/>
      <c r="D26" s="453"/>
      <c r="E26" s="453"/>
      <c r="F26" s="453"/>
      <c r="G26" s="453"/>
      <c r="H26" s="453"/>
      <c r="I26" s="453"/>
      <c r="J26" s="453"/>
      <c r="K26" s="453"/>
      <c r="L26" s="453"/>
      <c r="M26" s="453"/>
      <c r="N26" s="453"/>
      <c r="AF26" s="480"/>
      <c r="AG26" s="480"/>
      <c r="AH26" s="480"/>
      <c r="AI26" s="480"/>
      <c r="AJ26" s="480"/>
      <c r="AK26" s="480"/>
      <c r="AL26" s="480"/>
      <c r="AM26" s="480"/>
      <c r="AN26" s="480"/>
      <c r="AO26" s="480"/>
      <c r="AP26" s="480"/>
      <c r="AQ26" s="480"/>
      <c r="CM26" s="482"/>
      <c r="DB26" s="482"/>
    </row>
    <row r="27" spans="1:106" s="475" customFormat="1">
      <c r="A27" s="452" t="s">
        <v>1229</v>
      </c>
      <c r="B27" s="451">
        <v>72770.926000000007</v>
      </c>
      <c r="C27" s="451">
        <v>67066.706999999995</v>
      </c>
      <c r="D27" s="451">
        <v>78298.184999999998</v>
      </c>
      <c r="E27" s="451">
        <v>74922.403000000006</v>
      </c>
      <c r="F27" s="451">
        <v>76822.381999999998</v>
      </c>
      <c r="G27" s="451">
        <v>77110.959000000003</v>
      </c>
      <c r="H27" s="451">
        <v>75552.555999999997</v>
      </c>
      <c r="I27" s="451">
        <v>75805.812999999995</v>
      </c>
      <c r="J27" s="451">
        <v>72901.357999999993</v>
      </c>
      <c r="K27" s="451">
        <v>73638.072</v>
      </c>
      <c r="L27" s="451">
        <v>72162.361000000004</v>
      </c>
      <c r="M27" s="451">
        <v>75550.437000000005</v>
      </c>
      <c r="N27" s="451">
        <v>892602.1590000001</v>
      </c>
      <c r="AF27" s="478"/>
      <c r="AG27" s="478"/>
      <c r="AH27" s="478"/>
      <c r="AI27" s="478"/>
      <c r="AJ27" s="478"/>
      <c r="AK27" s="478"/>
      <c r="AL27" s="478"/>
      <c r="AM27" s="478"/>
      <c r="AN27" s="478"/>
      <c r="AO27" s="478"/>
      <c r="AP27" s="478"/>
      <c r="AQ27" s="478"/>
      <c r="CM27" s="482"/>
      <c r="DB27" s="482"/>
    </row>
    <row r="28" spans="1:106" s="475" customFormat="1" ht="15">
      <c r="A28" s="449" t="s">
        <v>1228</v>
      </c>
      <c r="B28" s="448">
        <v>75134.551999999996</v>
      </c>
      <c r="C28" s="448">
        <v>67353.925000000003</v>
      </c>
      <c r="D28" s="448">
        <v>73543.313999999998</v>
      </c>
      <c r="E28" s="448">
        <v>75431.357999999993</v>
      </c>
      <c r="F28" s="448">
        <v>78233.351999999999</v>
      </c>
      <c r="G28" s="448">
        <v>77584.370999999999</v>
      </c>
      <c r="H28" s="448">
        <v>78058.732999999993</v>
      </c>
      <c r="I28" s="448">
        <v>76140.84</v>
      </c>
      <c r="J28" s="448">
        <v>71670.296000000002</v>
      </c>
      <c r="K28" s="448">
        <v>72646.548999999999</v>
      </c>
      <c r="L28" s="448">
        <v>70234.043999999994</v>
      </c>
      <c r="M28" s="448">
        <v>74913.159</v>
      </c>
      <c r="N28" s="448">
        <v>890944.4929999999</v>
      </c>
      <c r="Q28" s="435"/>
      <c r="R28" s="435"/>
      <c r="S28" s="435"/>
      <c r="T28" s="435"/>
      <c r="U28" s="435"/>
      <c r="V28" s="435"/>
      <c r="W28" s="435"/>
      <c r="X28" s="435"/>
      <c r="Y28" s="435"/>
      <c r="Z28" s="435"/>
      <c r="AA28" s="435"/>
      <c r="AB28" s="435"/>
      <c r="AG28" s="436"/>
      <c r="AH28" s="435"/>
      <c r="AI28" s="435"/>
      <c r="AJ28" s="435"/>
      <c r="AK28" s="435"/>
      <c r="AL28" s="435"/>
      <c r="AM28" s="435"/>
      <c r="AN28" s="435"/>
      <c r="AO28" s="435"/>
      <c r="AP28" s="435"/>
      <c r="AQ28" s="435"/>
      <c r="AR28" s="435"/>
      <c r="AS28" s="435"/>
    </row>
    <row r="29" spans="1:106" s="475" customFormat="1">
      <c r="A29" s="447" t="s">
        <v>1227</v>
      </c>
      <c r="B29" s="446">
        <v>3.2480361731276872</v>
      </c>
      <c r="C29" s="446">
        <v>0.42825719771809645</v>
      </c>
      <c r="D29" s="446">
        <v>-6.0727729512503998</v>
      </c>
      <c r="E29" s="446">
        <v>0.67930949838859078</v>
      </c>
      <c r="F29" s="446">
        <v>1.8366652572683932</v>
      </c>
      <c r="G29" s="446">
        <v>0.61393608138111233</v>
      </c>
      <c r="H29" s="446">
        <v>3.3171306606754598</v>
      </c>
      <c r="I29" s="446">
        <v>0.44195423377361465</v>
      </c>
      <c r="J29" s="446">
        <v>-1.6886681315319123</v>
      </c>
      <c r="K29" s="446">
        <v>-1.3464814776790917</v>
      </c>
      <c r="L29" s="446">
        <v>-2.6721922249744665</v>
      </c>
      <c r="M29" s="446">
        <v>-0.84351332077669383</v>
      </c>
      <c r="N29" s="446">
        <v>-0.1857116278832649</v>
      </c>
    </row>
    <row r="30" spans="1:106" s="475" customFormat="1" ht="15">
      <c r="A30" s="453" t="s">
        <v>1252</v>
      </c>
      <c r="B30" s="479"/>
      <c r="C30" s="453"/>
      <c r="D30" s="453"/>
      <c r="E30" s="453"/>
      <c r="F30" s="453"/>
      <c r="G30" s="453"/>
      <c r="H30" s="453"/>
      <c r="I30" s="453"/>
      <c r="J30" s="453"/>
      <c r="K30" s="453"/>
      <c r="L30" s="453"/>
      <c r="M30" s="453"/>
      <c r="N30" s="453"/>
      <c r="P30" s="481"/>
      <c r="AF30" s="480"/>
      <c r="AG30" s="480"/>
      <c r="AH30" s="480"/>
      <c r="AI30" s="480"/>
      <c r="AJ30" s="480"/>
      <c r="AK30" s="480"/>
      <c r="AL30" s="480"/>
      <c r="AM30" s="480"/>
      <c r="AN30" s="480"/>
      <c r="AO30" s="480"/>
      <c r="AP30" s="480"/>
      <c r="AQ30" s="480"/>
    </row>
    <row r="31" spans="1:106" s="475" customFormat="1">
      <c r="A31" s="452" t="s">
        <v>1229</v>
      </c>
      <c r="B31" s="451">
        <v>48441.476999999999</v>
      </c>
      <c r="C31" s="451">
        <v>43646.413</v>
      </c>
      <c r="D31" s="451">
        <v>48034.025000000001</v>
      </c>
      <c r="E31" s="451">
        <v>43739.67</v>
      </c>
      <c r="F31" s="451">
        <v>47099.48</v>
      </c>
      <c r="G31" s="451">
        <v>43959.671000000002</v>
      </c>
      <c r="H31" s="451">
        <v>43292.705000000002</v>
      </c>
      <c r="I31" s="451">
        <v>45938.34</v>
      </c>
      <c r="J31" s="451">
        <v>45363.43</v>
      </c>
      <c r="K31" s="451">
        <v>46479.644</v>
      </c>
      <c r="L31" s="451">
        <v>46683.478999999999</v>
      </c>
      <c r="M31" s="451">
        <v>45560.964999999997</v>
      </c>
      <c r="N31" s="451">
        <v>548239.29900000012</v>
      </c>
      <c r="AF31" s="478"/>
      <c r="AG31" s="478"/>
      <c r="AH31" s="478"/>
      <c r="AI31" s="478"/>
      <c r="AJ31" s="478"/>
      <c r="AK31" s="478"/>
      <c r="AL31" s="478"/>
      <c r="AM31" s="478"/>
      <c r="AN31" s="478"/>
      <c r="AO31" s="478"/>
      <c r="AP31" s="478"/>
      <c r="AQ31" s="478"/>
    </row>
    <row r="32" spans="1:106" s="475" customFormat="1" ht="15">
      <c r="A32" s="449" t="s">
        <v>1228</v>
      </c>
      <c r="B32" s="448">
        <v>47197.034</v>
      </c>
      <c r="C32" s="448">
        <v>44569.553</v>
      </c>
      <c r="D32" s="448">
        <v>48542.595999999998</v>
      </c>
      <c r="E32" s="448">
        <v>43866.404999999999</v>
      </c>
      <c r="F32" s="448">
        <v>46800.728000000003</v>
      </c>
      <c r="G32" s="448">
        <v>44861.004999999997</v>
      </c>
      <c r="H32" s="448">
        <v>43621.286</v>
      </c>
      <c r="I32" s="448">
        <v>44642.544999999998</v>
      </c>
      <c r="J32" s="448">
        <v>43583.345999999998</v>
      </c>
      <c r="K32" s="448">
        <v>45452.514000000003</v>
      </c>
      <c r="L32" s="448">
        <v>46516.120999999999</v>
      </c>
      <c r="M32" s="448">
        <v>45297.067999999999</v>
      </c>
      <c r="N32" s="448">
        <v>544950.201</v>
      </c>
      <c r="AG32" s="436"/>
      <c r="AH32" s="435"/>
      <c r="AI32" s="435"/>
      <c r="AJ32" s="435"/>
      <c r="AK32" s="435"/>
      <c r="AL32" s="435"/>
      <c r="AM32" s="435"/>
      <c r="AN32" s="435"/>
      <c r="AO32" s="435"/>
      <c r="AP32" s="435"/>
      <c r="AQ32" s="435"/>
      <c r="AR32" s="435"/>
      <c r="AS32" s="435"/>
    </row>
    <row r="33" spans="1:43" s="475" customFormat="1">
      <c r="A33" s="447" t="s">
        <v>1227</v>
      </c>
      <c r="B33" s="446">
        <v>-2.5689617184876425</v>
      </c>
      <c r="C33" s="446">
        <v>2.1150420768826876</v>
      </c>
      <c r="D33" s="446">
        <v>1.0587724014383468</v>
      </c>
      <c r="E33" s="446">
        <v>0.28974841373974414</v>
      </c>
      <c r="F33" s="446">
        <v>-0.63429999651799562</v>
      </c>
      <c r="G33" s="446">
        <v>2.0503656635646763</v>
      </c>
      <c r="H33" s="446">
        <v>0.75897544401532002</v>
      </c>
      <c r="I33" s="446">
        <v>-2.8207266522908725</v>
      </c>
      <c r="J33" s="446">
        <v>-3.9240507166235119</v>
      </c>
      <c r="K33" s="446">
        <v>-2.2098491115809651</v>
      </c>
      <c r="L33" s="446">
        <v>-0.35849513272137301</v>
      </c>
      <c r="M33" s="446">
        <v>-0.57921731903614671</v>
      </c>
      <c r="N33" s="446">
        <v>-0.59993838566470004</v>
      </c>
    </row>
    <row r="34" spans="1:43" s="475" customFormat="1">
      <c r="A34" s="453" t="s">
        <v>101</v>
      </c>
      <c r="B34" s="479"/>
      <c r="C34" s="453"/>
      <c r="D34" s="453"/>
      <c r="E34" s="453"/>
      <c r="F34" s="453"/>
      <c r="G34" s="453"/>
      <c r="H34" s="453"/>
      <c r="I34" s="453"/>
      <c r="J34" s="453"/>
      <c r="K34" s="453"/>
      <c r="L34" s="453"/>
      <c r="M34" s="453"/>
      <c r="N34" s="453"/>
    </row>
    <row r="35" spans="1:43" s="475" customFormat="1">
      <c r="A35" s="452" t="s">
        <v>1229</v>
      </c>
      <c r="B35" s="451">
        <v>202958.98700000002</v>
      </c>
      <c r="C35" s="451">
        <v>190439.55799999999</v>
      </c>
      <c r="D35" s="451">
        <v>217451.89799999999</v>
      </c>
      <c r="E35" s="451">
        <v>201667.78700000001</v>
      </c>
      <c r="F35" s="451">
        <v>210463.747</v>
      </c>
      <c r="G35" s="451">
        <v>202687.09100000001</v>
      </c>
      <c r="H35" s="451">
        <v>198739.29300000001</v>
      </c>
      <c r="I35" s="451">
        <v>203754.91199999998</v>
      </c>
      <c r="J35" s="451">
        <v>194594.22099999996</v>
      </c>
      <c r="K35" s="451">
        <v>195066.959</v>
      </c>
      <c r="L35" s="451">
        <v>195141.97399999999</v>
      </c>
      <c r="M35" s="451">
        <v>192155.94</v>
      </c>
      <c r="N35" s="451">
        <v>2405122.3670000001</v>
      </c>
      <c r="AF35" s="478"/>
      <c r="AG35" s="478"/>
      <c r="AH35" s="478"/>
      <c r="AI35" s="478"/>
      <c r="AJ35" s="478"/>
      <c r="AK35" s="478"/>
      <c r="AL35" s="478"/>
      <c r="AM35" s="478"/>
      <c r="AN35" s="478"/>
      <c r="AO35" s="478"/>
      <c r="AP35" s="478"/>
      <c r="AQ35" s="478"/>
    </row>
    <row r="36" spans="1:43" s="475" customFormat="1">
      <c r="A36" s="449" t="s">
        <v>1228</v>
      </c>
      <c r="B36" s="448">
        <v>201057.31299999997</v>
      </c>
      <c r="C36" s="448">
        <v>189028.43200000003</v>
      </c>
      <c r="D36" s="448">
        <v>212500.46699999998</v>
      </c>
      <c r="E36" s="448">
        <v>200074.443</v>
      </c>
      <c r="F36" s="448">
        <v>213925.02799999999</v>
      </c>
      <c r="G36" s="448">
        <v>208840.09100000001</v>
      </c>
      <c r="H36" s="448">
        <v>207736.829</v>
      </c>
      <c r="I36" s="448">
        <v>204497.85200000001</v>
      </c>
      <c r="J36" s="448">
        <v>196560.416</v>
      </c>
      <c r="K36" s="448">
        <v>198853.41099999999</v>
      </c>
      <c r="L36" s="448">
        <v>197161.505</v>
      </c>
      <c r="M36" s="448">
        <v>196394.73199999999</v>
      </c>
      <c r="N36" s="448">
        <v>2426630.5189999999</v>
      </c>
    </row>
    <row r="37" spans="1:43" s="475" customFormat="1">
      <c r="A37" s="447" t="s">
        <v>1251</v>
      </c>
      <c r="B37" s="446">
        <v>-0.93697452283798555</v>
      </c>
      <c r="C37" s="446">
        <v>-0.74098365634725383</v>
      </c>
      <c r="D37" s="446">
        <v>-2.2770235833949783</v>
      </c>
      <c r="E37" s="446">
        <v>-0.79008354467637787</v>
      </c>
      <c r="F37" s="446">
        <v>1.6445972521813985</v>
      </c>
      <c r="G37" s="446">
        <v>3.035713803796213</v>
      </c>
      <c r="H37" s="446">
        <v>4.5273060320285907</v>
      </c>
      <c r="I37" s="446">
        <v>0.36462433847977138</v>
      </c>
      <c r="J37" s="446">
        <v>1.0104077037313743</v>
      </c>
      <c r="K37" s="446">
        <v>1.9411037212098989</v>
      </c>
      <c r="L37" s="446">
        <v>1.0349034390725222</v>
      </c>
      <c r="M37" s="446">
        <v>2.205912552065783</v>
      </c>
      <c r="N37" s="446">
        <v>0.89426435407639815</v>
      </c>
    </row>
    <row r="38" spans="1:43" s="475" customFormat="1" ht="15">
      <c r="A38" s="2566" t="s">
        <v>2602</v>
      </c>
      <c r="B38" s="2567"/>
      <c r="C38" s="2568"/>
      <c r="D38" s="2568"/>
      <c r="E38" s="422"/>
      <c r="F38" s="422"/>
      <c r="G38" s="425"/>
      <c r="H38" s="425"/>
      <c r="I38" s="422"/>
      <c r="J38" s="422"/>
      <c r="K38" s="419"/>
      <c r="L38" s="418"/>
      <c r="M38" s="418"/>
    </row>
    <row r="39" spans="1:43" s="475" customFormat="1" ht="15">
      <c r="A39" s="2569" t="s">
        <v>1250</v>
      </c>
      <c r="B39" s="2567"/>
      <c r="C39" s="2567"/>
      <c r="D39" s="2568"/>
      <c r="E39" s="422"/>
      <c r="F39" s="422"/>
      <c r="G39" s="425"/>
      <c r="H39" s="425"/>
      <c r="I39" s="422"/>
      <c r="J39" s="422"/>
      <c r="K39" s="419"/>
      <c r="L39" s="418"/>
      <c r="M39" s="418"/>
    </row>
    <row r="40" spans="1:43" s="475" customFormat="1">
      <c r="A40" s="2569" t="s">
        <v>1249</v>
      </c>
      <c r="B40" s="2569"/>
      <c r="C40" s="2569"/>
      <c r="D40" s="2569"/>
      <c r="E40" s="477"/>
      <c r="F40" s="477"/>
      <c r="G40" s="477"/>
      <c r="H40" s="477"/>
      <c r="I40" s="477"/>
      <c r="J40" s="477"/>
      <c r="K40" s="477"/>
      <c r="L40" s="477"/>
      <c r="M40" s="418"/>
      <c r="N40" s="418"/>
    </row>
    <row r="41" spans="1:43" s="475" customFormat="1">
      <c r="A41" s="2570" t="s">
        <v>1223</v>
      </c>
      <c r="B41" s="2571"/>
      <c r="C41" s="2571"/>
      <c r="D41" s="2571"/>
      <c r="E41" s="476"/>
      <c r="F41" s="476"/>
      <c r="G41" s="476"/>
      <c r="H41" s="476"/>
      <c r="I41" s="476"/>
      <c r="J41" s="476"/>
      <c r="K41" s="476"/>
      <c r="L41" s="476"/>
      <c r="M41" s="418"/>
      <c r="N41" s="418"/>
    </row>
    <row r="42" spans="1:43" s="475" customFormat="1" ht="15">
      <c r="A42" s="217" t="s">
        <v>14</v>
      </c>
      <c r="B42" s="2572"/>
      <c r="C42" s="2572"/>
      <c r="D42" s="2572"/>
      <c r="E42" s="423"/>
      <c r="F42" s="423"/>
      <c r="G42" s="423"/>
      <c r="H42" s="423"/>
      <c r="I42" s="423"/>
      <c r="J42" s="425"/>
      <c r="K42" s="419"/>
      <c r="L42" s="418"/>
      <c r="M42" s="418"/>
      <c r="N42" s="418"/>
    </row>
    <row r="43" spans="1:43" s="475" customFormat="1" ht="15">
      <c r="A43" s="430"/>
      <c r="B43" s="423"/>
      <c r="C43" s="423"/>
      <c r="D43" s="425"/>
      <c r="E43" s="422"/>
      <c r="F43" s="425"/>
      <c r="G43" s="422"/>
      <c r="H43" s="425"/>
      <c r="I43" s="425"/>
      <c r="J43" s="422"/>
      <c r="K43" s="419"/>
      <c r="L43" s="418"/>
      <c r="M43" s="418"/>
      <c r="N43" s="418"/>
    </row>
    <row r="44" spans="1:43" s="475" customFormat="1" ht="15">
      <c r="A44" s="430"/>
      <c r="B44" s="423"/>
      <c r="C44" s="423"/>
      <c r="D44" s="425"/>
      <c r="E44" s="422"/>
      <c r="F44" s="425"/>
      <c r="G44" s="422"/>
      <c r="H44" s="425"/>
      <c r="I44" s="425"/>
      <c r="J44" s="422"/>
      <c r="K44" s="419"/>
      <c r="L44" s="418"/>
      <c r="M44" s="418"/>
      <c r="N44" s="418"/>
    </row>
    <row r="45" spans="1:43" s="475" customFormat="1" ht="15">
      <c r="A45" s="430"/>
      <c r="B45" s="423"/>
      <c r="C45" s="423"/>
      <c r="D45" s="425"/>
      <c r="E45" s="425"/>
      <c r="F45" s="425"/>
      <c r="G45" s="422"/>
      <c r="H45" s="425"/>
      <c r="I45" s="425"/>
      <c r="J45" s="422"/>
      <c r="K45" s="419"/>
      <c r="L45" s="418"/>
      <c r="M45" s="418"/>
      <c r="N45" s="418"/>
    </row>
    <row r="46" spans="1:43" s="475" customFormat="1" ht="15">
      <c r="A46" s="430"/>
      <c r="B46" s="423"/>
      <c r="C46" s="423"/>
      <c r="D46" s="425"/>
      <c r="E46" s="425"/>
      <c r="F46" s="425"/>
      <c r="G46" s="422"/>
      <c r="H46" s="425"/>
      <c r="I46" s="425"/>
      <c r="J46" s="422"/>
      <c r="K46" s="419"/>
      <c r="L46" s="418"/>
      <c r="M46" s="418"/>
      <c r="N46" s="418"/>
    </row>
    <row r="47" spans="1:43" s="475" customFormat="1" ht="15">
      <c r="A47" s="430"/>
      <c r="B47" s="429"/>
      <c r="C47" s="429"/>
      <c r="D47" s="425"/>
      <c r="E47" s="425"/>
      <c r="F47" s="425"/>
      <c r="G47" s="422"/>
      <c r="H47" s="425"/>
      <c r="I47" s="429"/>
      <c r="J47" s="422"/>
      <c r="K47" s="419"/>
      <c r="L47" s="418"/>
      <c r="M47" s="418"/>
      <c r="N47" s="418"/>
    </row>
    <row r="48" spans="1:43" s="475" customFormat="1" ht="15">
      <c r="A48" s="430"/>
      <c r="B48" s="429"/>
      <c r="C48" s="429"/>
      <c r="D48" s="425"/>
      <c r="E48" s="425"/>
      <c r="F48" s="429"/>
      <c r="G48" s="422"/>
      <c r="H48" s="425"/>
      <c r="I48" s="429"/>
      <c r="J48" s="422"/>
      <c r="K48" s="419"/>
      <c r="L48" s="418"/>
      <c r="M48" s="418"/>
      <c r="N48" s="418"/>
    </row>
    <row r="49" spans="1:14" s="475" customFormat="1" ht="15">
      <c r="A49" s="428"/>
      <c r="B49" s="422"/>
      <c r="C49" s="427"/>
      <c r="D49" s="427"/>
      <c r="E49" s="422"/>
      <c r="F49" s="422"/>
      <c r="G49" s="422"/>
      <c r="H49" s="422"/>
      <c r="I49" s="422"/>
      <c r="J49" s="422"/>
      <c r="K49" s="419"/>
      <c r="L49" s="418"/>
      <c r="M49" s="418"/>
      <c r="N49" s="418"/>
    </row>
    <row r="50" spans="1:14" s="475" customFormat="1" ht="15">
      <c r="A50" s="426"/>
      <c r="B50" s="423"/>
      <c r="C50" s="423"/>
      <c r="D50" s="423"/>
      <c r="E50" s="423"/>
      <c r="F50" s="423"/>
      <c r="G50" s="423"/>
      <c r="H50" s="423"/>
      <c r="I50" s="423"/>
      <c r="J50" s="425"/>
      <c r="K50" s="419"/>
      <c r="L50" s="418"/>
      <c r="M50" s="418"/>
      <c r="N50" s="418"/>
    </row>
    <row r="51" spans="1:14" s="475" customFormat="1">
      <c r="A51" s="424"/>
      <c r="B51" s="423"/>
      <c r="C51" s="423"/>
      <c r="D51" s="423"/>
      <c r="E51" s="423"/>
      <c r="F51" s="423"/>
      <c r="G51" s="423"/>
      <c r="H51" s="423"/>
      <c r="I51" s="423"/>
      <c r="J51" s="422"/>
      <c r="K51" s="419"/>
      <c r="L51" s="418"/>
      <c r="M51" s="418"/>
      <c r="N51" s="418"/>
    </row>
    <row r="52" spans="1:14" s="475" customFormat="1" ht="15">
      <c r="A52" s="419"/>
      <c r="B52" s="421"/>
      <c r="C52" s="421"/>
      <c r="D52" s="421"/>
      <c r="E52" s="421"/>
      <c r="F52" s="421"/>
      <c r="G52" s="421"/>
      <c r="H52" s="421"/>
      <c r="I52" s="421"/>
      <c r="J52" s="420"/>
      <c r="K52" s="419"/>
      <c r="L52" s="418"/>
      <c r="M52" s="418"/>
      <c r="N52" s="418"/>
    </row>
    <row r="53" spans="1:14" s="475" customFormat="1">
      <c r="A53" s="419"/>
      <c r="B53" s="419"/>
      <c r="C53" s="419"/>
      <c r="D53" s="419"/>
      <c r="E53" s="419"/>
      <c r="F53" s="419"/>
      <c r="G53" s="419"/>
      <c r="H53" s="419"/>
      <c r="I53" s="419"/>
      <c r="J53" s="419"/>
      <c r="K53" s="419"/>
      <c r="L53" s="418"/>
      <c r="M53" s="418"/>
      <c r="N53" s="418"/>
    </row>
    <row r="54" spans="1:14" s="475" customFormat="1">
      <c r="A54" s="419"/>
      <c r="B54" s="419"/>
      <c r="C54" s="419"/>
      <c r="D54" s="419"/>
      <c r="E54" s="419"/>
      <c r="F54" s="419"/>
      <c r="G54" s="419"/>
      <c r="H54" s="419"/>
      <c r="I54" s="419"/>
      <c r="J54" s="419"/>
      <c r="K54" s="419"/>
      <c r="L54" s="418"/>
      <c r="M54" s="418"/>
      <c r="N54" s="418"/>
    </row>
    <row r="55" spans="1:14" s="475" customFormat="1">
      <c r="A55" s="419"/>
      <c r="B55" s="419"/>
      <c r="C55" s="419"/>
      <c r="D55" s="419"/>
      <c r="E55" s="419"/>
      <c r="F55" s="419"/>
      <c r="G55" s="419"/>
      <c r="H55" s="419"/>
      <c r="I55" s="419"/>
      <c r="J55" s="419"/>
      <c r="K55" s="419"/>
      <c r="L55" s="418"/>
      <c r="M55" s="418"/>
      <c r="N55" s="418"/>
    </row>
    <row r="56" spans="1:14" s="475" customFormat="1">
      <c r="A56" s="419"/>
      <c r="B56" s="419"/>
      <c r="C56" s="419"/>
      <c r="D56" s="419"/>
      <c r="E56" s="419"/>
      <c r="F56" s="419"/>
      <c r="G56" s="419"/>
      <c r="H56" s="419"/>
      <c r="I56" s="419"/>
      <c r="J56" s="419"/>
      <c r="K56" s="419"/>
      <c r="L56" s="418"/>
      <c r="M56" s="418"/>
      <c r="N56" s="418"/>
    </row>
    <row r="57" spans="1:14" s="475" customFormat="1">
      <c r="A57" s="419"/>
      <c r="B57" s="419"/>
      <c r="C57" s="419"/>
      <c r="D57" s="419"/>
      <c r="E57" s="419"/>
      <c r="F57" s="419"/>
      <c r="G57" s="419"/>
      <c r="H57" s="419"/>
      <c r="I57" s="419"/>
      <c r="J57" s="419"/>
      <c r="K57" s="419"/>
      <c r="L57" s="418"/>
      <c r="M57" s="418"/>
      <c r="N57" s="418"/>
    </row>
    <row r="58" spans="1:14" s="475" customFormat="1">
      <c r="A58" s="419"/>
      <c r="B58" s="419"/>
      <c r="C58" s="419"/>
      <c r="D58" s="419"/>
      <c r="E58" s="419"/>
      <c r="F58" s="419"/>
      <c r="G58" s="419"/>
      <c r="H58" s="419"/>
      <c r="I58" s="419"/>
      <c r="J58" s="419"/>
      <c r="K58" s="419"/>
      <c r="L58" s="418"/>
      <c r="M58" s="418"/>
      <c r="N58" s="418"/>
    </row>
    <row r="59" spans="1:14" s="475" customFormat="1">
      <c r="A59" s="419"/>
      <c r="B59" s="419"/>
      <c r="C59" s="419"/>
      <c r="D59" s="419"/>
      <c r="E59" s="419"/>
      <c r="F59" s="419"/>
      <c r="G59" s="419"/>
      <c r="H59" s="419"/>
      <c r="I59" s="419"/>
      <c r="J59" s="419"/>
      <c r="K59" s="419"/>
      <c r="L59" s="418"/>
      <c r="M59" s="418"/>
      <c r="N59" s="418"/>
    </row>
    <row r="60" spans="1:14" s="475" customFormat="1">
      <c r="A60" s="419"/>
      <c r="B60" s="419"/>
      <c r="C60" s="419"/>
      <c r="D60" s="419"/>
      <c r="E60" s="419"/>
      <c r="F60" s="419"/>
      <c r="G60" s="419"/>
      <c r="H60" s="419"/>
      <c r="I60" s="419"/>
      <c r="J60" s="419"/>
      <c r="K60" s="419"/>
      <c r="L60" s="418"/>
      <c r="M60" s="418"/>
      <c r="N60" s="418"/>
    </row>
    <row r="61" spans="1:14" s="475" customFormat="1">
      <c r="A61" s="419"/>
      <c r="B61" s="419"/>
      <c r="C61" s="419"/>
      <c r="D61" s="419"/>
      <c r="E61" s="419"/>
      <c r="F61" s="419"/>
      <c r="G61" s="419"/>
      <c r="H61" s="419"/>
      <c r="I61" s="419"/>
      <c r="J61" s="419"/>
      <c r="K61" s="419"/>
      <c r="L61" s="418"/>
      <c r="M61" s="418"/>
      <c r="N61" s="418"/>
    </row>
    <row r="62" spans="1:14" s="475" customFormat="1">
      <c r="B62" s="418"/>
      <c r="C62" s="418"/>
      <c r="D62" s="418"/>
      <c r="E62" s="418"/>
      <c r="F62" s="418"/>
      <c r="G62" s="418"/>
      <c r="H62" s="418"/>
      <c r="I62" s="418"/>
      <c r="J62" s="418"/>
      <c r="K62" s="418"/>
      <c r="L62" s="418"/>
      <c r="M62" s="418"/>
      <c r="N62" s="418"/>
    </row>
    <row r="63" spans="1:14" s="475" customFormat="1">
      <c r="B63" s="418"/>
      <c r="C63" s="418"/>
      <c r="D63" s="418"/>
      <c r="E63" s="418"/>
      <c r="F63" s="418"/>
      <c r="G63" s="418"/>
      <c r="H63" s="418"/>
      <c r="I63" s="418"/>
      <c r="J63" s="418"/>
      <c r="K63" s="418"/>
      <c r="L63" s="418"/>
      <c r="M63" s="418"/>
      <c r="N63" s="418"/>
    </row>
    <row r="64" spans="1:14" s="475" customFormat="1">
      <c r="B64" s="418"/>
      <c r="C64" s="418"/>
      <c r="D64" s="418"/>
      <c r="E64" s="418"/>
      <c r="F64" s="418"/>
      <c r="G64" s="418"/>
      <c r="H64" s="418"/>
      <c r="I64" s="418"/>
      <c r="J64" s="418"/>
      <c r="K64" s="418"/>
      <c r="L64" s="418"/>
      <c r="M64" s="418"/>
      <c r="N64" s="418"/>
    </row>
    <row r="65" spans="2:14" s="475" customFormat="1">
      <c r="B65" s="418"/>
      <c r="C65" s="418"/>
      <c r="D65" s="418"/>
      <c r="E65" s="418"/>
      <c r="F65" s="418"/>
      <c r="G65" s="418"/>
      <c r="H65" s="418"/>
      <c r="I65" s="418"/>
      <c r="J65" s="418"/>
      <c r="K65" s="418"/>
      <c r="L65" s="418"/>
      <c r="M65" s="418"/>
      <c r="N65" s="418"/>
    </row>
    <row r="66" spans="2:14" s="475" customFormat="1">
      <c r="B66" s="418"/>
      <c r="C66" s="418"/>
      <c r="D66" s="418"/>
      <c r="E66" s="418"/>
      <c r="F66" s="418"/>
      <c r="G66" s="418"/>
      <c r="H66" s="418"/>
      <c r="I66" s="418"/>
      <c r="J66" s="418"/>
      <c r="K66" s="418"/>
      <c r="L66" s="418"/>
      <c r="M66" s="418"/>
      <c r="N66" s="418"/>
    </row>
    <row r="67" spans="2:14" s="475" customFormat="1">
      <c r="B67" s="418"/>
      <c r="C67" s="418"/>
      <c r="D67" s="418"/>
      <c r="E67" s="418"/>
      <c r="F67" s="418"/>
      <c r="G67" s="418"/>
      <c r="H67" s="418"/>
      <c r="I67" s="418"/>
      <c r="J67" s="418"/>
      <c r="K67" s="418"/>
      <c r="L67" s="418"/>
      <c r="M67" s="418"/>
      <c r="N67" s="418"/>
    </row>
    <row r="68" spans="2:14" s="475" customFormat="1">
      <c r="B68" s="418"/>
      <c r="C68" s="418"/>
      <c r="D68" s="418"/>
      <c r="E68" s="418"/>
      <c r="F68" s="418"/>
      <c r="G68" s="418"/>
      <c r="H68" s="418"/>
      <c r="I68" s="418"/>
      <c r="J68" s="418"/>
      <c r="K68" s="418"/>
      <c r="L68" s="418"/>
      <c r="M68" s="418"/>
      <c r="N68" s="418"/>
    </row>
    <row r="69" spans="2:14" s="475" customFormat="1">
      <c r="B69" s="418"/>
      <c r="C69" s="418"/>
      <c r="D69" s="418"/>
      <c r="E69" s="418"/>
      <c r="F69" s="418"/>
      <c r="G69" s="418"/>
      <c r="H69" s="418"/>
      <c r="I69" s="418"/>
      <c r="J69" s="418"/>
      <c r="K69" s="418"/>
      <c r="L69" s="418"/>
      <c r="M69" s="418"/>
      <c r="N69" s="418"/>
    </row>
    <row r="70" spans="2:14" s="475" customFormat="1">
      <c r="B70" s="418"/>
      <c r="C70" s="418"/>
      <c r="D70" s="418"/>
      <c r="E70" s="418"/>
      <c r="F70" s="418"/>
      <c r="G70" s="418"/>
      <c r="H70" s="418"/>
      <c r="I70" s="418"/>
      <c r="J70" s="418"/>
      <c r="K70" s="418"/>
      <c r="L70" s="418"/>
      <c r="M70" s="418"/>
      <c r="N70" s="418"/>
    </row>
    <row r="71" spans="2:14" s="475" customFormat="1">
      <c r="B71" s="418"/>
      <c r="C71" s="418"/>
      <c r="D71" s="418"/>
      <c r="E71" s="418"/>
      <c r="F71" s="418"/>
      <c r="G71" s="418"/>
      <c r="H71" s="418"/>
      <c r="I71" s="418"/>
      <c r="J71" s="418"/>
      <c r="K71" s="418"/>
      <c r="L71" s="418"/>
      <c r="M71" s="418"/>
      <c r="N71" s="418"/>
    </row>
    <row r="72" spans="2:14" s="475" customFormat="1">
      <c r="B72" s="418"/>
      <c r="C72" s="418"/>
      <c r="D72" s="418"/>
      <c r="E72" s="418"/>
      <c r="F72" s="418"/>
      <c r="G72" s="418"/>
      <c r="H72" s="418"/>
      <c r="I72" s="418"/>
      <c r="J72" s="418"/>
      <c r="K72" s="418"/>
      <c r="L72" s="418"/>
      <c r="M72" s="418"/>
      <c r="N72" s="418"/>
    </row>
    <row r="73" spans="2:14" s="475" customFormat="1">
      <c r="B73" s="418"/>
      <c r="C73" s="418"/>
      <c r="D73" s="418"/>
      <c r="E73" s="418"/>
      <c r="F73" s="418"/>
      <c r="G73" s="418"/>
      <c r="H73" s="418"/>
      <c r="I73" s="418"/>
      <c r="J73" s="418"/>
      <c r="K73" s="418"/>
      <c r="L73" s="418"/>
      <c r="M73" s="418"/>
      <c r="N73" s="418"/>
    </row>
    <row r="74" spans="2:14" s="475" customFormat="1">
      <c r="B74" s="418"/>
      <c r="C74" s="418"/>
      <c r="D74" s="418"/>
      <c r="E74" s="418"/>
      <c r="F74" s="418"/>
      <c r="G74" s="418"/>
      <c r="H74" s="418"/>
      <c r="I74" s="418"/>
      <c r="J74" s="418"/>
      <c r="K74" s="418"/>
      <c r="L74" s="418"/>
      <c r="M74" s="418"/>
      <c r="N74" s="418"/>
    </row>
    <row r="75" spans="2:14" s="475" customFormat="1">
      <c r="B75" s="418"/>
      <c r="C75" s="418"/>
      <c r="D75" s="418"/>
      <c r="E75" s="418"/>
      <c r="F75" s="418"/>
      <c r="G75" s="418"/>
      <c r="H75" s="418"/>
      <c r="I75" s="418"/>
      <c r="J75" s="418"/>
      <c r="K75" s="418"/>
      <c r="L75" s="418"/>
      <c r="M75" s="418"/>
      <c r="N75" s="418"/>
    </row>
    <row r="76" spans="2:14" s="475" customFormat="1">
      <c r="B76" s="418"/>
      <c r="C76" s="418"/>
      <c r="D76" s="418"/>
      <c r="E76" s="418"/>
      <c r="F76" s="418"/>
      <c r="G76" s="418"/>
      <c r="H76" s="418"/>
      <c r="I76" s="418"/>
      <c r="J76" s="418"/>
      <c r="K76" s="418"/>
      <c r="L76" s="418"/>
      <c r="M76" s="418"/>
      <c r="N76" s="418"/>
    </row>
    <row r="77" spans="2:14" s="475" customFormat="1">
      <c r="B77" s="418"/>
      <c r="C77" s="418"/>
      <c r="D77" s="418"/>
      <c r="E77" s="418"/>
      <c r="F77" s="418"/>
      <c r="G77" s="418"/>
      <c r="H77" s="418"/>
      <c r="I77" s="418"/>
      <c r="J77" s="418"/>
      <c r="K77" s="418"/>
      <c r="L77" s="418"/>
      <c r="M77" s="418"/>
      <c r="N77" s="418"/>
    </row>
    <row r="78" spans="2:14" s="475" customFormat="1">
      <c r="B78" s="418"/>
      <c r="C78" s="418"/>
      <c r="D78" s="418"/>
      <c r="E78" s="418"/>
      <c r="F78" s="418"/>
      <c r="G78" s="418"/>
      <c r="H78" s="418"/>
      <c r="I78" s="418"/>
      <c r="J78" s="418"/>
      <c r="K78" s="418"/>
      <c r="L78" s="418"/>
      <c r="M78" s="418"/>
      <c r="N78" s="418"/>
    </row>
    <row r="79" spans="2:14" s="475" customFormat="1">
      <c r="B79" s="418"/>
      <c r="C79" s="418"/>
      <c r="D79" s="418"/>
      <c r="E79" s="418"/>
      <c r="F79" s="418"/>
      <c r="G79" s="418"/>
      <c r="H79" s="418"/>
      <c r="I79" s="418"/>
      <c r="J79" s="418"/>
      <c r="K79" s="418"/>
      <c r="L79" s="418"/>
      <c r="M79" s="418"/>
      <c r="N79" s="418"/>
    </row>
    <row r="80" spans="2:14" s="475" customFormat="1">
      <c r="B80" s="418"/>
      <c r="C80" s="418"/>
      <c r="D80" s="418"/>
      <c r="E80" s="418"/>
      <c r="F80" s="418"/>
      <c r="G80" s="418"/>
      <c r="H80" s="418"/>
      <c r="I80" s="418"/>
      <c r="J80" s="418"/>
      <c r="K80" s="418"/>
      <c r="L80" s="418"/>
      <c r="M80" s="418"/>
      <c r="N80" s="418"/>
    </row>
    <row r="81" spans="2:14" s="475" customFormat="1">
      <c r="B81" s="418"/>
      <c r="C81" s="418"/>
      <c r="D81" s="418"/>
      <c r="E81" s="418"/>
      <c r="F81" s="418"/>
      <c r="G81" s="418"/>
      <c r="H81" s="418"/>
      <c r="I81" s="418"/>
      <c r="J81" s="418"/>
      <c r="K81" s="418"/>
      <c r="L81" s="418"/>
      <c r="M81" s="418"/>
      <c r="N81" s="418"/>
    </row>
    <row r="82" spans="2:14" s="475" customFormat="1">
      <c r="B82" s="418"/>
      <c r="C82" s="418"/>
      <c r="D82" s="418"/>
      <c r="E82" s="418"/>
      <c r="F82" s="418"/>
      <c r="G82" s="418"/>
      <c r="H82" s="418"/>
      <c r="I82" s="418"/>
      <c r="J82" s="418"/>
      <c r="K82" s="418"/>
      <c r="L82" s="418"/>
      <c r="M82" s="418"/>
      <c r="N82" s="418"/>
    </row>
    <row r="83" spans="2:14" s="475" customFormat="1">
      <c r="B83" s="418"/>
      <c r="C83" s="418"/>
      <c r="D83" s="418"/>
      <c r="E83" s="418"/>
      <c r="F83" s="418"/>
      <c r="G83" s="418"/>
      <c r="H83" s="418"/>
      <c r="I83" s="418"/>
      <c r="J83" s="418"/>
      <c r="K83" s="418"/>
      <c r="L83" s="418"/>
      <c r="M83" s="418"/>
      <c r="N83" s="418"/>
    </row>
    <row r="84" spans="2:14" s="475" customFormat="1">
      <c r="B84" s="418"/>
      <c r="C84" s="418"/>
      <c r="D84" s="418"/>
      <c r="E84" s="418"/>
      <c r="F84" s="418"/>
      <c r="G84" s="418"/>
      <c r="H84" s="418"/>
      <c r="I84" s="418"/>
      <c r="J84" s="418"/>
      <c r="K84" s="418"/>
      <c r="L84" s="418"/>
      <c r="M84" s="418"/>
      <c r="N84" s="418"/>
    </row>
    <row r="85" spans="2:14" s="475" customFormat="1">
      <c r="B85" s="418"/>
      <c r="C85" s="418"/>
      <c r="D85" s="418"/>
      <c r="E85" s="418"/>
      <c r="F85" s="418"/>
      <c r="G85" s="418"/>
      <c r="H85" s="418"/>
      <c r="I85" s="418"/>
      <c r="J85" s="418"/>
      <c r="K85" s="418"/>
      <c r="L85" s="418"/>
      <c r="M85" s="418"/>
      <c r="N85" s="418"/>
    </row>
    <row r="86" spans="2:14" s="475" customFormat="1">
      <c r="B86" s="418"/>
      <c r="C86" s="418"/>
      <c r="D86" s="418"/>
      <c r="E86" s="418"/>
      <c r="F86" s="418"/>
      <c r="G86" s="418"/>
      <c r="H86" s="418"/>
      <c r="I86" s="418"/>
      <c r="J86" s="418"/>
      <c r="K86" s="418"/>
      <c r="L86" s="418"/>
      <c r="M86" s="418"/>
      <c r="N86" s="418"/>
    </row>
    <row r="87" spans="2:14" s="475" customFormat="1">
      <c r="B87" s="418"/>
      <c r="C87" s="418"/>
      <c r="D87" s="418"/>
      <c r="E87" s="418"/>
      <c r="F87" s="418"/>
      <c r="G87" s="418"/>
      <c r="H87" s="418"/>
      <c r="I87" s="418"/>
      <c r="J87" s="418"/>
      <c r="K87" s="418"/>
      <c r="L87" s="418"/>
      <c r="M87" s="418"/>
      <c r="N87" s="418"/>
    </row>
  </sheetData>
  <mergeCells count="1">
    <mergeCell ref="AF1:AQ1"/>
  </mergeCells>
  <hyperlinks>
    <hyperlink ref="A42"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29"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2"/>
  <sheetViews>
    <sheetView showGridLines="0" zoomScaleNormal="100" workbookViewId="0"/>
  </sheetViews>
  <sheetFormatPr baseColWidth="10" defaultColWidth="11.42578125" defaultRowHeight="12.75"/>
  <cols>
    <col min="1" max="1" width="28.140625" style="2581" customWidth="1"/>
    <col min="2" max="13" width="6.7109375" style="2581" customWidth="1"/>
    <col min="14" max="15" width="11.42578125" style="2581"/>
    <col min="16" max="16" width="11.28515625" style="2581" customWidth="1"/>
    <col min="17" max="17" width="11.42578125" style="2581" hidden="1" customWidth="1"/>
    <col min="18" max="16384" width="11.42578125" style="2581"/>
  </cols>
  <sheetData>
    <row r="1" spans="1:17" s="2636" customFormat="1" ht="25.5" customHeight="1">
      <c r="A1" s="2634" t="s">
        <v>2609</v>
      </c>
      <c r="B1" s="2635"/>
      <c r="C1" s="2635"/>
      <c r="D1" s="2635"/>
      <c r="E1" s="2635"/>
      <c r="F1" s="2635"/>
      <c r="G1" s="2635"/>
      <c r="H1" s="2635"/>
      <c r="I1" s="2635"/>
      <c r="J1" s="2635"/>
      <c r="K1" s="2635"/>
      <c r="L1" s="2635"/>
      <c r="M1" s="2635"/>
    </row>
    <row r="2" spans="1:17" s="1658" customFormat="1" ht="15" customHeight="1">
      <c r="A2" s="2113" t="s">
        <v>2611</v>
      </c>
      <c r="B2" s="2113"/>
      <c r="C2" s="2113"/>
      <c r="D2" s="2113"/>
      <c r="E2" s="2113"/>
      <c r="F2" s="2113"/>
      <c r="G2" s="2113"/>
      <c r="H2" s="2113"/>
      <c r="I2" s="2113"/>
      <c r="J2" s="2113"/>
      <c r="K2" s="2113"/>
      <c r="L2" s="2113"/>
      <c r="M2" s="2113"/>
    </row>
    <row r="3" spans="1:17" s="2638" customFormat="1" ht="15" customHeight="1">
      <c r="A3" s="2116" t="s">
        <v>2612</v>
      </c>
      <c r="B3" s="2637"/>
      <c r="C3" s="2637"/>
      <c r="D3" s="2637"/>
      <c r="E3" s="2637"/>
      <c r="F3" s="2637"/>
      <c r="G3" s="2637"/>
      <c r="H3" s="2637"/>
      <c r="I3" s="2637"/>
      <c r="J3" s="2637"/>
      <c r="K3" s="2637"/>
      <c r="L3" s="2637"/>
      <c r="M3" s="2637"/>
    </row>
    <row r="4" spans="1:17" s="2638" customFormat="1" ht="15" customHeight="1">
      <c r="A4" s="2637" t="s">
        <v>2613</v>
      </c>
      <c r="B4" s="2637"/>
      <c r="C4" s="2637"/>
      <c r="D4" s="2637"/>
      <c r="E4" s="2637"/>
      <c r="F4" s="2637"/>
      <c r="G4" s="2637"/>
      <c r="H4" s="2637"/>
      <c r="I4" s="2637"/>
      <c r="J4" s="2637"/>
      <c r="K4" s="2637"/>
      <c r="L4" s="2637"/>
      <c r="M4" s="2637"/>
    </row>
    <row r="5" spans="1:17" ht="20.25" customHeight="1">
      <c r="A5" s="2748" t="s">
        <v>2614</v>
      </c>
      <c r="B5" s="2751" t="s">
        <v>1214</v>
      </c>
      <c r="C5" s="2753" t="s">
        <v>298</v>
      </c>
      <c r="D5" s="2739" t="s">
        <v>171</v>
      </c>
      <c r="E5" s="2755" t="s">
        <v>2615</v>
      </c>
      <c r="F5" s="2739" t="s">
        <v>2616</v>
      </c>
      <c r="G5" s="2739" t="s">
        <v>298</v>
      </c>
      <c r="H5" s="2576" t="s">
        <v>1214</v>
      </c>
      <c r="I5" s="2577" t="s">
        <v>298</v>
      </c>
      <c r="J5" s="2578" t="str">
        <f>D5</f>
        <v>Dez.</v>
      </c>
      <c r="K5" s="2576" t="str">
        <f>E5</f>
        <v>4. Vj.</v>
      </c>
      <c r="L5" s="2579" t="str">
        <f>F5</f>
        <v>2. Hj.</v>
      </c>
      <c r="M5" s="2580" t="s">
        <v>298</v>
      </c>
    </row>
    <row r="6" spans="1:17" ht="14.1" customHeight="1">
      <c r="A6" s="2749"/>
      <c r="B6" s="2752"/>
      <c r="C6" s="2754"/>
      <c r="D6" s="2740"/>
      <c r="E6" s="2756"/>
      <c r="F6" s="2740"/>
      <c r="G6" s="2740"/>
      <c r="H6" s="2741">
        <v>2023</v>
      </c>
      <c r="I6" s="2742"/>
      <c r="J6" s="2742"/>
      <c r="K6" s="2742"/>
      <c r="L6" s="2742"/>
      <c r="M6" s="2582">
        <v>2024</v>
      </c>
    </row>
    <row r="7" spans="1:17" ht="14.1" customHeight="1">
      <c r="A7" s="2750"/>
      <c r="B7" s="2743">
        <v>2023</v>
      </c>
      <c r="C7" s="2744"/>
      <c r="D7" s="2744"/>
      <c r="E7" s="2744"/>
      <c r="F7" s="2744"/>
      <c r="G7" s="2583">
        <v>2024</v>
      </c>
      <c r="H7" s="2745" t="s">
        <v>2617</v>
      </c>
      <c r="I7" s="2746"/>
      <c r="J7" s="2746"/>
      <c r="K7" s="2746"/>
      <c r="L7" s="2746"/>
      <c r="M7" s="2747"/>
    </row>
    <row r="8" spans="1:17" s="2590" customFormat="1" ht="32.1" customHeight="1">
      <c r="A8" s="2584" t="s">
        <v>2631</v>
      </c>
      <c r="B8" s="2585">
        <v>96.2</v>
      </c>
      <c r="C8" s="2586">
        <v>93.4</v>
      </c>
      <c r="D8" s="2586">
        <v>92.8</v>
      </c>
      <c r="E8" s="2586">
        <v>99</v>
      </c>
      <c r="F8" s="2586">
        <v>97.5</v>
      </c>
      <c r="G8" s="2587">
        <v>97.3</v>
      </c>
      <c r="H8" s="2588">
        <v>-3.12</v>
      </c>
      <c r="I8" s="2588">
        <v>-4.5</v>
      </c>
      <c r="J8" s="2588">
        <v>-3.23</v>
      </c>
      <c r="K8" s="2588">
        <v>-5.8</v>
      </c>
      <c r="L8" s="2588">
        <v>-3.47</v>
      </c>
      <c r="M8" s="2589">
        <v>4.18</v>
      </c>
    </row>
    <row r="9" spans="1:17" ht="15.95" customHeight="1">
      <c r="A9" s="2591" t="s">
        <v>1531</v>
      </c>
      <c r="B9" s="2592">
        <v>94.6</v>
      </c>
      <c r="C9" s="2593">
        <v>90.2</v>
      </c>
      <c r="D9" s="2593">
        <v>95.3</v>
      </c>
      <c r="E9" s="2593">
        <v>95</v>
      </c>
      <c r="F9" s="2593">
        <v>94.7</v>
      </c>
      <c r="G9" s="2594">
        <v>101.3</v>
      </c>
      <c r="H9" s="2595">
        <v>-5.0199999999999996</v>
      </c>
      <c r="I9" s="2595">
        <v>4.04</v>
      </c>
      <c r="J9" s="2595">
        <v>-8.01</v>
      </c>
      <c r="K9" s="2595">
        <v>-6.42</v>
      </c>
      <c r="L9" s="2595">
        <v>-5.58</v>
      </c>
      <c r="M9" s="2596">
        <v>12.31</v>
      </c>
      <c r="O9" s="2597"/>
    </row>
    <row r="10" spans="1:17" ht="15.95" customHeight="1">
      <c r="A10" s="2598" t="s">
        <v>1527</v>
      </c>
      <c r="B10" s="2592">
        <v>94.1</v>
      </c>
      <c r="C10" s="2593">
        <v>98.9</v>
      </c>
      <c r="D10" s="2593">
        <v>93.8</v>
      </c>
      <c r="E10" s="2593">
        <v>97.5</v>
      </c>
      <c r="F10" s="2593">
        <v>95.2</v>
      </c>
      <c r="G10" s="2594">
        <v>91.6</v>
      </c>
      <c r="H10" s="2595">
        <v>-5.24</v>
      </c>
      <c r="I10" s="2595">
        <v>-2.66</v>
      </c>
      <c r="J10" s="2595">
        <v>0.54</v>
      </c>
      <c r="K10" s="2595">
        <v>-8.11</v>
      </c>
      <c r="L10" s="2595">
        <v>-4.7</v>
      </c>
      <c r="M10" s="2596">
        <v>-7.38</v>
      </c>
    </row>
    <row r="11" spans="1:17" ht="15.95" customHeight="1">
      <c r="A11" s="2591" t="s">
        <v>1526</v>
      </c>
      <c r="B11" s="2592">
        <v>91.9</v>
      </c>
      <c r="C11" s="2593">
        <v>90.4</v>
      </c>
      <c r="D11" s="2593">
        <v>82.7</v>
      </c>
      <c r="E11" s="2593">
        <v>91.6</v>
      </c>
      <c r="F11" s="2593">
        <v>94.1</v>
      </c>
      <c r="G11" s="2594">
        <v>81.8</v>
      </c>
      <c r="H11" s="2595">
        <v>-8.74</v>
      </c>
      <c r="I11" s="2595">
        <v>-6.03</v>
      </c>
      <c r="J11" s="2595">
        <v>-4.5</v>
      </c>
      <c r="K11" s="2595">
        <v>-4.08</v>
      </c>
      <c r="L11" s="2595">
        <v>-8.11</v>
      </c>
      <c r="M11" s="2596">
        <v>-9.51</v>
      </c>
    </row>
    <row r="12" spans="1:17" ht="32.1" customHeight="1">
      <c r="A12" s="2599" t="s">
        <v>2618</v>
      </c>
      <c r="B12" s="2600">
        <v>103.6</v>
      </c>
      <c r="C12" s="2601">
        <v>112.2</v>
      </c>
      <c r="D12" s="2601">
        <v>100.7</v>
      </c>
      <c r="E12" s="2601">
        <v>101.2</v>
      </c>
      <c r="F12" s="2601">
        <v>100.5</v>
      </c>
      <c r="G12" s="2602">
        <v>101.4</v>
      </c>
      <c r="H12" s="2603">
        <v>7.14</v>
      </c>
      <c r="I12" s="2603">
        <v>25.08</v>
      </c>
      <c r="J12" s="2603">
        <v>-7.19</v>
      </c>
      <c r="K12" s="2603">
        <v>-7.03</v>
      </c>
      <c r="L12" s="2603">
        <v>-0.79</v>
      </c>
      <c r="M12" s="2604">
        <v>-9.6300000000000008</v>
      </c>
    </row>
    <row r="13" spans="1:17" ht="15.95" customHeight="1">
      <c r="A13" s="2591" t="s">
        <v>1522</v>
      </c>
      <c r="B13" s="2592">
        <v>94</v>
      </c>
      <c r="C13" s="2593">
        <v>95.4</v>
      </c>
      <c r="D13" s="2593">
        <v>89.2</v>
      </c>
      <c r="E13" s="2593">
        <v>91.4</v>
      </c>
      <c r="F13" s="2593">
        <v>92.3</v>
      </c>
      <c r="G13" s="2594">
        <v>96.4</v>
      </c>
      <c r="H13" s="2595">
        <v>-4.18</v>
      </c>
      <c r="I13" s="2595">
        <v>-11.58</v>
      </c>
      <c r="J13" s="2595">
        <v>-2.5099999999999998</v>
      </c>
      <c r="K13" s="2595">
        <v>-1.81</v>
      </c>
      <c r="L13" s="2595">
        <v>-3.85</v>
      </c>
      <c r="M13" s="2596">
        <v>1.05</v>
      </c>
      <c r="O13" s="2605"/>
      <c r="P13" s="2605"/>
      <c r="Q13" s="2605"/>
    </row>
    <row r="14" spans="1:17" ht="32.1" customHeight="1">
      <c r="A14" s="2606" t="s">
        <v>2619</v>
      </c>
      <c r="B14" s="2592">
        <v>97.9</v>
      </c>
      <c r="C14" s="2593">
        <v>95.9</v>
      </c>
      <c r="D14" s="2593">
        <v>89.2</v>
      </c>
      <c r="E14" s="2593">
        <v>104.5</v>
      </c>
      <c r="F14" s="2593">
        <v>100.8</v>
      </c>
      <c r="G14" s="2594">
        <v>101.1</v>
      </c>
      <c r="H14" s="2595">
        <v>-0.71</v>
      </c>
      <c r="I14" s="2595">
        <v>-8.4</v>
      </c>
      <c r="J14" s="2595">
        <v>2.29</v>
      </c>
      <c r="K14" s="2595">
        <v>-0.88</v>
      </c>
      <c r="L14" s="2595">
        <v>0.9</v>
      </c>
      <c r="M14" s="2596">
        <v>5.42</v>
      </c>
      <c r="O14" s="2607"/>
      <c r="P14" s="2608"/>
      <c r="Q14" s="2608"/>
    </row>
    <row r="15" spans="1:17" ht="15.95" customHeight="1">
      <c r="A15" s="2591" t="s">
        <v>1517</v>
      </c>
      <c r="B15" s="2592">
        <v>95.9</v>
      </c>
      <c r="C15" s="2593">
        <v>86.5</v>
      </c>
      <c r="D15" s="2593">
        <v>90.5</v>
      </c>
      <c r="E15" s="2593">
        <v>96.6</v>
      </c>
      <c r="F15" s="2593">
        <v>96.9</v>
      </c>
      <c r="G15" s="2594">
        <v>91.9</v>
      </c>
      <c r="H15" s="2595">
        <v>-2.64</v>
      </c>
      <c r="I15" s="2595">
        <v>3.22</v>
      </c>
      <c r="J15" s="2595">
        <v>1.1200000000000001</v>
      </c>
      <c r="K15" s="2595">
        <v>-4.4400000000000004</v>
      </c>
      <c r="L15" s="2595">
        <v>-2.71</v>
      </c>
      <c r="M15" s="2596">
        <v>6.24</v>
      </c>
      <c r="O15" s="2608"/>
      <c r="P15" s="2608"/>
      <c r="Q15" s="2608"/>
    </row>
    <row r="16" spans="1:17" ht="15.95" customHeight="1">
      <c r="A16" s="2591" t="s">
        <v>2620</v>
      </c>
      <c r="B16" s="2592">
        <v>95.6</v>
      </c>
      <c r="C16" s="2593">
        <v>86.1</v>
      </c>
      <c r="D16" s="2593">
        <v>90.5</v>
      </c>
      <c r="E16" s="2593">
        <v>96</v>
      </c>
      <c r="F16" s="2593">
        <v>96.2</v>
      </c>
      <c r="G16" s="2594">
        <v>91.5</v>
      </c>
      <c r="H16" s="2595">
        <v>-2.85</v>
      </c>
      <c r="I16" s="2595">
        <v>3.73</v>
      </c>
      <c r="J16" s="2595">
        <v>1.1200000000000001</v>
      </c>
      <c r="K16" s="2595">
        <v>-4.5599999999999996</v>
      </c>
      <c r="L16" s="2595">
        <v>-2.93</v>
      </c>
      <c r="M16" s="2596">
        <v>6.27</v>
      </c>
      <c r="O16" s="2608"/>
      <c r="P16" s="2608"/>
      <c r="Q16" s="2608"/>
    </row>
    <row r="17" spans="1:17" ht="15.95" customHeight="1">
      <c r="A17" s="2591" t="s">
        <v>2621</v>
      </c>
      <c r="B17" s="2592">
        <v>102.3</v>
      </c>
      <c r="C17" s="2593">
        <v>91.7</v>
      </c>
      <c r="D17" s="2593">
        <v>91.3</v>
      </c>
      <c r="E17" s="2593">
        <v>106.7</v>
      </c>
      <c r="F17" s="2593">
        <v>108.9</v>
      </c>
      <c r="G17" s="2594">
        <v>97.6</v>
      </c>
      <c r="H17" s="2595">
        <v>1.59</v>
      </c>
      <c r="I17" s="2595">
        <v>2</v>
      </c>
      <c r="J17" s="2595">
        <v>3.4</v>
      </c>
      <c r="K17" s="2595">
        <v>-1.36</v>
      </c>
      <c r="L17" s="2595">
        <v>1.4</v>
      </c>
      <c r="M17" s="2596">
        <v>6.43</v>
      </c>
      <c r="O17" s="2608"/>
      <c r="P17" s="2608"/>
      <c r="Q17" s="2608"/>
    </row>
    <row r="18" spans="1:17" ht="15.95" customHeight="1">
      <c r="A18" s="2606" t="s">
        <v>2622</v>
      </c>
      <c r="B18" s="2600">
        <v>99.6</v>
      </c>
      <c r="C18" s="2601">
        <v>101.2</v>
      </c>
      <c r="D18" s="2601">
        <v>97.1</v>
      </c>
      <c r="E18" s="2601">
        <v>110.2</v>
      </c>
      <c r="F18" s="2601">
        <v>103.4</v>
      </c>
      <c r="G18" s="2602">
        <v>103.5</v>
      </c>
      <c r="H18" s="2603">
        <v>-2.16</v>
      </c>
      <c r="I18" s="2603">
        <v>-14.89</v>
      </c>
      <c r="J18" s="2603">
        <v>-3.77</v>
      </c>
      <c r="K18" s="2603">
        <v>-10.24</v>
      </c>
      <c r="L18" s="2603">
        <v>-3.27</v>
      </c>
      <c r="M18" s="2604">
        <v>2.27</v>
      </c>
      <c r="O18" s="2608"/>
      <c r="P18" s="2608"/>
      <c r="Q18" s="2608"/>
    </row>
    <row r="19" spans="1:17" ht="15.95" customHeight="1">
      <c r="A19" s="2606" t="s">
        <v>2623</v>
      </c>
      <c r="B19" s="2592">
        <v>101.9</v>
      </c>
      <c r="C19" s="2593">
        <v>110.1</v>
      </c>
      <c r="D19" s="2593">
        <v>78.5</v>
      </c>
      <c r="E19" s="2593">
        <v>103.8</v>
      </c>
      <c r="F19" s="2593">
        <v>104.9</v>
      </c>
      <c r="G19" s="2594">
        <v>94.7</v>
      </c>
      <c r="H19" s="2595">
        <v>-0.28999999999999998</v>
      </c>
      <c r="I19" s="2595">
        <v>1.94</v>
      </c>
      <c r="J19" s="2595">
        <v>-10.8</v>
      </c>
      <c r="K19" s="2595">
        <v>-7.41</v>
      </c>
      <c r="L19" s="2595">
        <v>-4.38</v>
      </c>
      <c r="M19" s="2596">
        <v>-13.99</v>
      </c>
      <c r="O19" s="2608"/>
      <c r="P19" s="2608"/>
      <c r="Q19" s="2608"/>
    </row>
    <row r="20" spans="1:17" ht="32.1" customHeight="1">
      <c r="A20" s="2606" t="s">
        <v>2624</v>
      </c>
      <c r="B20" s="2600">
        <v>100.1</v>
      </c>
      <c r="C20" s="2601">
        <v>100.6</v>
      </c>
      <c r="D20" s="2601">
        <v>99.4</v>
      </c>
      <c r="E20" s="2601">
        <v>105.2</v>
      </c>
      <c r="F20" s="2601">
        <v>102.2</v>
      </c>
      <c r="G20" s="2602">
        <v>105.2</v>
      </c>
      <c r="H20" s="2603">
        <v>-2.15</v>
      </c>
      <c r="I20" s="2603">
        <v>-7.79</v>
      </c>
      <c r="J20" s="2603">
        <v>16.260000000000002</v>
      </c>
      <c r="K20" s="2603">
        <v>4.71</v>
      </c>
      <c r="L20" s="2603">
        <v>3.02</v>
      </c>
      <c r="M20" s="2604">
        <v>4.57</v>
      </c>
      <c r="O20" s="2608"/>
      <c r="P20" s="2608"/>
      <c r="Q20" s="2608"/>
    </row>
    <row r="21" spans="1:17" ht="15.95" customHeight="1">
      <c r="A21" s="2606" t="s">
        <v>2625</v>
      </c>
      <c r="B21" s="2592">
        <v>94.6</v>
      </c>
      <c r="C21" s="2593">
        <v>93.6</v>
      </c>
      <c r="D21" s="2593">
        <v>80.2</v>
      </c>
      <c r="E21" s="2593">
        <v>90.9</v>
      </c>
      <c r="F21" s="2593">
        <v>91.3</v>
      </c>
      <c r="G21" s="2594">
        <v>89.6</v>
      </c>
      <c r="H21" s="2595">
        <v>1.5</v>
      </c>
      <c r="I21" s="2595">
        <v>-3.11</v>
      </c>
      <c r="J21" s="2595">
        <v>-1.35</v>
      </c>
      <c r="K21" s="2595">
        <v>-0.87</v>
      </c>
      <c r="L21" s="2595">
        <v>-0.76</v>
      </c>
      <c r="M21" s="2596">
        <v>-4.2699999999999996</v>
      </c>
      <c r="O21" s="2608"/>
      <c r="P21" s="2608"/>
      <c r="Q21" s="2608"/>
    </row>
    <row r="22" spans="1:17" ht="15.95" customHeight="1">
      <c r="A22" s="2591" t="s">
        <v>2626</v>
      </c>
      <c r="B22" s="2592">
        <v>95.7</v>
      </c>
      <c r="C22" s="2593">
        <v>96.6</v>
      </c>
      <c r="D22" s="2593">
        <v>95.3</v>
      </c>
      <c r="E22" s="2593">
        <v>98.6</v>
      </c>
      <c r="F22" s="2593">
        <v>97</v>
      </c>
      <c r="G22" s="2594">
        <v>100.2</v>
      </c>
      <c r="H22" s="2595">
        <v>2.9</v>
      </c>
      <c r="I22" s="2595">
        <v>-14.89</v>
      </c>
      <c r="J22" s="2595">
        <v>6.84</v>
      </c>
      <c r="K22" s="2595">
        <v>3.41</v>
      </c>
      <c r="L22" s="2595">
        <v>4.3</v>
      </c>
      <c r="M22" s="2596">
        <v>3.73</v>
      </c>
      <c r="O22" s="2605"/>
      <c r="P22" s="2605"/>
      <c r="Q22" s="2605"/>
    </row>
    <row r="23" spans="1:17" ht="15.95" customHeight="1">
      <c r="A23" s="2609" t="s">
        <v>1506</v>
      </c>
      <c r="B23" s="2610">
        <v>102.2</v>
      </c>
      <c r="C23" s="2611">
        <v>90.4</v>
      </c>
      <c r="D23" s="2611">
        <v>88.5</v>
      </c>
      <c r="E23" s="2611">
        <v>94.5</v>
      </c>
      <c r="F23" s="2611">
        <v>102.7</v>
      </c>
      <c r="G23" s="2612">
        <v>89.3</v>
      </c>
      <c r="H23" s="2613">
        <v>-1.26</v>
      </c>
      <c r="I23" s="2613">
        <v>10.92</v>
      </c>
      <c r="J23" s="2613">
        <v>-4.01</v>
      </c>
      <c r="K23" s="2613">
        <v>6.42</v>
      </c>
      <c r="L23" s="2613">
        <v>-3.39</v>
      </c>
      <c r="M23" s="2614">
        <v>-1.22</v>
      </c>
    </row>
    <row r="24" spans="1:17" ht="15.95" customHeight="1">
      <c r="A24" s="2591" t="s">
        <v>2627</v>
      </c>
      <c r="B24" s="2615">
        <v>94.7</v>
      </c>
      <c r="C24" s="2616">
        <v>113.9</v>
      </c>
      <c r="D24" s="2616">
        <v>68.400000000000006</v>
      </c>
      <c r="E24" s="2616">
        <v>95.7</v>
      </c>
      <c r="F24" s="2616">
        <v>92.5</v>
      </c>
      <c r="G24" s="2617">
        <v>86.3</v>
      </c>
      <c r="H24" s="2595">
        <v>-9.9</v>
      </c>
      <c r="I24" s="2595">
        <v>-7.92</v>
      </c>
      <c r="J24" s="2595">
        <v>-14.39</v>
      </c>
      <c r="K24" s="2595">
        <v>-12.98</v>
      </c>
      <c r="L24" s="2595">
        <v>-14.98</v>
      </c>
      <c r="M24" s="2596">
        <v>-24.23</v>
      </c>
    </row>
    <row r="25" spans="1:17" ht="15.95" customHeight="1">
      <c r="A25" s="2591" t="s">
        <v>2628</v>
      </c>
      <c r="B25" s="2615">
        <v>106</v>
      </c>
      <c r="C25" s="2616">
        <v>86.1</v>
      </c>
      <c r="D25" s="2616">
        <v>88.5</v>
      </c>
      <c r="E25" s="2616">
        <v>94.3</v>
      </c>
      <c r="F25" s="2616">
        <v>106.4</v>
      </c>
      <c r="G25" s="2594">
        <v>88.2</v>
      </c>
      <c r="H25" s="2595">
        <v>0.86</v>
      </c>
      <c r="I25" s="2595">
        <v>23.18</v>
      </c>
      <c r="J25" s="2595">
        <v>1.26</v>
      </c>
      <c r="K25" s="2595">
        <v>13.92</v>
      </c>
      <c r="L25" s="2595">
        <v>-0.65</v>
      </c>
      <c r="M25" s="2596">
        <v>2.44</v>
      </c>
    </row>
    <row r="26" spans="1:17" ht="32.1" customHeight="1">
      <c r="A26" s="2606" t="s">
        <v>2629</v>
      </c>
      <c r="B26" s="2615">
        <v>101.5</v>
      </c>
      <c r="C26" s="2616">
        <v>91.4</v>
      </c>
      <c r="D26" s="2616">
        <v>89.9</v>
      </c>
      <c r="E26" s="2616">
        <v>92.4</v>
      </c>
      <c r="F26" s="2616">
        <v>101.8</v>
      </c>
      <c r="G26" s="2616">
        <v>89.4</v>
      </c>
      <c r="H26" s="2618">
        <v>-2.0299999999999998</v>
      </c>
      <c r="I26" s="2595">
        <v>4.58</v>
      </c>
      <c r="J26" s="2595">
        <v>-4.87</v>
      </c>
      <c r="K26" s="2595">
        <v>7.61</v>
      </c>
      <c r="L26" s="2595">
        <v>-4.2300000000000004</v>
      </c>
      <c r="M26" s="2596">
        <v>-2.19</v>
      </c>
    </row>
    <row r="27" spans="1:17" s="2590" customFormat="1" ht="32.1" customHeight="1">
      <c r="A27" s="2619" t="s">
        <v>2630</v>
      </c>
      <c r="B27" s="2620">
        <v>97</v>
      </c>
      <c r="C27" s="2621">
        <v>92.981200000000001</v>
      </c>
      <c r="D27" s="2621">
        <v>92.199720000000013</v>
      </c>
      <c r="E27" s="2621">
        <v>98.4</v>
      </c>
      <c r="F27" s="2621">
        <v>98.2</v>
      </c>
      <c r="G27" s="2621">
        <v>96.183199999999999</v>
      </c>
      <c r="H27" s="2622">
        <v>-2.9</v>
      </c>
      <c r="I27" s="2623">
        <v>-2.66</v>
      </c>
      <c r="J27" s="2623">
        <v>-3.34</v>
      </c>
      <c r="K27" s="2623">
        <v>-4.2</v>
      </c>
      <c r="L27" s="2623">
        <v>-3.44</v>
      </c>
      <c r="M27" s="2624">
        <v>3.44</v>
      </c>
    </row>
    <row r="28" spans="1:17" ht="15" customHeight="1">
      <c r="A28" s="1667" t="s">
        <v>1703</v>
      </c>
      <c r="B28" s="2625"/>
      <c r="C28" s="2625"/>
      <c r="D28" s="2625"/>
      <c r="E28" s="2625"/>
      <c r="F28" s="2625"/>
      <c r="G28" s="2625"/>
      <c r="H28" s="2626" t="s">
        <v>313</v>
      </c>
      <c r="I28" s="2627" t="s">
        <v>313</v>
      </c>
      <c r="J28" s="2625"/>
      <c r="K28" s="2625"/>
      <c r="L28" s="2625"/>
      <c r="M28" s="2626"/>
    </row>
    <row r="29" spans="1:17" ht="15" customHeight="1">
      <c r="A29" s="1118" t="s">
        <v>14</v>
      </c>
      <c r="B29" s="2628"/>
      <c r="C29" s="2629"/>
      <c r="D29" s="2630"/>
      <c r="E29" s="2631"/>
      <c r="F29" s="2631"/>
      <c r="G29" s="2631"/>
      <c r="H29" s="2632"/>
      <c r="I29" s="2632"/>
      <c r="J29" s="2632"/>
      <c r="K29" s="2632"/>
      <c r="L29" s="2632"/>
      <c r="M29" s="2632"/>
    </row>
    <row r="30" spans="1:17">
      <c r="A30" s="2605"/>
      <c r="B30" s="2605"/>
      <c r="C30" s="2605"/>
      <c r="D30" s="2605"/>
      <c r="E30" s="2605"/>
      <c r="F30" s="2605"/>
      <c r="G30" s="2605"/>
      <c r="H30" s="2605"/>
      <c r="I30" s="2605"/>
      <c r="J30" s="2605"/>
      <c r="K30" s="571"/>
      <c r="L30" s="2605"/>
      <c r="M30" s="2605"/>
    </row>
    <row r="31" spans="1:17">
      <c r="A31" s="2633"/>
      <c r="B31" s="2605"/>
      <c r="C31" s="2605"/>
      <c r="D31" s="2605"/>
      <c r="E31" s="2605"/>
      <c r="F31" s="2605"/>
      <c r="G31" s="2605"/>
      <c r="H31" s="2605"/>
      <c r="I31" s="2605"/>
      <c r="J31" s="2605"/>
      <c r="K31" s="2605"/>
      <c r="L31" s="2605"/>
      <c r="M31" s="2605"/>
    </row>
    <row r="32" spans="1:17">
      <c r="A32" s="2605"/>
      <c r="B32" s="2605"/>
      <c r="C32" s="2605"/>
      <c r="D32" s="2605"/>
      <c r="E32" s="2605"/>
      <c r="F32" s="2605"/>
      <c r="G32" s="2605"/>
      <c r="H32" s="2605"/>
      <c r="I32" s="2605"/>
      <c r="J32" s="2605"/>
      <c r="K32" s="2605"/>
      <c r="L32" s="2605"/>
      <c r="M32" s="2605"/>
    </row>
  </sheetData>
  <mergeCells count="10">
    <mergeCell ref="G5:G6"/>
    <mergeCell ref="H6:L6"/>
    <mergeCell ref="B7:F7"/>
    <mergeCell ref="H7:M7"/>
    <mergeCell ref="A5:A7"/>
    <mergeCell ref="B5:B6"/>
    <mergeCell ref="C5:C6"/>
    <mergeCell ref="D5:D6"/>
    <mergeCell ref="E5:E6"/>
    <mergeCell ref="F5:F6"/>
  </mergeCells>
  <hyperlinks>
    <hyperlink ref="A29" location="Inhaltsverzeichnis!A1" display="Zurück zum Inhaltsverzeichnis"/>
  </hyperlinks>
  <pageMargins left="0.78740157480314965" right="0.78740157480314965" top="0.78740157480314965" bottom="0.19685039370078741" header="0.19685039370078741" footer="0.19685039370078741"/>
  <pageSetup paperSize="9" orientation="portrait" r:id="rId1"/>
  <headerFooter alignWithMargins="0">
    <oddFooter>&amp;L&amp;"Arial,Standard"&amp;D / &amp;T&amp;R&amp;"Arial,Standard"&amp;A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52"/>
  <sheetViews>
    <sheetView showGridLines="0" zoomScale="140" zoomScaleNormal="140" workbookViewId="0"/>
  </sheetViews>
  <sheetFormatPr baseColWidth="10" defaultRowHeight="12.75"/>
  <cols>
    <col min="1" max="1" width="33.7109375" style="257" customWidth="1"/>
    <col min="2" max="3" width="4.5703125" style="257" customWidth="1"/>
    <col min="4" max="4" width="5.28515625" style="257" customWidth="1"/>
    <col min="5" max="6" width="6" style="257" customWidth="1"/>
    <col min="7" max="7" width="6.140625" style="257" customWidth="1"/>
    <col min="8" max="8" width="6" style="257" customWidth="1"/>
    <col min="9" max="9" width="5.7109375" style="257" customWidth="1"/>
    <col min="10" max="10" width="5.42578125" style="257" customWidth="1"/>
    <col min="11" max="11" width="5.5703125" style="257" customWidth="1"/>
    <col min="12" max="13" width="5" style="257" customWidth="1"/>
    <col min="14" max="16384" width="11.42578125" style="257"/>
  </cols>
  <sheetData>
    <row r="1" spans="1:15" ht="33" customHeight="1">
      <c r="A1" s="708" t="s">
        <v>1554</v>
      </c>
      <c r="B1" s="323"/>
      <c r="C1" s="323"/>
      <c r="D1" s="323"/>
      <c r="E1" s="323"/>
      <c r="F1" s="323"/>
      <c r="G1" s="323"/>
      <c r="H1" s="323"/>
      <c r="I1" s="323"/>
      <c r="J1" s="323"/>
      <c r="K1" s="323"/>
      <c r="L1" s="323"/>
      <c r="M1" s="323"/>
    </row>
    <row r="2" spans="1:15" s="2492" customFormat="1" ht="12">
      <c r="A2" s="2493" t="s">
        <v>1551</v>
      </c>
      <c r="B2" s="2493"/>
      <c r="C2" s="2493"/>
      <c r="D2" s="2493"/>
      <c r="E2" s="2493"/>
      <c r="F2" s="2493"/>
      <c r="G2" s="2493"/>
      <c r="H2" s="2493"/>
      <c r="I2" s="2493"/>
      <c r="J2" s="2493"/>
      <c r="K2" s="2493"/>
      <c r="L2" s="2493"/>
      <c r="M2" s="2493"/>
    </row>
    <row r="3" spans="1:15" ht="12" customHeight="1">
      <c r="A3" s="2757" t="s">
        <v>1539</v>
      </c>
      <c r="B3" s="2760" t="s">
        <v>1538</v>
      </c>
      <c r="C3" s="2761"/>
      <c r="D3" s="2760" t="s">
        <v>1537</v>
      </c>
      <c r="E3" s="2761"/>
      <c r="F3" s="701" t="s">
        <v>1536</v>
      </c>
      <c r="G3" s="701"/>
      <c r="H3" s="701"/>
      <c r="I3" s="701"/>
      <c r="J3" s="701"/>
      <c r="K3" s="700"/>
      <c r="L3" s="2760" t="s">
        <v>1535</v>
      </c>
      <c r="M3" s="2764"/>
    </row>
    <row r="4" spans="1:15" ht="12" customHeight="1">
      <c r="A4" s="2758"/>
      <c r="B4" s="2762"/>
      <c r="C4" s="2763"/>
      <c r="D4" s="2762"/>
      <c r="E4" s="2763"/>
      <c r="F4" s="706" t="s">
        <v>359</v>
      </c>
      <c r="G4" s="707"/>
      <c r="H4" s="699" t="s">
        <v>1552</v>
      </c>
      <c r="I4" s="698"/>
      <c r="J4" s="699" t="s">
        <v>1553</v>
      </c>
      <c r="K4" s="698"/>
      <c r="L4" s="2762"/>
      <c r="M4" s="2765"/>
    </row>
    <row r="5" spans="1:15" ht="15.75" customHeight="1">
      <c r="A5" s="2758"/>
      <c r="B5" s="2573" t="s">
        <v>2608</v>
      </c>
      <c r="C5" s="2573" t="s">
        <v>298</v>
      </c>
      <c r="D5" s="2573" t="s">
        <v>2608</v>
      </c>
      <c r="E5" s="2573" t="s">
        <v>298</v>
      </c>
      <c r="F5" s="2573" t="s">
        <v>1214</v>
      </c>
      <c r="G5" s="2573" t="s">
        <v>298</v>
      </c>
      <c r="H5" s="2573" t="s">
        <v>1214</v>
      </c>
      <c r="I5" s="2573" t="s">
        <v>298</v>
      </c>
      <c r="J5" s="2573" t="s">
        <v>1214</v>
      </c>
      <c r="K5" s="2573" t="s">
        <v>298</v>
      </c>
      <c r="L5" s="2573" t="s">
        <v>1214</v>
      </c>
      <c r="M5" s="2574" t="s">
        <v>298</v>
      </c>
    </row>
    <row r="6" spans="1:15" ht="12.75" customHeight="1">
      <c r="A6" s="2758"/>
      <c r="B6" s="2573">
        <v>2023</v>
      </c>
      <c r="C6" s="2573">
        <v>2024</v>
      </c>
      <c r="D6" s="2573">
        <v>2023</v>
      </c>
      <c r="E6" s="2573">
        <v>2024</v>
      </c>
      <c r="F6" s="2573">
        <v>2023</v>
      </c>
      <c r="G6" s="2573">
        <v>2024</v>
      </c>
      <c r="H6" s="2573">
        <v>2023</v>
      </c>
      <c r="I6" s="2573">
        <v>2024</v>
      </c>
      <c r="J6" s="2573">
        <v>2023</v>
      </c>
      <c r="K6" s="2573">
        <v>2024</v>
      </c>
      <c r="L6" s="2573">
        <v>2023</v>
      </c>
      <c r="M6" s="2575">
        <v>2024</v>
      </c>
    </row>
    <row r="7" spans="1:15" ht="12" customHeight="1">
      <c r="A7" s="2759"/>
      <c r="B7" s="697" t="s">
        <v>1534</v>
      </c>
      <c r="C7" s="695"/>
      <c r="D7" s="695"/>
      <c r="E7" s="696"/>
      <c r="F7" s="695" t="s">
        <v>1533</v>
      </c>
      <c r="G7" s="695"/>
      <c r="H7" s="695"/>
      <c r="I7" s="695"/>
      <c r="J7" s="695"/>
      <c r="K7" s="696"/>
      <c r="L7" s="695" t="s">
        <v>1459</v>
      </c>
      <c r="M7" s="694"/>
    </row>
    <row r="8" spans="1:15" ht="11.25" customHeight="1">
      <c r="A8" s="793" t="s">
        <v>1532</v>
      </c>
      <c r="B8" s="684">
        <v>3154.75</v>
      </c>
      <c r="C8" s="684">
        <v>3142</v>
      </c>
      <c r="D8" s="683">
        <v>462055.16666666669</v>
      </c>
      <c r="E8" s="682">
        <v>466229</v>
      </c>
      <c r="F8" s="681">
        <v>166844244</v>
      </c>
      <c r="G8" s="681">
        <v>13676617</v>
      </c>
      <c r="H8" s="681">
        <v>124704638</v>
      </c>
      <c r="I8" s="681">
        <v>10120879</v>
      </c>
      <c r="J8" s="681">
        <v>42139604</v>
      </c>
      <c r="K8" s="680">
        <v>3555737</v>
      </c>
      <c r="L8" s="679">
        <v>25.257000000000001</v>
      </c>
      <c r="M8" s="678">
        <v>25.998999999999999</v>
      </c>
      <c r="O8" s="685"/>
    </row>
    <row r="9" spans="1:15" ht="11.25" customHeight="1">
      <c r="A9" s="794" t="s">
        <v>1531</v>
      </c>
      <c r="B9" s="670">
        <v>646.91666666666663</v>
      </c>
      <c r="C9" s="670">
        <v>650</v>
      </c>
      <c r="D9" s="689">
        <v>115783.66666666667</v>
      </c>
      <c r="E9" s="688">
        <v>115870</v>
      </c>
      <c r="F9" s="669">
        <v>42458704</v>
      </c>
      <c r="G9" s="669">
        <v>3464779</v>
      </c>
      <c r="H9" s="669">
        <v>35430959</v>
      </c>
      <c r="I9" s="669">
        <v>2870911</v>
      </c>
      <c r="J9" s="669">
        <v>7027746</v>
      </c>
      <c r="K9" s="687">
        <v>593868</v>
      </c>
      <c r="L9" s="668">
        <v>16.552</v>
      </c>
      <c r="M9" s="686">
        <v>17.14</v>
      </c>
      <c r="O9" s="704"/>
    </row>
    <row r="10" spans="1:15" ht="11.25" customHeight="1">
      <c r="A10" s="795" t="s">
        <v>1530</v>
      </c>
      <c r="B10" s="670">
        <v>201.75</v>
      </c>
      <c r="C10" s="670">
        <v>201</v>
      </c>
      <c r="D10" s="689">
        <v>34639.416666666664</v>
      </c>
      <c r="E10" s="688">
        <v>35227</v>
      </c>
      <c r="F10" s="669">
        <v>20741262</v>
      </c>
      <c r="G10" s="669">
        <v>1683617</v>
      </c>
      <c r="H10" s="669">
        <v>16593225</v>
      </c>
      <c r="I10" s="669">
        <v>1326195</v>
      </c>
      <c r="J10" s="669">
        <v>4148037</v>
      </c>
      <c r="K10" s="687">
        <v>357422</v>
      </c>
      <c r="L10" s="668">
        <v>19.998999999999999</v>
      </c>
      <c r="M10" s="686">
        <v>21.228999999999999</v>
      </c>
      <c r="O10" s="703"/>
    </row>
    <row r="11" spans="1:15" ht="11.25" customHeight="1">
      <c r="A11" s="795" t="s">
        <v>1529</v>
      </c>
      <c r="B11" s="670">
        <v>44.083333333333336</v>
      </c>
      <c r="C11" s="670">
        <v>43</v>
      </c>
      <c r="D11" s="689">
        <v>17073.166666666668</v>
      </c>
      <c r="E11" s="688">
        <v>17008</v>
      </c>
      <c r="F11" s="669">
        <v>5001836</v>
      </c>
      <c r="G11" s="669">
        <v>411381</v>
      </c>
      <c r="H11" s="669">
        <v>4294898</v>
      </c>
      <c r="I11" s="669">
        <v>357175</v>
      </c>
      <c r="J11" s="669">
        <v>706938</v>
      </c>
      <c r="K11" s="687">
        <v>54206</v>
      </c>
      <c r="L11" s="668">
        <v>14.134</v>
      </c>
      <c r="M11" s="686">
        <v>13.177</v>
      </c>
      <c r="O11" s="703"/>
    </row>
    <row r="12" spans="1:15" ht="11.25" customHeight="1">
      <c r="A12" s="795" t="s">
        <v>1528</v>
      </c>
      <c r="B12" s="670">
        <v>401.08333333333331</v>
      </c>
      <c r="C12" s="670">
        <v>406</v>
      </c>
      <c r="D12" s="689">
        <v>64071.083333333336</v>
      </c>
      <c r="E12" s="688">
        <v>63635</v>
      </c>
      <c r="F12" s="669">
        <v>16715607</v>
      </c>
      <c r="G12" s="669">
        <v>1369780</v>
      </c>
      <c r="H12" s="669">
        <v>14542835</v>
      </c>
      <c r="I12" s="669">
        <v>1187540</v>
      </c>
      <c r="J12" s="669">
        <v>2172770</v>
      </c>
      <c r="K12" s="687">
        <v>182240</v>
      </c>
      <c r="L12" s="668">
        <v>12.997999999999999</v>
      </c>
      <c r="M12" s="686">
        <v>13.304</v>
      </c>
      <c r="O12" s="703"/>
    </row>
    <row r="13" spans="1:15" ht="11.25" customHeight="1">
      <c r="A13" s="794" t="s">
        <v>1527</v>
      </c>
      <c r="B13" s="670">
        <v>41</v>
      </c>
      <c r="C13" s="670">
        <v>40</v>
      </c>
      <c r="D13" s="689">
        <v>5037.75</v>
      </c>
      <c r="E13" s="688">
        <v>4998</v>
      </c>
      <c r="F13" s="669">
        <v>1856916</v>
      </c>
      <c r="G13" s="669">
        <v>146299</v>
      </c>
      <c r="H13" s="669">
        <v>1350987</v>
      </c>
      <c r="I13" s="669">
        <v>108663</v>
      </c>
      <c r="J13" s="669">
        <v>505933</v>
      </c>
      <c r="K13" s="687">
        <v>37636</v>
      </c>
      <c r="L13" s="668">
        <v>27.245999999999999</v>
      </c>
      <c r="M13" s="686">
        <v>25.725000000000001</v>
      </c>
      <c r="O13" s="704"/>
    </row>
    <row r="14" spans="1:15" ht="11.25" customHeight="1">
      <c r="A14" s="794" t="s">
        <v>1526</v>
      </c>
      <c r="B14" s="670">
        <v>256.75</v>
      </c>
      <c r="C14" s="670">
        <v>256</v>
      </c>
      <c r="D14" s="689">
        <v>25386</v>
      </c>
      <c r="E14" s="688">
        <v>25193</v>
      </c>
      <c r="F14" s="669">
        <v>9629971</v>
      </c>
      <c r="G14" s="669">
        <v>810762</v>
      </c>
      <c r="H14" s="669">
        <v>7461304</v>
      </c>
      <c r="I14" s="669">
        <v>628060</v>
      </c>
      <c r="J14" s="669">
        <v>2168668</v>
      </c>
      <c r="K14" s="687">
        <v>182702</v>
      </c>
      <c r="L14" s="668">
        <v>22.52</v>
      </c>
      <c r="M14" s="686">
        <v>22.535</v>
      </c>
      <c r="O14" s="704"/>
    </row>
    <row r="15" spans="1:15" ht="11.25" customHeight="1">
      <c r="A15" s="795" t="s">
        <v>1525</v>
      </c>
      <c r="B15" s="670">
        <v>38.916666666666664</v>
      </c>
      <c r="C15" s="691">
        <v>40</v>
      </c>
      <c r="D15" s="690">
        <v>5246.166666666667</v>
      </c>
      <c r="E15" s="688">
        <v>5524</v>
      </c>
      <c r="F15" s="669">
        <v>1980125</v>
      </c>
      <c r="G15" s="669">
        <v>162694</v>
      </c>
      <c r="H15" s="669">
        <v>1535207</v>
      </c>
      <c r="I15" s="669">
        <v>120838</v>
      </c>
      <c r="J15" s="669">
        <v>444917</v>
      </c>
      <c r="K15" s="687">
        <v>41856</v>
      </c>
      <c r="L15" s="668">
        <v>22.469000000000001</v>
      </c>
      <c r="M15" s="686">
        <v>25.727</v>
      </c>
      <c r="O15" s="703"/>
    </row>
    <row r="16" spans="1:15" ht="11.25" customHeight="1">
      <c r="A16" s="795" t="s">
        <v>1541</v>
      </c>
      <c r="B16" s="670">
        <v>62.333333333333336</v>
      </c>
      <c r="C16" s="691">
        <v>62</v>
      </c>
      <c r="D16" s="690">
        <v>4930.333333333333</v>
      </c>
      <c r="E16" s="688">
        <v>5136</v>
      </c>
      <c r="F16" s="669">
        <v>2294328</v>
      </c>
      <c r="G16" s="669">
        <v>193506</v>
      </c>
      <c r="H16" s="669">
        <v>1655185</v>
      </c>
      <c r="I16" s="669">
        <v>141751</v>
      </c>
      <c r="J16" s="669">
        <v>639142</v>
      </c>
      <c r="K16" s="687">
        <v>51755</v>
      </c>
      <c r="L16" s="668">
        <v>27.856999999999999</v>
      </c>
      <c r="M16" s="686">
        <v>26.745999999999999</v>
      </c>
      <c r="O16" s="703"/>
    </row>
    <row r="17" spans="1:15" ht="11.25" customHeight="1">
      <c r="A17" s="795" t="s">
        <v>1524</v>
      </c>
      <c r="B17" s="670">
        <v>155.5</v>
      </c>
      <c r="C17" s="691">
        <v>154</v>
      </c>
      <c r="D17" s="690">
        <v>15209.5</v>
      </c>
      <c r="E17" s="688">
        <v>14533</v>
      </c>
      <c r="F17" s="669">
        <v>5355518</v>
      </c>
      <c r="G17" s="669">
        <v>454562</v>
      </c>
      <c r="H17" s="669">
        <v>4270909</v>
      </c>
      <c r="I17" s="669">
        <v>365472</v>
      </c>
      <c r="J17" s="669">
        <v>1084608</v>
      </c>
      <c r="K17" s="687">
        <v>89090</v>
      </c>
      <c r="L17" s="668">
        <v>20.251999999999999</v>
      </c>
      <c r="M17" s="686">
        <v>19.599</v>
      </c>
      <c r="O17" s="703"/>
    </row>
    <row r="18" spans="1:15" ht="11.25" customHeight="1">
      <c r="A18" s="794" t="s">
        <v>1540</v>
      </c>
      <c r="B18" s="670">
        <v>62.166666666666664</v>
      </c>
      <c r="C18" s="691">
        <v>62</v>
      </c>
      <c r="D18" s="690">
        <v>3949.25</v>
      </c>
      <c r="E18" s="688">
        <v>3892</v>
      </c>
      <c r="F18" s="669">
        <v>4726566</v>
      </c>
      <c r="G18" s="669">
        <v>349773</v>
      </c>
      <c r="H18" s="669">
        <v>2925141</v>
      </c>
      <c r="I18" s="669">
        <v>207876</v>
      </c>
      <c r="J18" s="669">
        <v>1801428</v>
      </c>
      <c r="K18" s="687">
        <v>141897</v>
      </c>
      <c r="L18" s="668">
        <v>38.113</v>
      </c>
      <c r="M18" s="686">
        <v>40.567999999999998</v>
      </c>
      <c r="O18" s="704"/>
    </row>
    <row r="19" spans="1:15" ht="11.25" customHeight="1">
      <c r="A19" s="795" t="s">
        <v>1523</v>
      </c>
      <c r="B19" s="670">
        <v>51.5</v>
      </c>
      <c r="C19" s="670">
        <v>50</v>
      </c>
      <c r="D19" s="689">
        <v>3080.1666666666665</v>
      </c>
      <c r="E19" s="688">
        <v>3012</v>
      </c>
      <c r="F19" s="669">
        <v>4163519</v>
      </c>
      <c r="G19" s="669">
        <v>311806</v>
      </c>
      <c r="H19" s="669">
        <v>2434818</v>
      </c>
      <c r="I19" s="669">
        <v>176356</v>
      </c>
      <c r="J19" s="669">
        <v>1728701</v>
      </c>
      <c r="K19" s="687">
        <v>135449</v>
      </c>
      <c r="L19" s="668">
        <v>41.52</v>
      </c>
      <c r="M19" s="686">
        <v>43.44</v>
      </c>
      <c r="O19" s="703"/>
    </row>
    <row r="20" spans="1:15" ht="11.25" customHeight="1">
      <c r="A20" s="795" t="s">
        <v>1542</v>
      </c>
      <c r="B20" s="670">
        <v>10.666666666666666</v>
      </c>
      <c r="C20" s="670">
        <v>12</v>
      </c>
      <c r="D20" s="689">
        <v>869.08333333333337</v>
      </c>
      <c r="E20" s="688">
        <v>880</v>
      </c>
      <c r="F20" s="669">
        <v>563048</v>
      </c>
      <c r="G20" s="669">
        <v>37967</v>
      </c>
      <c r="H20" s="669">
        <v>490322</v>
      </c>
      <c r="I20" s="669">
        <v>31519</v>
      </c>
      <c r="J20" s="669">
        <v>72727</v>
      </c>
      <c r="K20" s="687">
        <v>6448</v>
      </c>
      <c r="L20" s="668">
        <v>12.917</v>
      </c>
      <c r="M20" s="686">
        <v>16.983000000000001</v>
      </c>
      <c r="O20" s="703"/>
    </row>
    <row r="21" spans="1:15" ht="11.25" customHeight="1">
      <c r="A21" s="796" t="s">
        <v>1522</v>
      </c>
      <c r="B21" s="670">
        <v>199.33333333333334</v>
      </c>
      <c r="C21" s="670">
        <v>192</v>
      </c>
      <c r="D21" s="689">
        <v>41768.083333333336</v>
      </c>
      <c r="E21" s="688">
        <v>42343</v>
      </c>
      <c r="F21" s="669">
        <v>33058436</v>
      </c>
      <c r="G21" s="669">
        <v>2695493</v>
      </c>
      <c r="H21" s="669">
        <v>22655282</v>
      </c>
      <c r="I21" s="669">
        <v>1826320</v>
      </c>
      <c r="J21" s="669">
        <v>10403155</v>
      </c>
      <c r="K21" s="687">
        <v>869173</v>
      </c>
      <c r="L21" s="668">
        <v>31.469000000000001</v>
      </c>
      <c r="M21" s="686">
        <v>32.244999999999997</v>
      </c>
    </row>
    <row r="22" spans="1:15" ht="11.25" customHeight="1">
      <c r="A22" s="795" t="s">
        <v>1521</v>
      </c>
      <c r="B22" s="670">
        <v>179.66666666666666</v>
      </c>
      <c r="C22" s="670">
        <v>177</v>
      </c>
      <c r="D22" s="689">
        <v>38569.5</v>
      </c>
      <c r="E22" s="688">
        <v>39200</v>
      </c>
      <c r="F22" s="669">
        <v>31924541</v>
      </c>
      <c r="G22" s="669">
        <v>2642482</v>
      </c>
      <c r="H22" s="669">
        <v>21733125</v>
      </c>
      <c r="I22" s="669">
        <v>1784524</v>
      </c>
      <c r="J22" s="669">
        <v>10191417</v>
      </c>
      <c r="K22" s="687">
        <v>857957</v>
      </c>
      <c r="L22" s="668">
        <v>31.922999999999998</v>
      </c>
      <c r="M22" s="686">
        <v>32.468000000000004</v>
      </c>
      <c r="O22" s="703"/>
    </row>
    <row r="23" spans="1:15" ht="11.25" customHeight="1">
      <c r="A23" s="795" t="s">
        <v>1520</v>
      </c>
      <c r="B23" s="670">
        <v>19.666666666666668</v>
      </c>
      <c r="C23" s="670">
        <v>15</v>
      </c>
      <c r="D23" s="689">
        <v>3198.5833333333335</v>
      </c>
      <c r="E23" s="688">
        <v>3143</v>
      </c>
      <c r="F23" s="669">
        <v>1133893</v>
      </c>
      <c r="G23" s="669">
        <v>53011</v>
      </c>
      <c r="H23" s="669">
        <v>922158</v>
      </c>
      <c r="I23" s="669">
        <v>41795</v>
      </c>
      <c r="J23" s="669">
        <v>211738</v>
      </c>
      <c r="K23" s="687">
        <v>11215</v>
      </c>
      <c r="L23" s="668">
        <v>18.673999999999999</v>
      </c>
      <c r="M23" s="686">
        <v>21.155999999999999</v>
      </c>
      <c r="O23" s="703"/>
    </row>
    <row r="24" spans="1:15" ht="11.25" customHeight="1">
      <c r="A24" s="796" t="s">
        <v>1543</v>
      </c>
      <c r="B24" s="670">
        <v>126</v>
      </c>
      <c r="C24" s="670">
        <v>128</v>
      </c>
      <c r="D24" s="689">
        <v>12750.5</v>
      </c>
      <c r="E24" s="688">
        <v>12790</v>
      </c>
      <c r="F24" s="669">
        <v>7157652</v>
      </c>
      <c r="G24" s="669">
        <v>562888</v>
      </c>
      <c r="H24" s="669">
        <v>4619848</v>
      </c>
      <c r="I24" s="669">
        <v>358714</v>
      </c>
      <c r="J24" s="669">
        <v>2537804</v>
      </c>
      <c r="K24" s="687">
        <v>204175</v>
      </c>
      <c r="L24" s="668">
        <v>35.456000000000003</v>
      </c>
      <c r="M24" s="686">
        <v>36.273000000000003</v>
      </c>
    </row>
    <row r="25" spans="1:15" ht="11.25" customHeight="1">
      <c r="A25" s="795" t="s">
        <v>1519</v>
      </c>
      <c r="B25" s="670">
        <v>95.833333333333329</v>
      </c>
      <c r="C25" s="670">
        <v>97</v>
      </c>
      <c r="D25" s="689">
        <v>9775.5833333333339</v>
      </c>
      <c r="E25" s="688">
        <v>9833</v>
      </c>
      <c r="F25" s="669">
        <v>5324532</v>
      </c>
      <c r="G25" s="669">
        <v>410599</v>
      </c>
      <c r="H25" s="669">
        <v>3841132</v>
      </c>
      <c r="I25" s="669">
        <v>295475</v>
      </c>
      <c r="J25" s="669">
        <v>1483401</v>
      </c>
      <c r="K25" s="687">
        <v>115124</v>
      </c>
      <c r="L25" s="668">
        <v>27.86</v>
      </c>
      <c r="M25" s="686">
        <v>28.038</v>
      </c>
      <c r="O25" s="703"/>
    </row>
    <row r="26" spans="1:15" ht="11.25" customHeight="1">
      <c r="A26" s="795" t="s">
        <v>1518</v>
      </c>
      <c r="B26" s="670">
        <v>30.166666666666668</v>
      </c>
      <c r="C26" s="670">
        <v>31</v>
      </c>
      <c r="D26" s="689">
        <v>2974.9166666666665</v>
      </c>
      <c r="E26" s="688">
        <v>2957</v>
      </c>
      <c r="F26" s="669">
        <v>1833119</v>
      </c>
      <c r="G26" s="669">
        <v>152290</v>
      </c>
      <c r="H26" s="669">
        <v>778717</v>
      </c>
      <c r="I26" s="669">
        <v>63239</v>
      </c>
      <c r="J26" s="669">
        <v>1054403</v>
      </c>
      <c r="K26" s="687">
        <v>89051</v>
      </c>
      <c r="L26" s="668">
        <v>57.52</v>
      </c>
      <c r="M26" s="686">
        <v>58.475000000000001</v>
      </c>
      <c r="O26" s="703"/>
    </row>
    <row r="27" spans="1:15" ht="11.25" customHeight="1">
      <c r="A27" s="796" t="s">
        <v>1517</v>
      </c>
      <c r="B27" s="670">
        <v>967.08333333333337</v>
      </c>
      <c r="C27" s="670">
        <v>950</v>
      </c>
      <c r="D27" s="689">
        <v>138468.33333333334</v>
      </c>
      <c r="E27" s="688">
        <v>139010</v>
      </c>
      <c r="F27" s="669">
        <v>20394583</v>
      </c>
      <c r="G27" s="669">
        <v>1623984</v>
      </c>
      <c r="H27" s="669">
        <v>17778068</v>
      </c>
      <c r="I27" s="669">
        <v>1417488</v>
      </c>
      <c r="J27" s="669">
        <v>2616517</v>
      </c>
      <c r="K27" s="687">
        <v>206496</v>
      </c>
      <c r="L27" s="668">
        <v>12.829000000000001</v>
      </c>
      <c r="M27" s="686">
        <v>12.715</v>
      </c>
    </row>
    <row r="28" spans="1:15" ht="11.25" customHeight="1">
      <c r="A28" s="795" t="s">
        <v>1516</v>
      </c>
      <c r="B28" s="670">
        <v>815.5</v>
      </c>
      <c r="C28" s="670">
        <v>799</v>
      </c>
      <c r="D28" s="689">
        <v>121447.66666666667</v>
      </c>
      <c r="E28" s="688">
        <v>121987</v>
      </c>
      <c r="F28" s="669">
        <v>16210467</v>
      </c>
      <c r="G28" s="669">
        <v>1298158</v>
      </c>
      <c r="H28" s="669">
        <v>15000471</v>
      </c>
      <c r="I28" s="669">
        <v>1208688</v>
      </c>
      <c r="J28" s="669">
        <v>1209996</v>
      </c>
      <c r="K28" s="687">
        <v>89470</v>
      </c>
      <c r="L28" s="668">
        <v>7.4640000000000004</v>
      </c>
      <c r="M28" s="686">
        <v>6.8920000000000003</v>
      </c>
      <c r="O28" s="703"/>
    </row>
    <row r="29" spans="1:15" ht="11.25" customHeight="1">
      <c r="A29" s="795" t="s">
        <v>1515</v>
      </c>
      <c r="B29" s="670">
        <v>133.58333333333334</v>
      </c>
      <c r="C29" s="670">
        <v>134</v>
      </c>
      <c r="D29" s="689">
        <v>15854.25</v>
      </c>
      <c r="E29" s="688">
        <v>15897</v>
      </c>
      <c r="F29" s="669">
        <v>3707601</v>
      </c>
      <c r="G29" s="669">
        <v>286476</v>
      </c>
      <c r="H29" s="669">
        <v>2399306</v>
      </c>
      <c r="I29" s="669">
        <v>178004</v>
      </c>
      <c r="J29" s="669">
        <v>1308294</v>
      </c>
      <c r="K29" s="687">
        <v>108472</v>
      </c>
      <c r="L29" s="668">
        <v>35.286999999999999</v>
      </c>
      <c r="M29" s="686">
        <v>37.863999999999997</v>
      </c>
      <c r="O29" s="703"/>
    </row>
    <row r="30" spans="1:15" ht="11.25" customHeight="1">
      <c r="A30" s="795" t="s">
        <v>1514</v>
      </c>
      <c r="B30" s="670">
        <v>18</v>
      </c>
      <c r="C30" s="670">
        <v>17</v>
      </c>
      <c r="D30" s="689">
        <v>1166.4166666666667</v>
      </c>
      <c r="E30" s="688">
        <v>1126</v>
      </c>
      <c r="F30" s="669">
        <v>476514</v>
      </c>
      <c r="G30" s="669">
        <v>39351</v>
      </c>
      <c r="H30" s="669">
        <v>378292</v>
      </c>
      <c r="I30" s="669">
        <v>30796</v>
      </c>
      <c r="J30" s="669">
        <v>98221</v>
      </c>
      <c r="K30" s="687">
        <v>8555</v>
      </c>
      <c r="L30" s="668">
        <v>20.611999999999998</v>
      </c>
      <c r="M30" s="686">
        <v>21.74</v>
      </c>
      <c r="O30" s="703"/>
    </row>
    <row r="31" spans="1:15" ht="11.25" customHeight="1">
      <c r="A31" s="796" t="s">
        <v>1544</v>
      </c>
      <c r="B31" s="670">
        <v>731.16666666666663</v>
      </c>
      <c r="C31" s="670">
        <v>736</v>
      </c>
      <c r="D31" s="689">
        <v>104807.5</v>
      </c>
      <c r="E31" s="688">
        <v>107336</v>
      </c>
      <c r="F31" s="669">
        <v>39393534</v>
      </c>
      <c r="G31" s="669">
        <v>3331026</v>
      </c>
      <c r="H31" s="669">
        <v>26268741</v>
      </c>
      <c r="I31" s="669">
        <v>2192907</v>
      </c>
      <c r="J31" s="669">
        <v>13124790</v>
      </c>
      <c r="K31" s="687">
        <v>1138119</v>
      </c>
      <c r="L31" s="668">
        <v>33.317</v>
      </c>
      <c r="M31" s="686">
        <v>34.167000000000002</v>
      </c>
    </row>
    <row r="32" spans="1:15" ht="11.25" customHeight="1">
      <c r="A32" s="795" t="s">
        <v>1513</v>
      </c>
      <c r="B32" s="670">
        <v>27.25</v>
      </c>
      <c r="C32" s="670">
        <v>29</v>
      </c>
      <c r="D32" s="689">
        <v>5338.416666666667</v>
      </c>
      <c r="E32" s="688">
        <v>5680</v>
      </c>
      <c r="F32" s="669">
        <v>3665888</v>
      </c>
      <c r="G32" s="669">
        <v>366124</v>
      </c>
      <c r="H32" s="669">
        <v>2643376</v>
      </c>
      <c r="I32" s="669">
        <v>252740</v>
      </c>
      <c r="J32" s="669">
        <v>1022510</v>
      </c>
      <c r="K32" s="687">
        <v>113384</v>
      </c>
      <c r="L32" s="668">
        <v>27.893000000000001</v>
      </c>
      <c r="M32" s="686">
        <v>30.969000000000001</v>
      </c>
      <c r="O32" s="703"/>
    </row>
    <row r="33" spans="1:15" ht="11.25" customHeight="1">
      <c r="A33" s="795" t="s">
        <v>1512</v>
      </c>
      <c r="B33" s="670">
        <v>157.25</v>
      </c>
      <c r="C33" s="670">
        <v>154</v>
      </c>
      <c r="D33" s="689">
        <v>37100.75</v>
      </c>
      <c r="E33" s="688">
        <v>37356</v>
      </c>
      <c r="F33" s="669">
        <v>12270367</v>
      </c>
      <c r="G33" s="669">
        <v>1021684</v>
      </c>
      <c r="H33" s="669">
        <v>6928943</v>
      </c>
      <c r="I33" s="669">
        <v>549507</v>
      </c>
      <c r="J33" s="669">
        <v>5341424</v>
      </c>
      <c r="K33" s="687">
        <v>472177</v>
      </c>
      <c r="L33" s="668">
        <v>43.530999999999999</v>
      </c>
      <c r="M33" s="686">
        <v>46.216000000000001</v>
      </c>
      <c r="O33" s="703"/>
    </row>
    <row r="34" spans="1:15" ht="11.25" customHeight="1">
      <c r="A34" s="795" t="s">
        <v>1545</v>
      </c>
      <c r="B34" s="670">
        <v>60.083333333333336</v>
      </c>
      <c r="C34" s="670">
        <v>59</v>
      </c>
      <c r="D34" s="689">
        <v>8126.666666666667</v>
      </c>
      <c r="E34" s="688">
        <v>9242</v>
      </c>
      <c r="F34" s="669">
        <v>4852811</v>
      </c>
      <c r="G34" s="669">
        <v>395827</v>
      </c>
      <c r="H34" s="669">
        <v>3414555</v>
      </c>
      <c r="I34" s="669">
        <v>280407</v>
      </c>
      <c r="J34" s="669">
        <v>1438256</v>
      </c>
      <c r="K34" s="687">
        <v>115420</v>
      </c>
      <c r="L34" s="668">
        <v>29.638000000000002</v>
      </c>
      <c r="M34" s="686">
        <v>29.158999999999999</v>
      </c>
      <c r="O34" s="703"/>
    </row>
    <row r="35" spans="1:15" ht="11.25" customHeight="1">
      <c r="A35" s="795" t="s">
        <v>1511</v>
      </c>
      <c r="B35" s="670">
        <v>107.41666666666667</v>
      </c>
      <c r="C35" s="670">
        <v>107</v>
      </c>
      <c r="D35" s="689">
        <v>11650.083333333334</v>
      </c>
      <c r="E35" s="688">
        <v>11545</v>
      </c>
      <c r="F35" s="669">
        <v>3793237</v>
      </c>
      <c r="G35" s="669">
        <v>293683</v>
      </c>
      <c r="H35" s="669">
        <v>2911909</v>
      </c>
      <c r="I35" s="669">
        <v>223854</v>
      </c>
      <c r="J35" s="669">
        <v>881331</v>
      </c>
      <c r="K35" s="687">
        <v>69829</v>
      </c>
      <c r="L35" s="668">
        <v>23.234000000000002</v>
      </c>
      <c r="M35" s="686">
        <v>23.777000000000001</v>
      </c>
      <c r="O35" s="703"/>
    </row>
    <row r="36" spans="1:15" ht="11.25" customHeight="1">
      <c r="A36" s="795" t="s">
        <v>1510</v>
      </c>
      <c r="B36" s="670">
        <v>106.25</v>
      </c>
      <c r="C36" s="670">
        <v>109</v>
      </c>
      <c r="D36" s="689">
        <v>16935</v>
      </c>
      <c r="E36" s="688">
        <v>17656</v>
      </c>
      <c r="F36" s="669">
        <v>5298012</v>
      </c>
      <c r="G36" s="669">
        <v>483693</v>
      </c>
      <c r="H36" s="669">
        <v>4359579</v>
      </c>
      <c r="I36" s="669">
        <v>400065</v>
      </c>
      <c r="J36" s="669">
        <v>938434</v>
      </c>
      <c r="K36" s="687">
        <v>83628</v>
      </c>
      <c r="L36" s="668">
        <v>17.713000000000001</v>
      </c>
      <c r="M36" s="686">
        <v>17.289000000000001</v>
      </c>
      <c r="O36" s="703"/>
    </row>
    <row r="37" spans="1:15" ht="11.25" customHeight="1">
      <c r="A37" s="795" t="s">
        <v>1546</v>
      </c>
      <c r="B37" s="670">
        <v>18.833333333333332</v>
      </c>
      <c r="C37" s="691">
        <v>19</v>
      </c>
      <c r="D37" s="689">
        <v>3250</v>
      </c>
      <c r="E37" s="688">
        <v>3214</v>
      </c>
      <c r="F37" s="669">
        <v>1317188</v>
      </c>
      <c r="G37" s="669">
        <v>90927</v>
      </c>
      <c r="H37" s="669">
        <v>709059</v>
      </c>
      <c r="I37" s="669">
        <v>48546</v>
      </c>
      <c r="J37" s="669">
        <v>608129</v>
      </c>
      <c r="K37" s="687">
        <v>42382</v>
      </c>
      <c r="L37" s="668">
        <v>46.168999999999997</v>
      </c>
      <c r="M37" s="686">
        <v>46.610999999999997</v>
      </c>
      <c r="O37" s="703"/>
    </row>
    <row r="38" spans="1:15" ht="11.25" customHeight="1">
      <c r="A38" s="795" t="s">
        <v>1544</v>
      </c>
      <c r="B38" s="670">
        <v>254.08333333333334</v>
      </c>
      <c r="C38" s="670">
        <v>259</v>
      </c>
      <c r="D38" s="689">
        <v>22406.583333333332</v>
      </c>
      <c r="E38" s="688">
        <v>22643</v>
      </c>
      <c r="F38" s="669">
        <v>8196029</v>
      </c>
      <c r="G38" s="669">
        <v>679088</v>
      </c>
      <c r="H38" s="669">
        <v>5301320</v>
      </c>
      <c r="I38" s="669">
        <v>437788</v>
      </c>
      <c r="J38" s="669">
        <v>2894708</v>
      </c>
      <c r="K38" s="687">
        <v>241300</v>
      </c>
      <c r="L38" s="668">
        <v>35.317999999999998</v>
      </c>
      <c r="M38" s="686">
        <v>35.533000000000001</v>
      </c>
      <c r="O38" s="703"/>
    </row>
    <row r="39" spans="1:15" ht="11.25" customHeight="1">
      <c r="A39" s="795" t="s">
        <v>1509</v>
      </c>
      <c r="B39" s="670">
        <v>124.33333333333333</v>
      </c>
      <c r="C39" s="670">
        <v>128</v>
      </c>
      <c r="D39" s="689">
        <v>14104.083333333334</v>
      </c>
      <c r="E39" s="688">
        <v>14797</v>
      </c>
      <c r="F39" s="669">
        <v>8167878</v>
      </c>
      <c r="G39" s="669">
        <v>691613</v>
      </c>
      <c r="H39" s="669">
        <v>6214309</v>
      </c>
      <c r="I39" s="669">
        <v>509942</v>
      </c>
      <c r="J39" s="669">
        <v>1953569</v>
      </c>
      <c r="K39" s="687">
        <v>181671</v>
      </c>
      <c r="L39" s="668">
        <v>23.917999999999999</v>
      </c>
      <c r="M39" s="686">
        <v>26.268000000000001</v>
      </c>
      <c r="O39" s="703"/>
    </row>
    <row r="40" spans="1:15" ht="11.25" customHeight="1">
      <c r="A40" s="795" t="s">
        <v>1508</v>
      </c>
      <c r="B40" s="670">
        <v>75.333333333333329</v>
      </c>
      <c r="C40" s="670">
        <v>77</v>
      </c>
      <c r="D40" s="689">
        <v>5379.5</v>
      </c>
      <c r="E40" s="688">
        <v>5405</v>
      </c>
      <c r="F40" s="669">
        <v>4431618</v>
      </c>
      <c r="G40" s="669">
        <v>359308</v>
      </c>
      <c r="H40" s="669">
        <v>3928411</v>
      </c>
      <c r="I40" s="669">
        <v>310229</v>
      </c>
      <c r="J40" s="669">
        <v>503206</v>
      </c>
      <c r="K40" s="687">
        <v>49079</v>
      </c>
      <c r="L40" s="668">
        <v>11.355</v>
      </c>
      <c r="M40" s="686">
        <v>13.659000000000001</v>
      </c>
      <c r="O40" s="703"/>
    </row>
    <row r="41" spans="1:15" ht="11.25" customHeight="1">
      <c r="A41" s="795" t="s">
        <v>1507</v>
      </c>
      <c r="B41" s="670">
        <v>49</v>
      </c>
      <c r="C41" s="670">
        <v>51</v>
      </c>
      <c r="D41" s="689">
        <v>8724.5833333333339</v>
      </c>
      <c r="E41" s="688">
        <v>9392</v>
      </c>
      <c r="F41" s="669">
        <v>3736261</v>
      </c>
      <c r="G41" s="669">
        <v>332304</v>
      </c>
      <c r="H41" s="669">
        <v>2285900</v>
      </c>
      <c r="I41" s="669">
        <v>199712</v>
      </c>
      <c r="J41" s="669">
        <v>1450363</v>
      </c>
      <c r="K41" s="687">
        <v>132592</v>
      </c>
      <c r="L41" s="668">
        <v>38.819000000000003</v>
      </c>
      <c r="M41" s="686">
        <v>39.901000000000003</v>
      </c>
      <c r="O41" s="703"/>
    </row>
    <row r="42" spans="1:15" ht="11.25" customHeight="1">
      <c r="A42" s="797" t="s">
        <v>1506</v>
      </c>
      <c r="B42" s="684">
        <v>459.41666666666669</v>
      </c>
      <c r="C42" s="693">
        <v>455</v>
      </c>
      <c r="D42" s="692">
        <v>53182.166666666664</v>
      </c>
      <c r="E42" s="682">
        <v>52909</v>
      </c>
      <c r="F42" s="681">
        <v>20603969</v>
      </c>
      <c r="G42" s="681">
        <v>1470072</v>
      </c>
      <c r="H42" s="681">
        <v>17767574</v>
      </c>
      <c r="I42" s="681">
        <v>1275196</v>
      </c>
      <c r="J42" s="681">
        <v>2836394</v>
      </c>
      <c r="K42" s="680">
        <v>194876</v>
      </c>
      <c r="L42" s="679">
        <v>13.766</v>
      </c>
      <c r="M42" s="678">
        <v>13.256</v>
      </c>
      <c r="O42" s="685"/>
    </row>
    <row r="43" spans="1:15" ht="11.25" customHeight="1">
      <c r="A43" s="795" t="s">
        <v>1547</v>
      </c>
      <c r="B43" s="670">
        <v>33.333333333333336</v>
      </c>
      <c r="C43" s="691">
        <v>32</v>
      </c>
      <c r="D43" s="690">
        <v>2180.3333333333335</v>
      </c>
      <c r="E43" s="688">
        <v>2180</v>
      </c>
      <c r="F43" s="669">
        <v>2009852</v>
      </c>
      <c r="G43" s="669">
        <v>131308</v>
      </c>
      <c r="H43" s="669">
        <v>1506972</v>
      </c>
      <c r="I43" s="669">
        <v>107525</v>
      </c>
      <c r="J43" s="669">
        <v>502880</v>
      </c>
      <c r="K43" s="687">
        <v>23783</v>
      </c>
      <c r="L43" s="668">
        <v>25.021000000000001</v>
      </c>
      <c r="M43" s="686">
        <v>18.111999999999998</v>
      </c>
      <c r="O43" s="703"/>
    </row>
    <row r="44" spans="1:15" ht="11.25" customHeight="1">
      <c r="A44" s="795" t="s">
        <v>1548</v>
      </c>
      <c r="B44" s="670">
        <v>157.5</v>
      </c>
      <c r="C44" s="670">
        <v>154</v>
      </c>
      <c r="D44" s="689">
        <v>21872.916666666668</v>
      </c>
      <c r="E44" s="688">
        <v>21583</v>
      </c>
      <c r="F44" s="669">
        <v>7433107</v>
      </c>
      <c r="G44" s="669">
        <v>527208</v>
      </c>
      <c r="H44" s="669">
        <v>6431460</v>
      </c>
      <c r="I44" s="669">
        <v>453517</v>
      </c>
      <c r="J44" s="669">
        <v>1001649</v>
      </c>
      <c r="K44" s="687">
        <v>73691</v>
      </c>
      <c r="L44" s="668">
        <v>13.476000000000001</v>
      </c>
      <c r="M44" s="686">
        <v>13.978</v>
      </c>
      <c r="O44" s="703"/>
    </row>
    <row r="45" spans="1:15" ht="11.25" customHeight="1">
      <c r="A45" s="795" t="s">
        <v>1549</v>
      </c>
      <c r="B45" s="670">
        <v>219.25</v>
      </c>
      <c r="C45" s="670">
        <v>217</v>
      </c>
      <c r="D45" s="689">
        <v>25139.083333333332</v>
      </c>
      <c r="E45" s="688">
        <v>25036</v>
      </c>
      <c r="F45" s="669">
        <v>8929932</v>
      </c>
      <c r="G45" s="669">
        <v>661182</v>
      </c>
      <c r="H45" s="669">
        <v>8107894</v>
      </c>
      <c r="I45" s="669">
        <v>602667</v>
      </c>
      <c r="J45" s="669">
        <v>822038</v>
      </c>
      <c r="K45" s="687">
        <v>58515</v>
      </c>
      <c r="L45" s="668">
        <v>9.2050000000000001</v>
      </c>
      <c r="M45" s="686">
        <v>8.85</v>
      </c>
      <c r="O45" s="703"/>
    </row>
    <row r="46" spans="1:15" ht="11.25" customHeight="1">
      <c r="A46" s="798" t="s">
        <v>1550</v>
      </c>
      <c r="B46" s="677">
        <v>3614.1666666666665</v>
      </c>
      <c r="C46" s="677">
        <v>3597</v>
      </c>
      <c r="D46" s="676">
        <v>515237.33333333337</v>
      </c>
      <c r="E46" s="675">
        <v>519138</v>
      </c>
      <c r="F46" s="674">
        <v>187448213</v>
      </c>
      <c r="G46" s="674">
        <v>15146689</v>
      </c>
      <c r="H46" s="674">
        <v>142472212</v>
      </c>
      <c r="I46" s="674">
        <v>11396075</v>
      </c>
      <c r="J46" s="674">
        <v>44975998</v>
      </c>
      <c r="K46" s="673">
        <v>3750613</v>
      </c>
      <c r="L46" s="672">
        <v>23.994</v>
      </c>
      <c r="M46" s="671">
        <v>24.762</v>
      </c>
      <c r="O46" s="685"/>
    </row>
    <row r="47" spans="1:15" s="1443" customFormat="1" ht="14.1" customHeight="1">
      <c r="A47" s="1632" t="s">
        <v>1555</v>
      </c>
      <c r="B47" s="1578"/>
      <c r="C47" s="1578"/>
      <c r="D47" s="1578"/>
      <c r="E47" s="1578"/>
      <c r="F47" s="1578"/>
      <c r="G47" s="1578"/>
      <c r="H47" s="1578"/>
      <c r="I47" s="1578"/>
      <c r="J47" s="1578"/>
      <c r="K47" s="1578"/>
      <c r="L47" s="1578"/>
      <c r="M47" s="1578"/>
    </row>
    <row r="48" spans="1:15" s="1443" customFormat="1" ht="14.1" customHeight="1">
      <c r="A48" s="1632" t="s">
        <v>1556</v>
      </c>
      <c r="B48" s="1578"/>
      <c r="C48" s="1578"/>
      <c r="D48" s="1578"/>
      <c r="E48" s="1578"/>
      <c r="F48" s="1578"/>
      <c r="G48" s="1578"/>
      <c r="H48" s="1578"/>
      <c r="I48" s="1578"/>
      <c r="J48" s="1578"/>
      <c r="K48" s="1578"/>
      <c r="L48" s="1578"/>
      <c r="M48" s="1578"/>
    </row>
    <row r="49" spans="1:13" s="1443" customFormat="1" ht="14.1" customHeight="1">
      <c r="A49" s="1632" t="s">
        <v>1557</v>
      </c>
      <c r="B49" s="1578"/>
      <c r="C49" s="1578"/>
      <c r="D49" s="1578"/>
      <c r="E49" s="1578"/>
      <c r="F49" s="1578"/>
      <c r="G49" s="1578"/>
      <c r="H49" s="1578"/>
      <c r="I49" s="1578"/>
      <c r="J49" s="1578"/>
      <c r="K49" s="1578"/>
      <c r="L49" s="1578"/>
      <c r="M49" s="1578"/>
    </row>
    <row r="50" spans="1:13" s="1443" customFormat="1" ht="14.1" customHeight="1">
      <c r="A50" s="1632" t="s">
        <v>1558</v>
      </c>
      <c r="B50" s="1578"/>
      <c r="C50" s="1578"/>
      <c r="D50" s="1578"/>
      <c r="E50" s="1578"/>
      <c r="F50" s="1578"/>
      <c r="G50" s="1578"/>
      <c r="H50" s="1578"/>
      <c r="I50" s="1578"/>
      <c r="J50" s="1578"/>
      <c r="K50" s="1578"/>
      <c r="L50" s="1578"/>
      <c r="M50" s="1578"/>
    </row>
    <row r="51" spans="1:13" s="1443" customFormat="1" ht="14.1" customHeight="1">
      <c r="A51" s="1632" t="s">
        <v>1703</v>
      </c>
      <c r="B51" s="1578"/>
      <c r="C51" s="1578"/>
      <c r="D51" s="1578"/>
      <c r="E51" s="1578"/>
      <c r="F51" s="1578"/>
      <c r="G51" s="1578"/>
      <c r="H51" s="1578"/>
      <c r="I51" s="1578"/>
      <c r="J51" s="1578"/>
      <c r="K51" s="1578"/>
      <c r="L51" s="1578"/>
      <c r="M51" s="1578"/>
    </row>
    <row r="52" spans="1:13" s="1443" customFormat="1" ht="14.1" customHeight="1">
      <c r="A52" s="1118" t="s">
        <v>14</v>
      </c>
      <c r="C52" s="1443" t="s">
        <v>1505</v>
      </c>
    </row>
  </sheetData>
  <mergeCells count="4">
    <mergeCell ref="A3:A7"/>
    <mergeCell ref="B3:C4"/>
    <mergeCell ref="D3:E4"/>
    <mergeCell ref="L3:M4"/>
  </mergeCells>
  <hyperlinks>
    <hyperlink ref="A52" location="Inhaltsverzeichnis!A1" display="Zurück zum Inhaltsverzeichnis"/>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pageSetUpPr fitToPage="1"/>
  </sheetPr>
  <dimension ref="A1:Z40"/>
  <sheetViews>
    <sheetView showGridLines="0" zoomScaleNormal="100" workbookViewId="0"/>
  </sheetViews>
  <sheetFormatPr baseColWidth="10" defaultRowHeight="16.5" outlineLevelCol="1"/>
  <cols>
    <col min="1" max="1" width="24.28515625" style="864" customWidth="1"/>
    <col min="2" max="2" width="11.28515625" style="864" customWidth="1"/>
    <col min="3" max="12" width="8.7109375" style="864" hidden="1" customWidth="1" outlineLevel="1"/>
    <col min="13" max="13" width="8.7109375" style="864" customWidth="1" collapsed="1"/>
    <col min="14" max="26" width="8.7109375" style="864" customWidth="1"/>
    <col min="27" max="16384" width="11.42578125" style="864"/>
  </cols>
  <sheetData>
    <row r="1" spans="1:26" ht="20.100000000000001" customHeight="1">
      <c r="A1" s="861" t="s">
        <v>1318</v>
      </c>
      <c r="B1" s="862"/>
      <c r="C1" s="862"/>
      <c r="D1" s="862"/>
      <c r="E1" s="862"/>
      <c r="F1" s="862"/>
      <c r="G1" s="862"/>
      <c r="H1" s="862"/>
      <c r="I1" s="862"/>
      <c r="J1" s="862"/>
      <c r="K1" s="862"/>
      <c r="L1" s="862"/>
      <c r="M1" s="862"/>
      <c r="N1" s="863"/>
      <c r="O1" s="863"/>
      <c r="P1" s="863"/>
      <c r="Q1" s="863"/>
      <c r="R1" s="863"/>
      <c r="S1" s="863"/>
      <c r="T1" s="863"/>
      <c r="U1" s="863"/>
      <c r="V1" s="863"/>
      <c r="W1" s="863"/>
      <c r="X1" s="863"/>
      <c r="Y1" s="863"/>
      <c r="Z1" s="863"/>
    </row>
    <row r="2" spans="1:26" ht="15.95" customHeight="1">
      <c r="A2" s="865" t="s">
        <v>1680</v>
      </c>
      <c r="B2" s="863"/>
      <c r="C2" s="863"/>
      <c r="D2" s="863"/>
      <c r="E2" s="863"/>
      <c r="F2" s="863"/>
      <c r="G2" s="863"/>
      <c r="H2" s="863"/>
      <c r="I2" s="863"/>
      <c r="J2" s="863"/>
      <c r="K2" s="863"/>
      <c r="L2" s="863"/>
      <c r="M2" s="863"/>
      <c r="N2" s="863"/>
      <c r="O2" s="863"/>
      <c r="P2" s="863"/>
      <c r="Q2" s="863"/>
      <c r="R2" s="863"/>
      <c r="S2" s="863"/>
      <c r="T2" s="863"/>
      <c r="U2" s="863"/>
      <c r="V2" s="863"/>
      <c r="W2" s="863"/>
      <c r="X2" s="863"/>
      <c r="Y2" s="863"/>
      <c r="Z2" s="863"/>
    </row>
    <row r="3" spans="1:26" ht="12" customHeight="1">
      <c r="A3" s="866" t="s">
        <v>267</v>
      </c>
      <c r="B3" s="867" t="s">
        <v>177</v>
      </c>
      <c r="C3" s="868">
        <v>2000</v>
      </c>
      <c r="D3" s="868">
        <v>2001</v>
      </c>
      <c r="E3" s="868">
        <v>2002</v>
      </c>
      <c r="F3" s="868">
        <v>2003</v>
      </c>
      <c r="G3" s="868">
        <v>2004</v>
      </c>
      <c r="H3" s="868">
        <v>2005</v>
      </c>
      <c r="I3" s="868">
        <v>2006</v>
      </c>
      <c r="J3" s="869">
        <v>2007</v>
      </c>
      <c r="K3" s="870">
        <v>2008</v>
      </c>
      <c r="L3" s="871">
        <v>2009</v>
      </c>
      <c r="M3" s="869">
        <v>2010</v>
      </c>
      <c r="N3" s="870">
        <v>2011</v>
      </c>
      <c r="O3" s="870">
        <v>2012</v>
      </c>
      <c r="P3" s="870">
        <v>2013</v>
      </c>
      <c r="Q3" s="870" t="s">
        <v>1681</v>
      </c>
      <c r="R3" s="870">
        <v>2015</v>
      </c>
      <c r="S3" s="872">
        <v>2016</v>
      </c>
      <c r="T3" s="872">
        <v>2017</v>
      </c>
      <c r="U3" s="872">
        <v>2018</v>
      </c>
      <c r="V3" s="872">
        <v>2019</v>
      </c>
      <c r="W3" s="872">
        <v>2020</v>
      </c>
      <c r="X3" s="872">
        <v>2021</v>
      </c>
      <c r="Y3" s="872">
        <v>2022</v>
      </c>
      <c r="Z3" s="873">
        <v>2023</v>
      </c>
    </row>
    <row r="4" spans="1:26" ht="15.95" customHeight="1">
      <c r="A4" s="874" t="s">
        <v>1682</v>
      </c>
      <c r="B4" s="875"/>
      <c r="C4" s="876"/>
      <c r="D4" s="876"/>
      <c r="E4" s="876"/>
      <c r="F4" s="876"/>
      <c r="G4" s="876"/>
      <c r="H4" s="876"/>
      <c r="I4" s="876"/>
      <c r="J4" s="876"/>
      <c r="K4" s="876"/>
      <c r="L4" s="876"/>
      <c r="M4" s="876"/>
      <c r="N4" s="877"/>
      <c r="O4" s="877"/>
      <c r="P4" s="877"/>
      <c r="Q4" s="877"/>
      <c r="R4" s="877"/>
      <c r="S4" s="877"/>
      <c r="T4" s="877"/>
      <c r="U4" s="877"/>
      <c r="V4" s="877"/>
      <c r="W4" s="877"/>
      <c r="X4" s="877"/>
      <c r="Y4" s="877"/>
      <c r="Z4" s="878"/>
    </row>
    <row r="5" spans="1:26" ht="12" customHeight="1">
      <c r="A5" s="879" t="s">
        <v>1683</v>
      </c>
      <c r="B5" s="880" t="s">
        <v>1684</v>
      </c>
      <c r="C5" s="881">
        <v>139624.62</v>
      </c>
      <c r="D5" s="881">
        <v>142546</v>
      </c>
      <c r="E5" s="881">
        <v>145152.70000000001</v>
      </c>
      <c r="F5" s="881">
        <v>132603.20000000001</v>
      </c>
      <c r="G5" s="881">
        <v>111761.2</v>
      </c>
      <c r="H5" s="881">
        <v>95826.7</v>
      </c>
      <c r="I5" s="881">
        <v>93465.5</v>
      </c>
      <c r="J5" s="881">
        <v>91497.3</v>
      </c>
      <c r="K5" s="881">
        <v>87978.85</v>
      </c>
      <c r="L5" s="882">
        <v>86607</v>
      </c>
      <c r="M5" s="881">
        <v>83565</v>
      </c>
      <c r="N5" s="883">
        <v>87556</v>
      </c>
      <c r="O5" s="883">
        <v>82405</v>
      </c>
      <c r="P5" s="883">
        <v>80266</v>
      </c>
      <c r="Q5" s="883">
        <v>79520.67</v>
      </c>
      <c r="R5" s="883">
        <v>81266.691300000006</v>
      </c>
      <c r="S5" s="883">
        <v>75015.939700000003</v>
      </c>
      <c r="T5" s="883">
        <v>75837.780700000003</v>
      </c>
      <c r="U5" s="883">
        <v>74360.152600000001</v>
      </c>
      <c r="V5" s="883">
        <v>74595.508100000006</v>
      </c>
      <c r="W5" s="883">
        <v>73809</v>
      </c>
      <c r="X5" s="883">
        <v>71767</v>
      </c>
      <c r="Y5" s="883">
        <v>65784</v>
      </c>
      <c r="Z5" s="884">
        <v>64015</v>
      </c>
    </row>
    <row r="6" spans="1:26" ht="12" customHeight="1">
      <c r="A6" s="879" t="s">
        <v>1685</v>
      </c>
      <c r="B6" s="880" t="s">
        <v>1684</v>
      </c>
      <c r="C6" s="881">
        <v>2557.3200000000002</v>
      </c>
      <c r="D6" s="881">
        <v>2511.4</v>
      </c>
      <c r="E6" s="881">
        <v>3068</v>
      </c>
      <c r="F6" s="881">
        <v>3116.6</v>
      </c>
      <c r="G6" s="881">
        <v>3640.3</v>
      </c>
      <c r="H6" s="881">
        <v>4028.2</v>
      </c>
      <c r="I6" s="881">
        <v>5545.2</v>
      </c>
      <c r="J6" s="881">
        <v>6519.4</v>
      </c>
      <c r="K6" s="881">
        <v>4990.66</v>
      </c>
      <c r="L6" s="882">
        <v>3777</v>
      </c>
      <c r="M6" s="881">
        <v>3967</v>
      </c>
      <c r="N6" s="883">
        <v>4216</v>
      </c>
      <c r="O6" s="883">
        <v>3795</v>
      </c>
      <c r="P6" s="883">
        <v>3559.74</v>
      </c>
      <c r="Q6" s="883">
        <v>3858.29</v>
      </c>
      <c r="R6" s="883">
        <v>2956.0311999999999</v>
      </c>
      <c r="S6" s="883">
        <v>3049.1902</v>
      </c>
      <c r="T6" s="883">
        <v>2822.6880000000001</v>
      </c>
      <c r="U6" s="883">
        <v>3007.2824999999998</v>
      </c>
      <c r="V6" s="883">
        <v>2644.7570000000001</v>
      </c>
      <c r="W6" s="883">
        <v>2743</v>
      </c>
      <c r="X6" s="883">
        <v>2780</v>
      </c>
      <c r="Y6" s="883">
        <v>2535</v>
      </c>
      <c r="Z6" s="884">
        <v>2288</v>
      </c>
    </row>
    <row r="7" spans="1:26" ht="12" customHeight="1">
      <c r="A7" s="879" t="s">
        <v>1686</v>
      </c>
      <c r="B7" s="880" t="s">
        <v>1609</v>
      </c>
      <c r="C7" s="881">
        <v>12757.95</v>
      </c>
      <c r="D7" s="881">
        <v>13803.2</v>
      </c>
      <c r="E7" s="881">
        <v>15473.3</v>
      </c>
      <c r="F7" s="881">
        <v>18603.099999999999</v>
      </c>
      <c r="G7" s="881">
        <v>24264.7</v>
      </c>
      <c r="H7" s="881">
        <v>33232.1</v>
      </c>
      <c r="I7" s="881">
        <v>22702.400000000001</v>
      </c>
      <c r="J7" s="881">
        <v>22381.200000000001</v>
      </c>
      <c r="K7" s="881">
        <v>21849.27</v>
      </c>
      <c r="L7" s="882">
        <v>24404</v>
      </c>
      <c r="M7" s="881">
        <v>25486</v>
      </c>
      <c r="N7" s="883">
        <v>27043</v>
      </c>
      <c r="O7" s="883">
        <v>26922</v>
      </c>
      <c r="P7" s="883">
        <v>25734.07</v>
      </c>
      <c r="Q7" s="883">
        <v>25699.62</v>
      </c>
      <c r="R7" s="883">
        <v>25470.692999999999</v>
      </c>
      <c r="S7" s="883">
        <v>25187.839</v>
      </c>
      <c r="T7" s="883">
        <v>24257.928</v>
      </c>
      <c r="U7" s="883">
        <v>24297.953000000001</v>
      </c>
      <c r="V7" s="883">
        <v>23813.415000000001</v>
      </c>
      <c r="W7" s="883">
        <v>26328</v>
      </c>
      <c r="X7" s="883">
        <v>24854</v>
      </c>
      <c r="Y7" s="883">
        <v>25080</v>
      </c>
      <c r="Z7" s="884">
        <v>23581</v>
      </c>
    </row>
    <row r="8" spans="1:26" ht="12" customHeight="1">
      <c r="A8" s="879" t="s">
        <v>1687</v>
      </c>
      <c r="B8" s="880" t="s">
        <v>1609</v>
      </c>
      <c r="C8" s="881">
        <v>909.42</v>
      </c>
      <c r="D8" s="881">
        <v>924.6</v>
      </c>
      <c r="E8" s="881">
        <v>847.4</v>
      </c>
      <c r="F8" s="881">
        <v>870.3</v>
      </c>
      <c r="G8" s="881">
        <v>884.4</v>
      </c>
      <c r="H8" s="881">
        <v>803.7</v>
      </c>
      <c r="I8" s="881">
        <v>922.1</v>
      </c>
      <c r="J8" s="881">
        <v>1608.6</v>
      </c>
      <c r="K8" s="881">
        <v>1882.52</v>
      </c>
      <c r="L8" s="882">
        <v>806</v>
      </c>
      <c r="M8" s="881">
        <v>756</v>
      </c>
      <c r="N8" s="883">
        <v>915</v>
      </c>
      <c r="O8" s="883">
        <v>1029</v>
      </c>
      <c r="P8" s="883">
        <v>1199.78</v>
      </c>
      <c r="Q8" s="883">
        <v>1358.62</v>
      </c>
      <c r="R8" s="883">
        <v>1731.8790000000001</v>
      </c>
      <c r="S8" s="883">
        <v>2520.777</v>
      </c>
      <c r="T8" s="883">
        <v>3245.1439999999998</v>
      </c>
      <c r="U8" s="883">
        <v>3333.2040000000002</v>
      </c>
      <c r="V8" s="883">
        <v>4150.4179999999997</v>
      </c>
      <c r="W8" s="883">
        <v>5989</v>
      </c>
      <c r="X8" s="883">
        <v>8387</v>
      </c>
      <c r="Y8" s="883">
        <v>325</v>
      </c>
      <c r="Z8" s="884">
        <v>398</v>
      </c>
    </row>
    <row r="9" spans="1:26" ht="12" customHeight="1">
      <c r="A9" s="879" t="s">
        <v>1688</v>
      </c>
      <c r="B9" s="880" t="s">
        <v>1609</v>
      </c>
      <c r="C9" s="881">
        <v>1852.71</v>
      </c>
      <c r="D9" s="881">
        <v>2469.3000000000002</v>
      </c>
      <c r="E9" s="885" t="s">
        <v>233</v>
      </c>
      <c r="F9" s="885" t="s">
        <v>233</v>
      </c>
      <c r="G9" s="885" t="s">
        <v>233</v>
      </c>
      <c r="H9" s="885" t="s">
        <v>233</v>
      </c>
      <c r="I9" s="885" t="s">
        <v>233</v>
      </c>
      <c r="J9" s="885" t="s">
        <v>233</v>
      </c>
      <c r="K9" s="885" t="s">
        <v>233</v>
      </c>
      <c r="L9" s="886" t="s">
        <v>233</v>
      </c>
      <c r="M9" s="885" t="s">
        <v>233</v>
      </c>
      <c r="N9" s="883" t="s">
        <v>233</v>
      </c>
      <c r="O9" s="887" t="s">
        <v>233</v>
      </c>
      <c r="P9" s="887" t="s">
        <v>233</v>
      </c>
      <c r="Q9" s="887" t="s">
        <v>233</v>
      </c>
      <c r="R9" s="887" t="s">
        <v>233</v>
      </c>
      <c r="S9" s="887" t="s">
        <v>233</v>
      </c>
      <c r="T9" s="887" t="s">
        <v>233</v>
      </c>
      <c r="U9" s="887" t="s">
        <v>233</v>
      </c>
      <c r="V9" s="887" t="s">
        <v>233</v>
      </c>
      <c r="W9" s="887" t="s">
        <v>233</v>
      </c>
      <c r="X9" s="887" t="s">
        <v>233</v>
      </c>
      <c r="Y9" s="887" t="s">
        <v>233</v>
      </c>
      <c r="Z9" s="888" t="s">
        <v>233</v>
      </c>
    </row>
    <row r="10" spans="1:26" ht="12" customHeight="1">
      <c r="A10" s="879" t="s">
        <v>1683</v>
      </c>
      <c r="B10" s="880" t="s">
        <v>153</v>
      </c>
      <c r="C10" s="881">
        <v>19175.88</v>
      </c>
      <c r="D10" s="881">
        <v>19861.3</v>
      </c>
      <c r="E10" s="881">
        <v>21579.1</v>
      </c>
      <c r="F10" s="881">
        <v>21077.599999999999</v>
      </c>
      <c r="G10" s="881">
        <v>19968.099999999999</v>
      </c>
      <c r="H10" s="881">
        <v>19532.5</v>
      </c>
      <c r="I10" s="881">
        <v>19913.400000000001</v>
      </c>
      <c r="J10" s="881">
        <v>19992.47</v>
      </c>
      <c r="K10" s="881">
        <v>19424.98</v>
      </c>
      <c r="L10" s="882">
        <v>19625</v>
      </c>
      <c r="M10" s="881">
        <v>19199.77</v>
      </c>
      <c r="N10" s="883">
        <v>20643.150000000001</v>
      </c>
      <c r="O10" s="883">
        <v>20106</v>
      </c>
      <c r="P10" s="883">
        <v>20147.18</v>
      </c>
      <c r="Q10" s="883">
        <v>20461.55</v>
      </c>
      <c r="R10" s="883">
        <v>21696.759400000003</v>
      </c>
      <c r="S10" s="883">
        <v>20520.880400000002</v>
      </c>
      <c r="T10" s="883">
        <v>21377.465699999997</v>
      </c>
      <c r="U10" s="883">
        <v>21659.316999999999</v>
      </c>
      <c r="V10" s="883">
        <v>22489.911999999997</v>
      </c>
      <c r="W10" s="883">
        <v>22807</v>
      </c>
      <c r="X10" s="883">
        <v>22718</v>
      </c>
      <c r="Y10" s="883">
        <v>21885</v>
      </c>
      <c r="Z10" s="884">
        <v>22520</v>
      </c>
    </row>
    <row r="11" spans="1:26" ht="12" customHeight="1">
      <c r="A11" s="879" t="s">
        <v>1685</v>
      </c>
      <c r="B11" s="880" t="s">
        <v>153</v>
      </c>
      <c r="C11" s="881">
        <v>507.14</v>
      </c>
      <c r="D11" s="881">
        <v>499.3</v>
      </c>
      <c r="E11" s="881">
        <v>565.5</v>
      </c>
      <c r="F11" s="881">
        <v>569.29999999999995</v>
      </c>
      <c r="G11" s="881">
        <v>653.4</v>
      </c>
      <c r="H11" s="881">
        <v>663.8</v>
      </c>
      <c r="I11" s="881">
        <v>783.3</v>
      </c>
      <c r="J11" s="881">
        <v>823</v>
      </c>
      <c r="K11" s="881">
        <v>719.93</v>
      </c>
      <c r="L11" s="882">
        <v>630</v>
      </c>
      <c r="M11" s="881">
        <v>655.68</v>
      </c>
      <c r="N11" s="883">
        <v>736.22</v>
      </c>
      <c r="O11" s="883">
        <v>747</v>
      </c>
      <c r="P11" s="883">
        <v>713.84</v>
      </c>
      <c r="Q11" s="883">
        <v>773.25</v>
      </c>
      <c r="R11" s="883">
        <v>691.22180000000003</v>
      </c>
      <c r="S11" s="883">
        <v>705.33979999999997</v>
      </c>
      <c r="T11" s="883">
        <v>672.90020000000004</v>
      </c>
      <c r="U11" s="883">
        <v>738.08549999999991</v>
      </c>
      <c r="V11" s="883">
        <v>660.57799999999997</v>
      </c>
      <c r="W11" s="883">
        <v>737</v>
      </c>
      <c r="X11" s="883">
        <v>775</v>
      </c>
      <c r="Y11" s="883">
        <v>794</v>
      </c>
      <c r="Z11" s="884">
        <v>776</v>
      </c>
    </row>
    <row r="12" spans="1:26" ht="12" customHeight="1">
      <c r="A12" s="879" t="s">
        <v>1686</v>
      </c>
      <c r="B12" s="880" t="s">
        <v>153</v>
      </c>
      <c r="C12" s="881">
        <v>740.93</v>
      </c>
      <c r="D12" s="881">
        <v>810.4</v>
      </c>
      <c r="E12" s="881">
        <v>1057.7</v>
      </c>
      <c r="F12" s="881">
        <v>1471.8</v>
      </c>
      <c r="G12" s="881">
        <v>2217.9</v>
      </c>
      <c r="H12" s="881">
        <v>3708.3</v>
      </c>
      <c r="I12" s="881">
        <v>2338.6999999999998</v>
      </c>
      <c r="J12" s="881">
        <v>2162.6</v>
      </c>
      <c r="K12" s="881">
        <v>2170.42</v>
      </c>
      <c r="L12" s="882">
        <v>2436</v>
      </c>
      <c r="M12" s="881">
        <v>2582.64</v>
      </c>
      <c r="N12" s="883">
        <v>3033.1019999999999</v>
      </c>
      <c r="O12" s="883">
        <v>3304</v>
      </c>
      <c r="P12" s="883">
        <v>3350.13</v>
      </c>
      <c r="Q12" s="883">
        <v>3515.57</v>
      </c>
      <c r="R12" s="883">
        <v>3670.0637000000002</v>
      </c>
      <c r="S12" s="883">
        <v>3654.9777999999997</v>
      </c>
      <c r="T12" s="883">
        <v>3515.2076000000002</v>
      </c>
      <c r="U12" s="883">
        <v>3539.0758999999998</v>
      </c>
      <c r="V12" s="883">
        <v>3626.5596</v>
      </c>
      <c r="W12" s="883">
        <v>4198</v>
      </c>
      <c r="X12" s="883">
        <v>4094</v>
      </c>
      <c r="Y12" s="883">
        <v>4436</v>
      </c>
      <c r="Z12" s="884">
        <v>4507</v>
      </c>
    </row>
    <row r="13" spans="1:26" ht="12" customHeight="1">
      <c r="A13" s="879" t="s">
        <v>1687</v>
      </c>
      <c r="B13" s="880" t="s">
        <v>153</v>
      </c>
      <c r="C13" s="881">
        <v>92.28</v>
      </c>
      <c r="D13" s="881">
        <v>94.6</v>
      </c>
      <c r="E13" s="881">
        <v>86.4</v>
      </c>
      <c r="F13" s="881">
        <v>90.6</v>
      </c>
      <c r="G13" s="881">
        <v>94.2</v>
      </c>
      <c r="H13" s="881">
        <v>84.7</v>
      </c>
      <c r="I13" s="881">
        <v>94.7</v>
      </c>
      <c r="J13" s="881">
        <v>131.9</v>
      </c>
      <c r="K13" s="881">
        <v>144.94</v>
      </c>
      <c r="L13" s="882">
        <v>88</v>
      </c>
      <c r="M13" s="881">
        <v>83.67</v>
      </c>
      <c r="N13" s="883">
        <v>96.65</v>
      </c>
      <c r="O13" s="883">
        <v>105</v>
      </c>
      <c r="P13" s="883">
        <v>120.66</v>
      </c>
      <c r="Q13" s="883">
        <v>131.33000000000001</v>
      </c>
      <c r="R13" s="883">
        <v>164.54769999999999</v>
      </c>
      <c r="S13" s="883">
        <v>235.15180000000001</v>
      </c>
      <c r="T13" s="883">
        <v>346.68669999999997</v>
      </c>
      <c r="U13" s="883">
        <v>425.88929999999999</v>
      </c>
      <c r="V13" s="883">
        <v>635.452</v>
      </c>
      <c r="W13" s="883">
        <v>1052</v>
      </c>
      <c r="X13" s="883">
        <v>1796</v>
      </c>
      <c r="Y13" s="883">
        <v>17</v>
      </c>
      <c r="Z13" s="884">
        <v>79</v>
      </c>
    </row>
    <row r="14" spans="1:26" ht="12" customHeight="1">
      <c r="A14" s="879" t="s">
        <v>1688</v>
      </c>
      <c r="B14" s="880" t="s">
        <v>153</v>
      </c>
      <c r="C14" s="881">
        <v>248.7</v>
      </c>
      <c r="D14" s="881">
        <v>329.7</v>
      </c>
      <c r="E14" s="881" t="s">
        <v>233</v>
      </c>
      <c r="F14" s="881" t="s">
        <v>233</v>
      </c>
      <c r="G14" s="881" t="s">
        <v>233</v>
      </c>
      <c r="H14" s="881" t="s">
        <v>233</v>
      </c>
      <c r="I14" s="881" t="s">
        <v>233</v>
      </c>
      <c r="J14" s="881" t="s">
        <v>233</v>
      </c>
      <c r="K14" s="881" t="s">
        <v>233</v>
      </c>
      <c r="L14" s="882" t="s">
        <v>233</v>
      </c>
      <c r="M14" s="881" t="s">
        <v>233</v>
      </c>
      <c r="N14" s="883" t="s">
        <v>233</v>
      </c>
      <c r="O14" s="883" t="s">
        <v>233</v>
      </c>
      <c r="P14" s="883" t="s">
        <v>233</v>
      </c>
      <c r="Q14" s="883" t="s">
        <v>233</v>
      </c>
      <c r="R14" s="883" t="s">
        <v>233</v>
      </c>
      <c r="S14" s="883" t="s">
        <v>233</v>
      </c>
      <c r="T14" s="883" t="s">
        <v>233</v>
      </c>
      <c r="U14" s="883" t="s">
        <v>233</v>
      </c>
      <c r="V14" s="883" t="s">
        <v>233</v>
      </c>
      <c r="W14" s="883" t="s">
        <v>233</v>
      </c>
      <c r="X14" s="883" t="s">
        <v>233</v>
      </c>
      <c r="Y14" s="883"/>
      <c r="Z14" s="888"/>
    </row>
    <row r="15" spans="1:26" ht="12" customHeight="1">
      <c r="A15" s="889" t="s">
        <v>1689</v>
      </c>
      <c r="B15" s="890" t="s">
        <v>153</v>
      </c>
      <c r="C15" s="891">
        <v>20764.93</v>
      </c>
      <c r="D15" s="891">
        <v>21595.3</v>
      </c>
      <c r="E15" s="891">
        <v>23286.6</v>
      </c>
      <c r="F15" s="891">
        <v>23209.1</v>
      </c>
      <c r="G15" s="891">
        <v>22933.7</v>
      </c>
      <c r="H15" s="891">
        <v>23989.3</v>
      </c>
      <c r="I15" s="891">
        <v>23130</v>
      </c>
      <c r="J15" s="891">
        <v>23110.01</v>
      </c>
      <c r="K15" s="891">
        <v>22460.27</v>
      </c>
      <c r="L15" s="892">
        <v>22779</v>
      </c>
      <c r="M15" s="891">
        <v>22521.759999999998</v>
      </c>
      <c r="N15" s="893">
        <v>24509.122000000003</v>
      </c>
      <c r="O15" s="893">
        <v>24261</v>
      </c>
      <c r="P15" s="893">
        <v>24331.81</v>
      </c>
      <c r="Q15" s="893">
        <v>24881.69</v>
      </c>
      <c r="R15" s="893">
        <v>26222.592499999999</v>
      </c>
      <c r="S15" s="893">
        <v>25116.349700000002</v>
      </c>
      <c r="T15" s="893">
        <v>25912.260200000001</v>
      </c>
      <c r="U15" s="893">
        <v>26362.3675</v>
      </c>
      <c r="V15" s="893">
        <v>27412.5016</v>
      </c>
      <c r="W15" s="893">
        <v>28793.476699999999</v>
      </c>
      <c r="X15" s="893">
        <v>29382.212599999999</v>
      </c>
      <c r="Y15" s="893">
        <f>Y10+Y11+Y12+Y13</f>
        <v>27132</v>
      </c>
      <c r="Z15" s="894">
        <f>Z10+Z11+Z12+Z13</f>
        <v>27882</v>
      </c>
    </row>
    <row r="16" spans="1:26" ht="15.95" customHeight="1">
      <c r="A16" s="874" t="s">
        <v>1690</v>
      </c>
      <c r="B16" s="875"/>
      <c r="C16" s="876"/>
      <c r="D16" s="876"/>
      <c r="E16" s="876"/>
      <c r="F16" s="876"/>
      <c r="G16" s="876"/>
      <c r="H16" s="876"/>
      <c r="I16" s="876"/>
      <c r="J16" s="876"/>
      <c r="K16" s="876"/>
      <c r="L16" s="876"/>
      <c r="M16" s="876"/>
      <c r="N16" s="895"/>
      <c r="O16" s="895"/>
      <c r="P16" s="895"/>
      <c r="Q16" s="895"/>
      <c r="R16" s="895"/>
      <c r="S16" s="895"/>
      <c r="T16" s="895"/>
      <c r="U16" s="895"/>
      <c r="V16" s="895"/>
      <c r="W16" s="895"/>
      <c r="X16" s="895"/>
      <c r="Y16" s="895"/>
      <c r="Z16" s="896"/>
    </row>
    <row r="17" spans="1:26" ht="12" customHeight="1">
      <c r="A17" s="879" t="s">
        <v>1683</v>
      </c>
      <c r="B17" s="880" t="s">
        <v>1691</v>
      </c>
      <c r="C17" s="881">
        <v>13.733881603402036</v>
      </c>
      <c r="D17" s="881">
        <v>13.934561834839746</v>
      </c>
      <c r="E17" s="881">
        <v>14.87</v>
      </c>
      <c r="F17" s="881">
        <v>15.892974702658014</v>
      </c>
      <c r="G17" s="881">
        <v>17.87</v>
      </c>
      <c r="H17" s="881">
        <v>20.38</v>
      </c>
      <c r="I17" s="881">
        <v>21.31</v>
      </c>
      <c r="J17" s="881">
        <v>21.85</v>
      </c>
      <c r="K17" s="881">
        <v>22.08</v>
      </c>
      <c r="L17" s="882">
        <v>23</v>
      </c>
      <c r="M17" s="881">
        <v>22.98</v>
      </c>
      <c r="N17" s="883">
        <v>23.58</v>
      </c>
      <c r="O17" s="883">
        <v>24</v>
      </c>
      <c r="P17" s="883">
        <v>25.1</v>
      </c>
      <c r="Q17" s="883">
        <v>25.73</v>
      </c>
      <c r="R17" s="883">
        <v>26.6982</v>
      </c>
      <c r="S17" s="883">
        <v>27.3553</v>
      </c>
      <c r="T17" s="883">
        <v>28.188400000000001</v>
      </c>
      <c r="U17" s="883">
        <v>29.127585464368721</v>
      </c>
      <c r="V17" s="883">
        <v>30.149150495564488</v>
      </c>
      <c r="W17" s="883">
        <v>30.9</v>
      </c>
      <c r="X17" s="883">
        <v>31.65</v>
      </c>
      <c r="Y17" s="883">
        <v>33.270000000000003</v>
      </c>
      <c r="Z17" s="884">
        <v>35.18</v>
      </c>
    </row>
    <row r="18" spans="1:26" ht="12" customHeight="1">
      <c r="A18" s="879" t="s">
        <v>1685</v>
      </c>
      <c r="B18" s="880" t="s">
        <v>1691</v>
      </c>
      <c r="C18" s="881">
        <v>19.830916740963193</v>
      </c>
      <c r="D18" s="881">
        <v>19.88</v>
      </c>
      <c r="E18" s="881">
        <v>18.43</v>
      </c>
      <c r="F18" s="881">
        <v>18.27</v>
      </c>
      <c r="G18" s="881">
        <v>17.95</v>
      </c>
      <c r="H18" s="881">
        <v>16.48</v>
      </c>
      <c r="I18" s="881">
        <v>14.12</v>
      </c>
      <c r="J18" s="881">
        <v>12.62</v>
      </c>
      <c r="K18" s="881">
        <v>14.43</v>
      </c>
      <c r="L18" s="882">
        <v>17</v>
      </c>
      <c r="M18" s="881">
        <v>16.53</v>
      </c>
      <c r="N18" s="883">
        <v>17.46</v>
      </c>
      <c r="O18" s="883">
        <v>20</v>
      </c>
      <c r="P18" s="883">
        <v>20.05</v>
      </c>
      <c r="Q18" s="883">
        <v>20.04</v>
      </c>
      <c r="R18" s="883">
        <v>23.383400000000002</v>
      </c>
      <c r="S18" s="883">
        <v>23.132000000000001</v>
      </c>
      <c r="T18" s="883">
        <v>23.838899999999999</v>
      </c>
      <c r="U18" s="883">
        <v>24.54327120913981</v>
      </c>
      <c r="V18" s="883">
        <v>24.97688823585683</v>
      </c>
      <c r="W18" s="883">
        <v>26.87</v>
      </c>
      <c r="X18" s="883">
        <v>27.86</v>
      </c>
      <c r="Y18" s="883">
        <v>31.31</v>
      </c>
      <c r="Z18" s="884">
        <v>33.93</v>
      </c>
    </row>
    <row r="19" spans="1:26" ht="12" customHeight="1">
      <c r="A19" s="879" t="s">
        <v>1686</v>
      </c>
      <c r="B19" s="880" t="s">
        <v>1692</v>
      </c>
      <c r="C19" s="881">
        <v>58.075944803044372</v>
      </c>
      <c r="D19" s="881">
        <v>58.71</v>
      </c>
      <c r="E19" s="881">
        <v>68.36</v>
      </c>
      <c r="F19" s="881">
        <v>79.11</v>
      </c>
      <c r="G19" s="881">
        <v>91.4</v>
      </c>
      <c r="H19" s="881">
        <v>111.59</v>
      </c>
      <c r="I19" s="881">
        <v>103.01</v>
      </c>
      <c r="J19" s="881">
        <v>96.63</v>
      </c>
      <c r="K19" s="881">
        <v>99.34</v>
      </c>
      <c r="L19" s="882">
        <v>100</v>
      </c>
      <c r="M19" s="881">
        <v>101.33</v>
      </c>
      <c r="N19" s="883">
        <v>112.16</v>
      </c>
      <c r="O19" s="883">
        <v>123</v>
      </c>
      <c r="P19" s="883">
        <v>130.18</v>
      </c>
      <c r="Q19" s="883">
        <v>136.79</v>
      </c>
      <c r="R19" s="883">
        <v>144.08959999999999</v>
      </c>
      <c r="S19" s="883">
        <v>145.1088</v>
      </c>
      <c r="T19" s="883">
        <v>144.90960000000001</v>
      </c>
      <c r="U19" s="883">
        <v>145.65325317733556</v>
      </c>
      <c r="V19" s="883">
        <v>152.29061434489759</v>
      </c>
      <c r="W19" s="883">
        <v>159.43</v>
      </c>
      <c r="X19" s="883">
        <v>164.72</v>
      </c>
      <c r="Y19" s="883">
        <v>176.89</v>
      </c>
      <c r="Z19" s="884">
        <v>191.12</v>
      </c>
    </row>
    <row r="20" spans="1:26" ht="12" customHeight="1">
      <c r="A20" s="879" t="s">
        <v>1687</v>
      </c>
      <c r="B20" s="880" t="s">
        <v>1692</v>
      </c>
      <c r="C20" s="881">
        <v>101.47126740120078</v>
      </c>
      <c r="D20" s="881">
        <v>102.32</v>
      </c>
      <c r="E20" s="881">
        <v>101.96</v>
      </c>
      <c r="F20" s="881">
        <v>104.09</v>
      </c>
      <c r="G20" s="881">
        <v>106.56</v>
      </c>
      <c r="H20" s="881">
        <v>105.38</v>
      </c>
      <c r="I20" s="881">
        <v>102.68</v>
      </c>
      <c r="J20" s="881">
        <v>81.98</v>
      </c>
      <c r="K20" s="881">
        <v>76.989999999999995</v>
      </c>
      <c r="L20" s="882">
        <v>109</v>
      </c>
      <c r="M20" s="881">
        <v>110.76</v>
      </c>
      <c r="N20" s="883">
        <v>105.62</v>
      </c>
      <c r="O20" s="883">
        <v>102</v>
      </c>
      <c r="P20" s="883">
        <v>100.57</v>
      </c>
      <c r="Q20" s="883">
        <v>96.66</v>
      </c>
      <c r="R20" s="883">
        <v>95.010999999999996</v>
      </c>
      <c r="S20" s="883">
        <v>93.285399999999996</v>
      </c>
      <c r="T20" s="883">
        <v>106.83240000000001</v>
      </c>
      <c r="U20" s="883">
        <v>127.77174754380469</v>
      </c>
      <c r="V20" s="883">
        <v>153.10554262245392</v>
      </c>
      <c r="W20" s="883">
        <v>175.7</v>
      </c>
      <c r="X20" s="883">
        <v>214.17</v>
      </c>
      <c r="Y20" s="883">
        <v>53.22</v>
      </c>
      <c r="Z20" s="884">
        <v>199.3</v>
      </c>
    </row>
    <row r="21" spans="1:26" ht="12" customHeight="1">
      <c r="A21" s="897" t="s">
        <v>1688</v>
      </c>
      <c r="B21" s="890" t="s">
        <v>1692</v>
      </c>
      <c r="C21" s="891">
        <v>134.23579513253557</v>
      </c>
      <c r="D21" s="891">
        <v>134</v>
      </c>
      <c r="E21" s="891" t="s">
        <v>233</v>
      </c>
      <c r="F21" s="891" t="s">
        <v>233</v>
      </c>
      <c r="G21" s="891" t="s">
        <v>233</v>
      </c>
      <c r="H21" s="891" t="s">
        <v>233</v>
      </c>
      <c r="I21" s="891" t="s">
        <v>233</v>
      </c>
      <c r="J21" s="891" t="s">
        <v>233</v>
      </c>
      <c r="K21" s="891" t="s">
        <v>233</v>
      </c>
      <c r="L21" s="892" t="s">
        <v>233</v>
      </c>
      <c r="M21" s="891" t="s">
        <v>233</v>
      </c>
      <c r="N21" s="893" t="s">
        <v>233</v>
      </c>
      <c r="O21" s="893" t="s">
        <v>233</v>
      </c>
      <c r="P21" s="893" t="s">
        <v>233</v>
      </c>
      <c r="Q21" s="893" t="s">
        <v>233</v>
      </c>
      <c r="R21" s="893" t="s">
        <v>233</v>
      </c>
      <c r="S21" s="893" t="s">
        <v>233</v>
      </c>
      <c r="T21" s="893" t="s">
        <v>233</v>
      </c>
      <c r="U21" s="893" t="s">
        <v>233</v>
      </c>
      <c r="V21" s="893" t="s">
        <v>233</v>
      </c>
      <c r="W21" s="893" t="s">
        <v>233</v>
      </c>
      <c r="X21" s="893" t="s">
        <v>233</v>
      </c>
      <c r="Y21" s="893" t="s">
        <v>233</v>
      </c>
      <c r="Z21" s="894" t="s">
        <v>233</v>
      </c>
    </row>
    <row r="22" spans="1:26" ht="15.95" customHeight="1">
      <c r="A22" s="874" t="s">
        <v>1693</v>
      </c>
      <c r="B22" s="875"/>
      <c r="C22" s="876"/>
      <c r="D22" s="876"/>
      <c r="E22" s="876"/>
      <c r="F22" s="876"/>
      <c r="G22" s="876"/>
      <c r="H22" s="876"/>
      <c r="I22" s="876"/>
      <c r="J22" s="876"/>
      <c r="K22" s="876"/>
      <c r="L22" s="876"/>
      <c r="M22" s="876"/>
      <c r="N22" s="895"/>
      <c r="O22" s="895"/>
      <c r="P22" s="895"/>
      <c r="Q22" s="895"/>
      <c r="R22" s="895"/>
      <c r="S22" s="895"/>
      <c r="T22" s="895"/>
      <c r="U22" s="895"/>
      <c r="V22" s="895"/>
      <c r="W22" s="895"/>
      <c r="X22" s="895"/>
      <c r="Y22" s="895"/>
      <c r="Z22" s="896"/>
    </row>
    <row r="23" spans="1:26" ht="12" customHeight="1">
      <c r="A23" s="898" t="s">
        <v>1683</v>
      </c>
      <c r="B23" s="880" t="s">
        <v>1694</v>
      </c>
      <c r="C23" s="881">
        <v>1699</v>
      </c>
      <c r="D23" s="881">
        <v>1731</v>
      </c>
      <c r="E23" s="881">
        <v>1760</v>
      </c>
      <c r="F23" s="881">
        <v>1607</v>
      </c>
      <c r="G23" s="881">
        <v>1355</v>
      </c>
      <c r="H23" s="881">
        <v>1162</v>
      </c>
      <c r="I23" s="881">
        <v>1135</v>
      </c>
      <c r="J23" s="881">
        <v>1112</v>
      </c>
      <c r="K23" s="881">
        <v>1071</v>
      </c>
      <c r="L23" s="882">
        <v>1058</v>
      </c>
      <c r="M23" s="881">
        <v>1022</v>
      </c>
      <c r="N23" s="883">
        <v>1071</v>
      </c>
      <c r="O23" s="883">
        <v>1025</v>
      </c>
      <c r="P23" s="883">
        <v>995</v>
      </c>
      <c r="Q23" s="883">
        <v>982</v>
      </c>
      <c r="R23" s="883">
        <v>994.85938032121317</v>
      </c>
      <c r="S23" s="883">
        <v>910.95509631127129</v>
      </c>
      <c r="T23" s="883">
        <v>917.49977455025532</v>
      </c>
      <c r="U23" s="883">
        <v>896.92360178208071</v>
      </c>
      <c r="V23" s="883">
        <v>898</v>
      </c>
      <c r="W23" s="883">
        <v>888</v>
      </c>
      <c r="X23" s="883">
        <v>863</v>
      </c>
      <c r="Y23" s="883">
        <v>785</v>
      </c>
      <c r="Z23" s="884">
        <v>764</v>
      </c>
    </row>
    <row r="24" spans="1:26" ht="12" customHeight="1">
      <c r="A24" s="898" t="s">
        <v>1685</v>
      </c>
      <c r="B24" s="880" t="s">
        <v>1694</v>
      </c>
      <c r="C24" s="881">
        <v>31</v>
      </c>
      <c r="D24" s="881">
        <v>31</v>
      </c>
      <c r="E24" s="881">
        <v>37</v>
      </c>
      <c r="F24" s="881">
        <v>38</v>
      </c>
      <c r="G24" s="881">
        <v>44</v>
      </c>
      <c r="H24" s="881">
        <v>49</v>
      </c>
      <c r="I24" s="881">
        <v>67</v>
      </c>
      <c r="J24" s="881">
        <v>79</v>
      </c>
      <c r="K24" s="881">
        <v>61</v>
      </c>
      <c r="L24" s="882">
        <v>46</v>
      </c>
      <c r="M24" s="881">
        <v>49</v>
      </c>
      <c r="N24" s="883">
        <v>52</v>
      </c>
      <c r="O24" s="883">
        <v>47</v>
      </c>
      <c r="P24" s="883">
        <v>44</v>
      </c>
      <c r="Q24" s="883">
        <v>48</v>
      </c>
      <c r="R24" s="883">
        <v>36.187462838922279</v>
      </c>
      <c r="S24" s="883">
        <v>37.32790677287371</v>
      </c>
      <c r="T24" s="883">
        <v>34.149411806636778</v>
      </c>
      <c r="U24" s="883">
        <v>36.273495375750748</v>
      </c>
      <c r="V24" s="883">
        <v>31.900754521560394</v>
      </c>
      <c r="W24" s="883">
        <v>33</v>
      </c>
      <c r="X24" s="883">
        <v>33</v>
      </c>
      <c r="Y24" s="883">
        <v>30</v>
      </c>
      <c r="Z24" s="884">
        <v>27</v>
      </c>
    </row>
    <row r="25" spans="1:26" ht="12" customHeight="1">
      <c r="A25" s="898" t="s">
        <v>1686</v>
      </c>
      <c r="B25" s="880" t="s">
        <v>1695</v>
      </c>
      <c r="C25" s="881">
        <v>155</v>
      </c>
      <c r="D25" s="881">
        <v>168</v>
      </c>
      <c r="E25" s="881">
        <v>188</v>
      </c>
      <c r="F25" s="881">
        <v>225</v>
      </c>
      <c r="G25" s="881">
        <v>294</v>
      </c>
      <c r="H25" s="881">
        <v>403</v>
      </c>
      <c r="I25" s="881">
        <v>276</v>
      </c>
      <c r="J25" s="881">
        <v>272</v>
      </c>
      <c r="K25" s="881">
        <v>266</v>
      </c>
      <c r="L25" s="882">
        <v>298</v>
      </c>
      <c r="M25" s="881">
        <v>312</v>
      </c>
      <c r="N25" s="883">
        <v>331</v>
      </c>
      <c r="O25" s="883">
        <v>335</v>
      </c>
      <c r="P25" s="883">
        <v>319</v>
      </c>
      <c r="Q25" s="883">
        <v>317</v>
      </c>
      <c r="R25" s="883">
        <v>311.80644769312318</v>
      </c>
      <c r="S25" s="883">
        <v>305.86819806401485</v>
      </c>
      <c r="T25" s="883">
        <v>293.47698819272443</v>
      </c>
      <c r="U25" s="883">
        <v>293.07911238325937</v>
      </c>
      <c r="V25" s="883">
        <v>287.23467079774969</v>
      </c>
      <c r="W25" s="883">
        <v>317</v>
      </c>
      <c r="X25" s="883">
        <v>299</v>
      </c>
      <c r="Y25" s="883">
        <v>299</v>
      </c>
      <c r="Z25" s="884">
        <v>281</v>
      </c>
    </row>
    <row r="26" spans="1:26" ht="12" customHeight="1">
      <c r="A26" s="899" t="s">
        <v>1687</v>
      </c>
      <c r="B26" s="890" t="s">
        <v>1695</v>
      </c>
      <c r="C26" s="891">
        <v>11</v>
      </c>
      <c r="D26" s="891">
        <v>11</v>
      </c>
      <c r="E26" s="891">
        <v>10</v>
      </c>
      <c r="F26" s="891">
        <v>11</v>
      </c>
      <c r="G26" s="891">
        <v>11</v>
      </c>
      <c r="H26" s="891">
        <v>10</v>
      </c>
      <c r="I26" s="891">
        <v>11</v>
      </c>
      <c r="J26" s="891">
        <v>20</v>
      </c>
      <c r="K26" s="891">
        <v>23</v>
      </c>
      <c r="L26" s="892">
        <v>10</v>
      </c>
      <c r="M26" s="891">
        <v>9</v>
      </c>
      <c r="N26" s="893">
        <v>11</v>
      </c>
      <c r="O26" s="893">
        <v>13</v>
      </c>
      <c r="P26" s="893">
        <v>15</v>
      </c>
      <c r="Q26" s="893">
        <v>17</v>
      </c>
      <c r="R26" s="893">
        <v>21.201503879258745</v>
      </c>
      <c r="S26" s="893">
        <v>30.859120841725215</v>
      </c>
      <c r="T26" s="893">
        <v>39.260364173382428</v>
      </c>
      <c r="U26" s="893">
        <v>40.2047229950741</v>
      </c>
      <c r="V26" s="893">
        <v>50.061864201461844</v>
      </c>
      <c r="W26" s="893">
        <v>72</v>
      </c>
      <c r="X26" s="893">
        <v>101</v>
      </c>
      <c r="Y26" s="893">
        <v>4</v>
      </c>
      <c r="Z26" s="894">
        <v>5</v>
      </c>
    </row>
    <row r="27" spans="1:26" ht="15.95" customHeight="1">
      <c r="A27" s="874" t="s">
        <v>1696</v>
      </c>
      <c r="B27" s="875"/>
      <c r="C27" s="876"/>
      <c r="D27" s="876"/>
      <c r="E27" s="876"/>
      <c r="F27" s="876"/>
      <c r="G27" s="876"/>
      <c r="H27" s="876"/>
      <c r="I27" s="876"/>
      <c r="J27" s="876"/>
      <c r="K27" s="876"/>
      <c r="L27" s="876"/>
      <c r="M27" s="876"/>
      <c r="N27" s="877"/>
      <c r="O27" s="877"/>
      <c r="P27" s="877"/>
      <c r="Q27" s="877"/>
      <c r="R27" s="877"/>
      <c r="S27" s="877"/>
      <c r="T27" s="877"/>
      <c r="U27" s="877"/>
      <c r="V27" s="877"/>
      <c r="W27" s="877"/>
      <c r="X27" s="877"/>
      <c r="Y27" s="877"/>
      <c r="Z27" s="878"/>
    </row>
    <row r="28" spans="1:26" ht="12" customHeight="1">
      <c r="A28" s="879" t="s">
        <v>1683</v>
      </c>
      <c r="B28" s="880" t="s">
        <v>1694</v>
      </c>
      <c r="C28" s="881">
        <v>2013</v>
      </c>
      <c r="D28" s="881">
        <v>2047</v>
      </c>
      <c r="E28" s="881">
        <v>2075</v>
      </c>
      <c r="F28" s="881">
        <v>1888</v>
      </c>
      <c r="G28" s="881">
        <v>1586</v>
      </c>
      <c r="H28" s="881">
        <v>1356</v>
      </c>
      <c r="I28" s="881">
        <v>1320</v>
      </c>
      <c r="J28" s="881">
        <v>1292</v>
      </c>
      <c r="K28" s="881">
        <v>1241</v>
      </c>
      <c r="L28" s="882" t="s">
        <v>233</v>
      </c>
      <c r="M28" s="881" t="s">
        <v>233</v>
      </c>
      <c r="N28" s="881" t="s">
        <v>233</v>
      </c>
      <c r="O28" s="881" t="s">
        <v>233</v>
      </c>
      <c r="P28" s="881" t="s">
        <v>233</v>
      </c>
      <c r="Q28" s="881" t="s">
        <v>233</v>
      </c>
      <c r="R28" s="881" t="s">
        <v>233</v>
      </c>
      <c r="S28" s="883" t="s">
        <v>233</v>
      </c>
      <c r="T28" s="883" t="s">
        <v>233</v>
      </c>
      <c r="U28" s="883" t="s">
        <v>233</v>
      </c>
      <c r="V28" s="883" t="s">
        <v>233</v>
      </c>
      <c r="W28" s="883" t="s">
        <v>233</v>
      </c>
      <c r="X28" s="883" t="s">
        <v>233</v>
      </c>
      <c r="Y28" s="883" t="s">
        <v>233</v>
      </c>
      <c r="Z28" s="884" t="s">
        <v>233</v>
      </c>
    </row>
    <row r="29" spans="1:26" ht="12" customHeight="1">
      <c r="A29" s="879" t="s">
        <v>1685</v>
      </c>
      <c r="B29" s="880" t="s">
        <v>1694</v>
      </c>
      <c r="C29" s="881">
        <v>37</v>
      </c>
      <c r="D29" s="881">
        <v>36</v>
      </c>
      <c r="E29" s="881">
        <v>44</v>
      </c>
      <c r="F29" s="881">
        <v>44</v>
      </c>
      <c r="G29" s="881">
        <v>52</v>
      </c>
      <c r="H29" s="881">
        <v>57</v>
      </c>
      <c r="I29" s="881">
        <v>78</v>
      </c>
      <c r="J29" s="881">
        <v>92</v>
      </c>
      <c r="K29" s="881">
        <v>70</v>
      </c>
      <c r="L29" s="882" t="s">
        <v>233</v>
      </c>
      <c r="M29" s="881" t="s">
        <v>233</v>
      </c>
      <c r="N29" s="881" t="s">
        <v>233</v>
      </c>
      <c r="O29" s="881" t="s">
        <v>233</v>
      </c>
      <c r="P29" s="881" t="s">
        <v>233</v>
      </c>
      <c r="Q29" s="881" t="s">
        <v>233</v>
      </c>
      <c r="R29" s="881" t="s">
        <v>233</v>
      </c>
      <c r="S29" s="883" t="s">
        <v>233</v>
      </c>
      <c r="T29" s="883" t="s">
        <v>233</v>
      </c>
      <c r="U29" s="883" t="s">
        <v>233</v>
      </c>
      <c r="V29" s="883" t="s">
        <v>233</v>
      </c>
      <c r="W29" s="883" t="s">
        <v>233</v>
      </c>
      <c r="X29" s="883" t="s">
        <v>233</v>
      </c>
      <c r="Y29" s="883" t="s">
        <v>233</v>
      </c>
      <c r="Z29" s="884" t="s">
        <v>233</v>
      </c>
    </row>
    <row r="30" spans="1:26" ht="12" customHeight="1">
      <c r="A30" s="879" t="s">
        <v>1686</v>
      </c>
      <c r="B30" s="880" t="s">
        <v>1695</v>
      </c>
      <c r="C30" s="881">
        <v>184</v>
      </c>
      <c r="D30" s="881">
        <v>198</v>
      </c>
      <c r="E30" s="881">
        <v>221</v>
      </c>
      <c r="F30" s="881">
        <v>265</v>
      </c>
      <c r="G30" s="881">
        <v>344</v>
      </c>
      <c r="H30" s="881">
        <v>470</v>
      </c>
      <c r="I30" s="881">
        <v>321</v>
      </c>
      <c r="J30" s="881">
        <v>316</v>
      </c>
      <c r="K30" s="881">
        <v>308</v>
      </c>
      <c r="L30" s="882" t="s">
        <v>233</v>
      </c>
      <c r="M30" s="881" t="s">
        <v>233</v>
      </c>
      <c r="N30" s="881" t="s">
        <v>233</v>
      </c>
      <c r="O30" s="881" t="s">
        <v>233</v>
      </c>
      <c r="P30" s="881" t="s">
        <v>233</v>
      </c>
      <c r="Q30" s="881" t="s">
        <v>233</v>
      </c>
      <c r="R30" s="881" t="s">
        <v>233</v>
      </c>
      <c r="S30" s="883" t="s">
        <v>233</v>
      </c>
      <c r="T30" s="883" t="s">
        <v>233</v>
      </c>
      <c r="U30" s="883" t="s">
        <v>233</v>
      </c>
      <c r="V30" s="883" t="s">
        <v>233</v>
      </c>
      <c r="W30" s="883" t="s">
        <v>233</v>
      </c>
      <c r="X30" s="883" t="s">
        <v>233</v>
      </c>
      <c r="Y30" s="883" t="s">
        <v>233</v>
      </c>
      <c r="Z30" s="884" t="s">
        <v>233</v>
      </c>
    </row>
    <row r="31" spans="1:26" ht="12" customHeight="1">
      <c r="A31" s="900" t="s">
        <v>1687</v>
      </c>
      <c r="B31" s="901" t="s">
        <v>1695</v>
      </c>
      <c r="C31" s="902">
        <v>13</v>
      </c>
      <c r="D31" s="902">
        <v>13</v>
      </c>
      <c r="E31" s="902">
        <v>12</v>
      </c>
      <c r="F31" s="902">
        <v>12</v>
      </c>
      <c r="G31" s="902">
        <v>13</v>
      </c>
      <c r="H31" s="902">
        <v>11</v>
      </c>
      <c r="I31" s="902">
        <v>13</v>
      </c>
      <c r="J31" s="902">
        <v>23</v>
      </c>
      <c r="K31" s="902">
        <v>27</v>
      </c>
      <c r="L31" s="903" t="s">
        <v>233</v>
      </c>
      <c r="M31" s="902" t="s">
        <v>233</v>
      </c>
      <c r="N31" s="902" t="s">
        <v>233</v>
      </c>
      <c r="O31" s="902" t="s">
        <v>233</v>
      </c>
      <c r="P31" s="902" t="s">
        <v>233</v>
      </c>
      <c r="Q31" s="902" t="s">
        <v>233</v>
      </c>
      <c r="R31" s="902" t="s">
        <v>233</v>
      </c>
      <c r="S31" s="904" t="s">
        <v>233</v>
      </c>
      <c r="T31" s="904" t="s">
        <v>233</v>
      </c>
      <c r="U31" s="904" t="s">
        <v>233</v>
      </c>
      <c r="V31" s="904" t="s">
        <v>233</v>
      </c>
      <c r="W31" s="904" t="s">
        <v>233</v>
      </c>
      <c r="X31" s="904" t="s">
        <v>233</v>
      </c>
      <c r="Y31" s="904" t="s">
        <v>233</v>
      </c>
      <c r="Z31" s="905" t="s">
        <v>233</v>
      </c>
    </row>
    <row r="32" spans="1:26" ht="11.1" customHeight="1">
      <c r="A32" s="906"/>
      <c r="B32" s="906"/>
      <c r="C32" s="906"/>
      <c r="D32" s="906"/>
      <c r="E32" s="906"/>
      <c r="F32" s="906"/>
      <c r="G32" s="906"/>
      <c r="H32" s="906"/>
      <c r="I32" s="906"/>
      <c r="Q32" s="877"/>
      <c r="R32" s="877"/>
    </row>
    <row r="33" spans="1:11" ht="15.95" customHeight="1">
      <c r="A33" s="907" t="s">
        <v>1697</v>
      </c>
      <c r="B33" s="906"/>
      <c r="C33" s="906"/>
      <c r="D33" s="906"/>
      <c r="E33" s="906"/>
      <c r="F33" s="906"/>
      <c r="G33" s="906"/>
      <c r="H33" s="906"/>
      <c r="I33" s="908"/>
      <c r="J33" s="908"/>
      <c r="K33" s="908"/>
    </row>
    <row r="34" spans="1:11" ht="15.95" customHeight="1">
      <c r="A34" s="907" t="s">
        <v>1698</v>
      </c>
      <c r="B34" s="906"/>
      <c r="C34" s="906"/>
      <c r="D34" s="906"/>
      <c r="E34" s="906"/>
      <c r="F34" s="906"/>
      <c r="G34" s="906"/>
      <c r="H34" s="906"/>
      <c r="I34" s="908"/>
    </row>
    <row r="35" spans="1:11" ht="15.95" customHeight="1">
      <c r="A35" s="909" t="s">
        <v>1699</v>
      </c>
      <c r="B35" s="906"/>
      <c r="C35" s="906"/>
      <c r="D35" s="906"/>
      <c r="E35" s="906"/>
      <c r="F35" s="906"/>
      <c r="G35" s="906"/>
      <c r="H35" s="906"/>
    </row>
    <row r="36" spans="1:11" ht="15.95" customHeight="1">
      <c r="A36" s="909" t="s">
        <v>1700</v>
      </c>
      <c r="B36" s="906"/>
      <c r="C36" s="906"/>
      <c r="D36" s="906"/>
      <c r="E36" s="906"/>
      <c r="F36" s="906"/>
      <c r="G36" s="906"/>
      <c r="H36" s="906"/>
      <c r="I36" s="906"/>
    </row>
    <row r="37" spans="1:11" ht="15.95" customHeight="1">
      <c r="A37" s="910" t="s">
        <v>1701</v>
      </c>
    </row>
    <row r="38" spans="1:11" ht="15.95" customHeight="1">
      <c r="A38" s="910" t="s">
        <v>1702</v>
      </c>
    </row>
    <row r="39" spans="1:11" ht="15.95" customHeight="1">
      <c r="A39" s="909" t="s">
        <v>1703</v>
      </c>
    </row>
    <row r="40" spans="1:11">
      <c r="A40" s="912" t="s">
        <v>14</v>
      </c>
      <c r="D40" s="885"/>
      <c r="E40" s="885"/>
    </row>
  </sheetData>
  <hyperlinks>
    <hyperlink ref="A40" location="Inhaltsverzeichnis!A1" display="Zurück zum Inhaltsverzeichnis"/>
  </hyperlinks>
  <pageMargins left="0.78740157480314965" right="0.59055118110236227" top="0.39370078740157483" bottom="0.19685039370078741" header="0.19685039370078741" footer="0.19685039370078741"/>
  <pageSetup paperSize="9" scale="72" orientation="landscape" r:id="rId1"/>
  <headerFooter alignWithMargins="0">
    <oddFooter>&amp;L&amp;D &amp;T &amp;R&amp;A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53"/>
  <sheetViews>
    <sheetView showGridLines="0" zoomScale="140" zoomScaleNormal="140" workbookViewId="0"/>
  </sheetViews>
  <sheetFormatPr baseColWidth="10" defaultRowHeight="12.75"/>
  <cols>
    <col min="1" max="1" width="34.5703125" style="257" customWidth="1"/>
    <col min="2" max="2" width="5" style="257" customWidth="1"/>
    <col min="3" max="3" width="5.140625" style="257" customWidth="1"/>
    <col min="4" max="5" width="5.42578125" style="257" customWidth="1"/>
    <col min="6" max="7" width="6.28515625" style="257" customWidth="1"/>
    <col min="8" max="9" width="5.42578125" style="257" customWidth="1"/>
    <col min="10" max="10" width="4.5703125" style="257" customWidth="1"/>
    <col min="11" max="11" width="5" style="257" customWidth="1"/>
    <col min="12" max="12" width="4.7109375" style="257" customWidth="1"/>
    <col min="13" max="13" width="5.140625" style="257" customWidth="1"/>
    <col min="14" max="16384" width="11.42578125" style="257"/>
  </cols>
  <sheetData>
    <row r="1" spans="1:13" ht="21.75" customHeight="1">
      <c r="A1" s="808" t="s">
        <v>1588</v>
      </c>
      <c r="B1" s="733"/>
      <c r="C1" s="733"/>
      <c r="D1" s="733"/>
      <c r="E1" s="733"/>
      <c r="F1" s="733"/>
      <c r="G1" s="733"/>
      <c r="H1" s="733"/>
      <c r="I1" s="733"/>
      <c r="J1" s="733"/>
      <c r="K1" s="733"/>
      <c r="L1" s="733"/>
      <c r="M1" s="733"/>
    </row>
    <row r="2" spans="1:13" ht="15.75" customHeight="1">
      <c r="A2" s="809" t="s">
        <v>1591</v>
      </c>
      <c r="B2" s="732"/>
      <c r="C2" s="732"/>
      <c r="D2" s="732"/>
      <c r="E2" s="732"/>
      <c r="F2" s="732"/>
      <c r="G2" s="732"/>
      <c r="H2" s="732"/>
      <c r="I2" s="732"/>
      <c r="J2" s="732"/>
      <c r="K2" s="732"/>
      <c r="L2" s="732"/>
      <c r="M2" s="732"/>
    </row>
    <row r="3" spans="1:13" ht="12" customHeight="1">
      <c r="A3" s="2766" t="s">
        <v>1590</v>
      </c>
      <c r="B3" s="2769" t="s">
        <v>1567</v>
      </c>
      <c r="C3" s="2770"/>
      <c r="D3" s="806" t="s">
        <v>1566</v>
      </c>
      <c r="E3" s="807"/>
      <c r="F3" s="705" t="s">
        <v>1565</v>
      </c>
      <c r="G3" s="807"/>
      <c r="H3" s="2760" t="s">
        <v>1564</v>
      </c>
      <c r="I3" s="2773"/>
      <c r="J3" s="2776" t="s">
        <v>1563</v>
      </c>
      <c r="K3" s="2773"/>
      <c r="L3" s="2760" t="s">
        <v>1562</v>
      </c>
      <c r="M3" s="2778"/>
    </row>
    <row r="4" spans="1:13" ht="12" customHeight="1">
      <c r="A4" s="2767"/>
      <c r="B4" s="2771"/>
      <c r="C4" s="2772"/>
      <c r="D4" s="2780" t="s">
        <v>359</v>
      </c>
      <c r="E4" s="2781"/>
      <c r="F4" s="2781"/>
      <c r="G4" s="2782"/>
      <c r="H4" s="2774"/>
      <c r="I4" s="2775"/>
      <c r="J4" s="2777"/>
      <c r="K4" s="2775"/>
      <c r="L4" s="2774"/>
      <c r="M4" s="2779"/>
    </row>
    <row r="5" spans="1:13" ht="17.25" customHeight="1">
      <c r="A5" s="2767"/>
      <c r="B5" s="2641" t="s">
        <v>2608</v>
      </c>
      <c r="C5" s="2640" t="s">
        <v>298</v>
      </c>
      <c r="D5" s="2641" t="s">
        <v>2608</v>
      </c>
      <c r="E5" s="2640" t="s">
        <v>298</v>
      </c>
      <c r="F5" s="2641" t="s">
        <v>1214</v>
      </c>
      <c r="G5" s="2640" t="s">
        <v>298</v>
      </c>
      <c r="H5" s="2641" t="s">
        <v>1214</v>
      </c>
      <c r="I5" s="2640" t="s">
        <v>298</v>
      </c>
      <c r="J5" s="2641" t="s">
        <v>1214</v>
      </c>
      <c r="K5" s="2640" t="s">
        <v>298</v>
      </c>
      <c r="L5" s="2641" t="s">
        <v>1214</v>
      </c>
      <c r="M5" s="2640" t="s">
        <v>298</v>
      </c>
    </row>
    <row r="6" spans="1:13" ht="12" customHeight="1">
      <c r="A6" s="2767"/>
      <c r="B6" s="2646">
        <v>2023</v>
      </c>
      <c r="C6" s="2646">
        <v>2024</v>
      </c>
      <c r="D6" s="2646">
        <v>2023</v>
      </c>
      <c r="E6" s="2646">
        <v>2024</v>
      </c>
      <c r="F6" s="2646">
        <v>2023</v>
      </c>
      <c r="G6" s="2646">
        <v>2024</v>
      </c>
      <c r="H6" s="2646">
        <v>2023</v>
      </c>
      <c r="I6" s="2646">
        <v>2024</v>
      </c>
      <c r="J6" s="2646">
        <v>2023</v>
      </c>
      <c r="K6" s="2646">
        <v>2024</v>
      </c>
      <c r="L6" s="2646">
        <v>2023</v>
      </c>
      <c r="M6" s="2647">
        <v>2024</v>
      </c>
    </row>
    <row r="7" spans="1:13" ht="12" customHeight="1">
      <c r="A7" s="2768"/>
      <c r="B7" s="697" t="s">
        <v>1534</v>
      </c>
      <c r="C7" s="695"/>
      <c r="D7" s="695"/>
      <c r="E7" s="695"/>
      <c r="F7" s="697" t="s">
        <v>1561</v>
      </c>
      <c r="G7" s="696"/>
      <c r="H7" s="695" t="s">
        <v>1560</v>
      </c>
      <c r="I7" s="696"/>
      <c r="J7" s="695" t="s">
        <v>1559</v>
      </c>
      <c r="K7" s="696"/>
      <c r="L7" s="697" t="s">
        <v>1459</v>
      </c>
      <c r="M7" s="694"/>
    </row>
    <row r="8" spans="1:13" ht="12" customHeight="1">
      <c r="A8" s="799" t="s">
        <v>1532</v>
      </c>
      <c r="B8" s="683">
        <v>2351.0833333333335</v>
      </c>
      <c r="C8" s="682">
        <v>2334</v>
      </c>
      <c r="D8" s="719">
        <v>486029.25</v>
      </c>
      <c r="E8" s="719">
        <v>490092</v>
      </c>
      <c r="F8" s="718">
        <v>18802193</v>
      </c>
      <c r="G8" s="717">
        <v>1591437</v>
      </c>
      <c r="H8" s="692">
        <v>731170</v>
      </c>
      <c r="I8" s="682">
        <v>63805</v>
      </c>
      <c r="J8" s="716">
        <v>25.715</v>
      </c>
      <c r="K8" s="715">
        <v>24.942</v>
      </c>
      <c r="L8" s="714">
        <v>10.199999999999999</v>
      </c>
      <c r="M8" s="713">
        <v>10.58</v>
      </c>
    </row>
    <row r="9" spans="1:13" ht="12" customHeight="1">
      <c r="A9" s="800" t="s">
        <v>1531</v>
      </c>
      <c r="B9" s="689">
        <v>501.33333333333331</v>
      </c>
      <c r="C9" s="688">
        <v>501</v>
      </c>
      <c r="D9" s="724">
        <v>121092.58333333333</v>
      </c>
      <c r="E9" s="724">
        <v>121508</v>
      </c>
      <c r="F9" s="727">
        <v>3999052</v>
      </c>
      <c r="G9" s="726">
        <v>343584</v>
      </c>
      <c r="H9" s="690">
        <v>198565</v>
      </c>
      <c r="I9" s="688">
        <v>17124</v>
      </c>
      <c r="J9" s="723">
        <v>20.14</v>
      </c>
      <c r="K9" s="722">
        <v>20.064</v>
      </c>
      <c r="L9" s="721">
        <v>8.8030000000000008</v>
      </c>
      <c r="M9" s="720">
        <v>9.3119999999999994</v>
      </c>
    </row>
    <row r="10" spans="1:13" ht="12" customHeight="1">
      <c r="A10" s="801" t="s">
        <v>1530</v>
      </c>
      <c r="B10" s="689">
        <v>114</v>
      </c>
      <c r="C10" s="688">
        <v>114</v>
      </c>
      <c r="D10" s="724">
        <v>30124.5</v>
      </c>
      <c r="E10" s="724">
        <v>33959</v>
      </c>
      <c r="F10" s="727">
        <v>1028944</v>
      </c>
      <c r="G10" s="726">
        <v>98761</v>
      </c>
      <c r="H10" s="690">
        <v>51209</v>
      </c>
      <c r="I10" s="688">
        <v>5090</v>
      </c>
      <c r="J10" s="723">
        <v>20.093</v>
      </c>
      <c r="K10" s="722">
        <v>19.402999999999999</v>
      </c>
      <c r="L10" s="721">
        <v>5.7809999999999997</v>
      </c>
      <c r="M10" s="720">
        <v>6.04</v>
      </c>
    </row>
    <row r="11" spans="1:13" ht="12" customHeight="1">
      <c r="A11" s="801" t="s">
        <v>1529</v>
      </c>
      <c r="B11" s="689">
        <v>35</v>
      </c>
      <c r="C11" s="688">
        <v>32</v>
      </c>
      <c r="D11" s="724">
        <v>17383.583333333332</v>
      </c>
      <c r="E11" s="724">
        <v>17126</v>
      </c>
      <c r="F11" s="727">
        <v>556471</v>
      </c>
      <c r="G11" s="726">
        <v>47757</v>
      </c>
      <c r="H11" s="690">
        <v>29276</v>
      </c>
      <c r="I11" s="688">
        <v>2465</v>
      </c>
      <c r="J11" s="723">
        <v>19.007999999999999</v>
      </c>
      <c r="K11" s="722">
        <v>19.373999999999999</v>
      </c>
      <c r="L11" s="721">
        <v>10.208</v>
      </c>
      <c r="M11" s="720">
        <v>10.805</v>
      </c>
    </row>
    <row r="12" spans="1:13" ht="12" customHeight="1">
      <c r="A12" s="801" t="s">
        <v>1528</v>
      </c>
      <c r="B12" s="689">
        <v>352.33333333333331</v>
      </c>
      <c r="C12" s="688">
        <v>355</v>
      </c>
      <c r="D12" s="724">
        <v>73584.5</v>
      </c>
      <c r="E12" s="724">
        <v>70423</v>
      </c>
      <c r="F12" s="727">
        <v>2413636</v>
      </c>
      <c r="G12" s="726">
        <v>197066</v>
      </c>
      <c r="H12" s="690">
        <v>118083</v>
      </c>
      <c r="I12" s="688">
        <v>9569</v>
      </c>
      <c r="J12" s="723">
        <v>20.440000000000001</v>
      </c>
      <c r="K12" s="722">
        <v>20.594000000000001</v>
      </c>
      <c r="L12" s="721">
        <v>10.882999999999999</v>
      </c>
      <c r="M12" s="720">
        <v>12.22</v>
      </c>
    </row>
    <row r="13" spans="1:13" ht="12" customHeight="1">
      <c r="A13" s="800" t="s">
        <v>1527</v>
      </c>
      <c r="B13" s="689">
        <v>26.083333333333332</v>
      </c>
      <c r="C13" s="688">
        <v>25</v>
      </c>
      <c r="D13" s="724">
        <v>4651.583333333333</v>
      </c>
      <c r="E13" s="724">
        <v>4523</v>
      </c>
      <c r="F13" s="727">
        <v>155413</v>
      </c>
      <c r="G13" s="726">
        <v>12261</v>
      </c>
      <c r="H13" s="690">
        <v>7260</v>
      </c>
      <c r="I13" s="688">
        <v>580</v>
      </c>
      <c r="J13" s="723">
        <v>21.407</v>
      </c>
      <c r="K13" s="722">
        <v>21.14</v>
      </c>
      <c r="L13" s="721">
        <v>7.7370000000000001</v>
      </c>
      <c r="M13" s="720">
        <v>7.5049999999999999</v>
      </c>
    </row>
    <row r="14" spans="1:13" ht="12" customHeight="1">
      <c r="A14" s="800" t="s">
        <v>1526</v>
      </c>
      <c r="B14" s="689">
        <v>164.58333333333334</v>
      </c>
      <c r="C14" s="688">
        <v>163</v>
      </c>
      <c r="D14" s="724">
        <v>30123.166666666668</v>
      </c>
      <c r="E14" s="724">
        <v>29339</v>
      </c>
      <c r="F14" s="727">
        <v>1286782</v>
      </c>
      <c r="G14" s="726">
        <v>106199</v>
      </c>
      <c r="H14" s="690">
        <v>47673</v>
      </c>
      <c r="I14" s="688">
        <v>4038</v>
      </c>
      <c r="J14" s="723">
        <v>26.992000000000001</v>
      </c>
      <c r="K14" s="722">
        <v>26.3</v>
      </c>
      <c r="L14" s="721">
        <v>10.044</v>
      </c>
      <c r="M14" s="720">
        <v>10.106999999999999</v>
      </c>
    </row>
    <row r="15" spans="1:13" ht="12" customHeight="1">
      <c r="A15" s="801" t="s">
        <v>1525</v>
      </c>
      <c r="B15" s="689">
        <v>26</v>
      </c>
      <c r="C15" s="688">
        <v>27</v>
      </c>
      <c r="D15" s="724">
        <v>6664.833333333333</v>
      </c>
      <c r="E15" s="724">
        <v>6851</v>
      </c>
      <c r="F15" s="727">
        <v>273506</v>
      </c>
      <c r="G15" s="726">
        <v>23530</v>
      </c>
      <c r="H15" s="690">
        <v>10697</v>
      </c>
      <c r="I15" s="688">
        <v>950</v>
      </c>
      <c r="J15" s="723">
        <v>25.568000000000001</v>
      </c>
      <c r="K15" s="722">
        <v>24.768000000000001</v>
      </c>
      <c r="L15" s="721">
        <v>9.1660000000000004</v>
      </c>
      <c r="M15" s="720">
        <v>9.83</v>
      </c>
    </row>
    <row r="16" spans="1:13" ht="12" customHeight="1">
      <c r="A16" s="801" t="s">
        <v>1541</v>
      </c>
      <c r="B16" s="689">
        <v>37</v>
      </c>
      <c r="C16" s="688">
        <v>37</v>
      </c>
      <c r="D16" s="724">
        <v>5515.083333333333</v>
      </c>
      <c r="E16" s="724">
        <v>5587</v>
      </c>
      <c r="F16" s="727">
        <v>257197</v>
      </c>
      <c r="G16" s="726">
        <v>21426</v>
      </c>
      <c r="H16" s="690">
        <v>8598</v>
      </c>
      <c r="I16" s="688">
        <v>746</v>
      </c>
      <c r="J16" s="723">
        <v>29.914000000000001</v>
      </c>
      <c r="K16" s="722">
        <v>28.721</v>
      </c>
      <c r="L16" s="721">
        <v>9.077</v>
      </c>
      <c r="M16" s="720">
        <v>9.1270000000000007</v>
      </c>
    </row>
    <row r="17" spans="1:13" ht="12" customHeight="1">
      <c r="A17" s="801" t="s">
        <v>1524</v>
      </c>
      <c r="B17" s="689">
        <v>101.58333333333333</v>
      </c>
      <c r="C17" s="688">
        <v>99</v>
      </c>
      <c r="D17" s="724">
        <v>17943.25</v>
      </c>
      <c r="E17" s="724">
        <v>16901</v>
      </c>
      <c r="F17" s="727">
        <v>756080</v>
      </c>
      <c r="G17" s="726">
        <v>61243</v>
      </c>
      <c r="H17" s="690">
        <v>28378</v>
      </c>
      <c r="I17" s="688">
        <v>2343</v>
      </c>
      <c r="J17" s="723">
        <v>26.643000000000001</v>
      </c>
      <c r="K17" s="722">
        <v>26.138999999999999</v>
      </c>
      <c r="L17" s="721">
        <v>10.81</v>
      </c>
      <c r="M17" s="720">
        <v>10.621</v>
      </c>
    </row>
    <row r="18" spans="1:13" ht="12" customHeight="1">
      <c r="A18" s="800" t="s">
        <v>1540</v>
      </c>
      <c r="B18" s="689">
        <v>35.083333333333336</v>
      </c>
      <c r="C18" s="688">
        <v>32</v>
      </c>
      <c r="D18" s="724">
        <v>4409.333333333333</v>
      </c>
      <c r="E18" s="724">
        <v>4284</v>
      </c>
      <c r="F18" s="727">
        <v>259375</v>
      </c>
      <c r="G18" s="726">
        <v>19567</v>
      </c>
      <c r="H18" s="690">
        <v>6944</v>
      </c>
      <c r="I18" s="688">
        <v>576</v>
      </c>
      <c r="J18" s="723">
        <v>37.351999999999997</v>
      </c>
      <c r="K18" s="722">
        <v>33.97</v>
      </c>
      <c r="L18" s="721">
        <v>4.5949999999999998</v>
      </c>
      <c r="M18" s="720">
        <v>4.5330000000000004</v>
      </c>
    </row>
    <row r="19" spans="1:13" ht="12" customHeight="1">
      <c r="A19" s="801" t="s">
        <v>1523</v>
      </c>
      <c r="B19" s="689">
        <v>28.583333333333332</v>
      </c>
      <c r="C19" s="688">
        <v>26</v>
      </c>
      <c r="D19" s="724">
        <v>3467</v>
      </c>
      <c r="E19" s="724">
        <v>3355</v>
      </c>
      <c r="F19" s="727">
        <v>211677</v>
      </c>
      <c r="G19" s="726">
        <v>15903</v>
      </c>
      <c r="H19" s="690">
        <v>5398</v>
      </c>
      <c r="I19" s="688">
        <v>454</v>
      </c>
      <c r="J19" s="723">
        <v>39.213999999999999</v>
      </c>
      <c r="K19" s="722">
        <v>35.029000000000003</v>
      </c>
      <c r="L19" s="721">
        <v>4.2249999999999996</v>
      </c>
      <c r="M19" s="720">
        <v>4.1050000000000004</v>
      </c>
    </row>
    <row r="20" spans="1:13" ht="12" customHeight="1">
      <c r="A20" s="801" t="s">
        <v>1542</v>
      </c>
      <c r="B20" s="689">
        <v>6.5</v>
      </c>
      <c r="C20" s="688">
        <v>6</v>
      </c>
      <c r="D20" s="724">
        <v>942.33333333333337</v>
      </c>
      <c r="E20" s="724">
        <v>929</v>
      </c>
      <c r="F20" s="727">
        <v>47699</v>
      </c>
      <c r="G20" s="726">
        <v>3663</v>
      </c>
      <c r="H20" s="690">
        <v>1547</v>
      </c>
      <c r="I20" s="688">
        <v>121</v>
      </c>
      <c r="J20" s="723">
        <v>30.832999999999998</v>
      </c>
      <c r="K20" s="722">
        <v>30.273</v>
      </c>
      <c r="L20" s="721">
        <v>7.5140000000000002</v>
      </c>
      <c r="M20" s="720">
        <v>8.2729999999999997</v>
      </c>
    </row>
    <row r="21" spans="1:13" ht="12" customHeight="1">
      <c r="A21" s="802" t="s">
        <v>1522</v>
      </c>
      <c r="B21" s="689">
        <v>173.16666666666666</v>
      </c>
      <c r="C21" s="688">
        <v>171</v>
      </c>
      <c r="D21" s="724">
        <v>44024.583333333336</v>
      </c>
      <c r="E21" s="724">
        <v>44616</v>
      </c>
      <c r="F21" s="727">
        <v>2342924</v>
      </c>
      <c r="G21" s="726">
        <v>195687</v>
      </c>
      <c r="H21" s="690">
        <v>64282</v>
      </c>
      <c r="I21" s="688">
        <v>5789</v>
      </c>
      <c r="J21" s="723">
        <v>36.448</v>
      </c>
      <c r="K21" s="722">
        <v>33.802999999999997</v>
      </c>
      <c r="L21" s="721">
        <v>6.3010000000000002</v>
      </c>
      <c r="M21" s="720">
        <v>6.4509999999999996</v>
      </c>
    </row>
    <row r="22" spans="1:13" ht="12" customHeight="1">
      <c r="A22" s="801" t="s">
        <v>1521</v>
      </c>
      <c r="B22" s="689">
        <v>161.16666666666666</v>
      </c>
      <c r="C22" s="688">
        <v>160</v>
      </c>
      <c r="D22" s="724">
        <v>40845.25</v>
      </c>
      <c r="E22" s="724">
        <v>41486</v>
      </c>
      <c r="F22" s="727">
        <v>2186742</v>
      </c>
      <c r="G22" s="726">
        <v>182905</v>
      </c>
      <c r="H22" s="690">
        <v>59945</v>
      </c>
      <c r="I22" s="688">
        <v>5426</v>
      </c>
      <c r="J22" s="723">
        <v>36.478999999999999</v>
      </c>
      <c r="K22" s="722">
        <v>33.709000000000003</v>
      </c>
      <c r="L22" s="721">
        <v>6.0919999999999996</v>
      </c>
      <c r="M22" s="720">
        <v>6.1479999999999997</v>
      </c>
    </row>
    <row r="23" spans="1:13" ht="12" customHeight="1">
      <c r="A23" s="801" t="s">
        <v>1520</v>
      </c>
      <c r="B23" s="689">
        <v>12</v>
      </c>
      <c r="C23" s="688">
        <v>11</v>
      </c>
      <c r="D23" s="724">
        <v>3179.3333333333335</v>
      </c>
      <c r="E23" s="724">
        <v>3130</v>
      </c>
      <c r="F23" s="727">
        <v>156182</v>
      </c>
      <c r="G23" s="726">
        <v>12782</v>
      </c>
      <c r="H23" s="690">
        <v>4336</v>
      </c>
      <c r="I23" s="688">
        <v>363</v>
      </c>
      <c r="J23" s="723">
        <v>36.020000000000003</v>
      </c>
      <c r="K23" s="722">
        <v>35.212000000000003</v>
      </c>
      <c r="L23" s="721">
        <v>12.151</v>
      </c>
      <c r="M23" s="720">
        <v>21.943999999999999</v>
      </c>
    </row>
    <row r="24" spans="1:13" ht="12" customHeight="1">
      <c r="A24" s="802" t="s">
        <v>1543</v>
      </c>
      <c r="B24" s="689">
        <v>72</v>
      </c>
      <c r="C24" s="690">
        <v>73</v>
      </c>
      <c r="D24" s="731">
        <v>13526.833333333334</v>
      </c>
      <c r="E24" s="724">
        <v>13815</v>
      </c>
      <c r="F24" s="727">
        <v>654993</v>
      </c>
      <c r="G24" s="726">
        <v>55476</v>
      </c>
      <c r="H24" s="690">
        <v>20048</v>
      </c>
      <c r="I24" s="690">
        <v>1759</v>
      </c>
      <c r="J24" s="730">
        <v>32.670999999999999</v>
      </c>
      <c r="K24" s="722">
        <v>31.538</v>
      </c>
      <c r="L24" s="721">
        <v>8.3350000000000009</v>
      </c>
      <c r="M24" s="720">
        <v>8.8859999999999992</v>
      </c>
    </row>
    <row r="25" spans="1:13" ht="12" customHeight="1">
      <c r="A25" s="801" t="s">
        <v>1519</v>
      </c>
      <c r="B25" s="689">
        <v>56</v>
      </c>
      <c r="C25" s="688">
        <v>57</v>
      </c>
      <c r="D25" s="724">
        <v>10375.666666666666</v>
      </c>
      <c r="E25" s="724">
        <v>10660</v>
      </c>
      <c r="F25" s="727">
        <v>455090</v>
      </c>
      <c r="G25" s="726">
        <v>39496</v>
      </c>
      <c r="H25" s="690">
        <v>15263</v>
      </c>
      <c r="I25" s="688">
        <v>1347</v>
      </c>
      <c r="J25" s="723">
        <v>29.817</v>
      </c>
      <c r="K25" s="722">
        <v>29.321000000000002</v>
      </c>
      <c r="L25" s="721">
        <v>8.1370000000000005</v>
      </c>
      <c r="M25" s="720">
        <v>9.0549999999999997</v>
      </c>
    </row>
    <row r="26" spans="1:13" ht="12" customHeight="1">
      <c r="A26" s="801" t="s">
        <v>1518</v>
      </c>
      <c r="B26" s="689">
        <v>16</v>
      </c>
      <c r="C26" s="688">
        <v>16</v>
      </c>
      <c r="D26" s="724">
        <v>3151.1666666666665</v>
      </c>
      <c r="E26" s="724">
        <v>3155</v>
      </c>
      <c r="F26" s="727">
        <v>199906</v>
      </c>
      <c r="G26" s="726">
        <v>15981</v>
      </c>
      <c r="H26" s="690">
        <v>4786</v>
      </c>
      <c r="I26" s="688">
        <v>412</v>
      </c>
      <c r="J26" s="723">
        <v>41.768999999999998</v>
      </c>
      <c r="K26" s="722">
        <v>38.789000000000001</v>
      </c>
      <c r="L26" s="721">
        <v>8.8230000000000004</v>
      </c>
      <c r="M26" s="720">
        <v>8.4949999999999992</v>
      </c>
    </row>
    <row r="27" spans="1:13" ht="12" customHeight="1">
      <c r="A27" s="802" t="s">
        <v>1517</v>
      </c>
      <c r="B27" s="689">
        <v>869.91666666666663</v>
      </c>
      <c r="C27" s="688">
        <v>854</v>
      </c>
      <c r="D27" s="724">
        <v>144078</v>
      </c>
      <c r="E27" s="724">
        <v>144669</v>
      </c>
      <c r="F27" s="727">
        <v>4228898</v>
      </c>
      <c r="G27" s="726">
        <v>359758</v>
      </c>
      <c r="H27" s="690">
        <v>198820</v>
      </c>
      <c r="I27" s="688">
        <v>16872</v>
      </c>
      <c r="J27" s="723">
        <v>21.27</v>
      </c>
      <c r="K27" s="722">
        <v>21.323</v>
      </c>
      <c r="L27" s="729">
        <v>19.308</v>
      </c>
      <c r="M27" s="720">
        <v>20.71</v>
      </c>
    </row>
    <row r="28" spans="1:13" ht="12" customHeight="1">
      <c r="A28" s="801" t="s">
        <v>1516</v>
      </c>
      <c r="B28" s="689">
        <v>800.33333333333337</v>
      </c>
      <c r="C28" s="688">
        <v>786</v>
      </c>
      <c r="D28" s="724">
        <v>130599.5</v>
      </c>
      <c r="E28" s="724">
        <v>131452</v>
      </c>
      <c r="F28" s="727">
        <v>3688455</v>
      </c>
      <c r="G28" s="726">
        <v>314256</v>
      </c>
      <c r="H28" s="690">
        <v>178671</v>
      </c>
      <c r="I28" s="688">
        <v>15161</v>
      </c>
      <c r="J28" s="723">
        <v>20.643999999999998</v>
      </c>
      <c r="K28" s="722">
        <v>20.728000000000002</v>
      </c>
      <c r="L28" s="721">
        <v>20.666</v>
      </c>
      <c r="M28" s="720">
        <v>22.004000000000001</v>
      </c>
    </row>
    <row r="29" spans="1:13" ht="12" customHeight="1">
      <c r="A29" s="801" t="s">
        <v>1515</v>
      </c>
      <c r="B29" s="689">
        <v>59.583333333333336</v>
      </c>
      <c r="C29" s="688">
        <v>59</v>
      </c>
      <c r="D29" s="724">
        <v>12320.166666666666</v>
      </c>
      <c r="E29" s="724">
        <v>12098</v>
      </c>
      <c r="F29" s="727">
        <v>492228</v>
      </c>
      <c r="G29" s="726">
        <v>41787</v>
      </c>
      <c r="H29" s="690">
        <v>18333</v>
      </c>
      <c r="I29" s="688">
        <v>1556</v>
      </c>
      <c r="J29" s="723">
        <v>26.849</v>
      </c>
      <c r="K29" s="722">
        <v>26.855</v>
      </c>
      <c r="L29" s="721">
        <v>14.07</v>
      </c>
      <c r="M29" s="720">
        <v>15.779</v>
      </c>
    </row>
    <row r="30" spans="1:13" ht="12" customHeight="1">
      <c r="A30" s="801" t="s">
        <v>1514</v>
      </c>
      <c r="B30" s="689">
        <v>10</v>
      </c>
      <c r="C30" s="688">
        <v>9</v>
      </c>
      <c r="D30" s="724">
        <v>1158.3333333333333</v>
      </c>
      <c r="E30" s="724">
        <v>1119</v>
      </c>
      <c r="F30" s="727">
        <v>48218</v>
      </c>
      <c r="G30" s="726">
        <v>3715</v>
      </c>
      <c r="H30" s="690">
        <v>1816</v>
      </c>
      <c r="I30" s="688">
        <v>155</v>
      </c>
      <c r="J30" s="723">
        <v>26.552</v>
      </c>
      <c r="K30" s="722">
        <v>23.968</v>
      </c>
      <c r="L30" s="721">
        <v>8.6649999999999991</v>
      </c>
      <c r="M30" s="720">
        <v>8.4090000000000007</v>
      </c>
    </row>
    <row r="31" spans="1:13" ht="12" customHeight="1">
      <c r="A31" s="802" t="s">
        <v>1544</v>
      </c>
      <c r="B31" s="689">
        <v>418.75</v>
      </c>
      <c r="C31" s="688">
        <v>421</v>
      </c>
      <c r="D31" s="724">
        <v>109276.91666666667</v>
      </c>
      <c r="E31" s="724">
        <v>111739</v>
      </c>
      <c r="F31" s="727">
        <v>5181240</v>
      </c>
      <c r="G31" s="726">
        <v>439901</v>
      </c>
      <c r="H31" s="690">
        <v>163586</v>
      </c>
      <c r="I31" s="688">
        <v>14897</v>
      </c>
      <c r="J31" s="723">
        <v>31.672999999999998</v>
      </c>
      <c r="K31" s="722">
        <v>29.53</v>
      </c>
      <c r="L31" s="721">
        <v>12.323</v>
      </c>
      <c r="M31" s="720">
        <v>12.484999999999999</v>
      </c>
    </row>
    <row r="32" spans="1:13" ht="12" customHeight="1">
      <c r="A32" s="801" t="s">
        <v>1513</v>
      </c>
      <c r="B32" s="689">
        <v>21</v>
      </c>
      <c r="C32" s="688">
        <v>22</v>
      </c>
      <c r="D32" s="724">
        <v>5246</v>
      </c>
      <c r="E32" s="724">
        <v>5592</v>
      </c>
      <c r="F32" s="727">
        <v>343278</v>
      </c>
      <c r="G32" s="726">
        <v>29826</v>
      </c>
      <c r="H32" s="690">
        <v>7554</v>
      </c>
      <c r="I32" s="688">
        <v>816</v>
      </c>
      <c r="J32" s="723">
        <v>45.442999999999998</v>
      </c>
      <c r="K32" s="722">
        <v>36.551000000000002</v>
      </c>
      <c r="L32" s="721">
        <v>8.8249999999999993</v>
      </c>
      <c r="M32" s="720">
        <v>7.6029999999999998</v>
      </c>
    </row>
    <row r="33" spans="1:14" ht="12" customHeight="1">
      <c r="A33" s="801" t="s">
        <v>1512</v>
      </c>
      <c r="B33" s="689">
        <v>122.75</v>
      </c>
      <c r="C33" s="688">
        <v>121</v>
      </c>
      <c r="D33" s="724">
        <v>38380.416666666664</v>
      </c>
      <c r="E33" s="724">
        <v>38723</v>
      </c>
      <c r="F33" s="727">
        <v>1671028</v>
      </c>
      <c r="G33" s="726">
        <v>146253</v>
      </c>
      <c r="H33" s="690">
        <v>55225</v>
      </c>
      <c r="I33" s="688">
        <v>4935</v>
      </c>
      <c r="J33" s="723">
        <v>30.259</v>
      </c>
      <c r="K33" s="722">
        <v>29.635999999999999</v>
      </c>
      <c r="L33" s="721">
        <v>12.861000000000001</v>
      </c>
      <c r="M33" s="720">
        <v>13.94</v>
      </c>
    </row>
    <row r="34" spans="1:14" ht="12" customHeight="1">
      <c r="A34" s="801" t="s">
        <v>1545</v>
      </c>
      <c r="B34" s="689">
        <v>48.083333333333336</v>
      </c>
      <c r="C34" s="688">
        <v>46</v>
      </c>
      <c r="D34" s="724">
        <v>9457.5</v>
      </c>
      <c r="E34" s="724">
        <v>10617</v>
      </c>
      <c r="F34" s="727">
        <v>457117</v>
      </c>
      <c r="G34" s="726">
        <v>39834</v>
      </c>
      <c r="H34" s="690">
        <v>14592</v>
      </c>
      <c r="I34" s="688">
        <v>1390</v>
      </c>
      <c r="J34" s="723">
        <v>31.327000000000002</v>
      </c>
      <c r="K34" s="722">
        <v>28.658000000000001</v>
      </c>
      <c r="L34" s="721">
        <v>8.31</v>
      </c>
      <c r="M34" s="720">
        <v>8.7609999999999992</v>
      </c>
    </row>
    <row r="35" spans="1:14" ht="12" customHeight="1">
      <c r="A35" s="801" t="s">
        <v>1511</v>
      </c>
      <c r="B35" s="689">
        <v>56.75</v>
      </c>
      <c r="C35" s="688">
        <v>56</v>
      </c>
      <c r="D35" s="724">
        <v>12649.083333333334</v>
      </c>
      <c r="E35" s="724">
        <v>12628</v>
      </c>
      <c r="F35" s="727">
        <v>640846</v>
      </c>
      <c r="G35" s="726">
        <v>51049</v>
      </c>
      <c r="H35" s="690">
        <v>20545</v>
      </c>
      <c r="I35" s="688">
        <v>1789</v>
      </c>
      <c r="J35" s="723">
        <v>31.192</v>
      </c>
      <c r="K35" s="722">
        <v>28.535</v>
      </c>
      <c r="L35" s="721">
        <v>14.334</v>
      </c>
      <c r="M35" s="720">
        <v>14.909000000000001</v>
      </c>
    </row>
    <row r="36" spans="1:14" ht="12" customHeight="1">
      <c r="A36" s="801" t="s">
        <v>1510</v>
      </c>
      <c r="B36" s="689">
        <v>50.666666666666664</v>
      </c>
      <c r="C36" s="688">
        <v>54</v>
      </c>
      <c r="D36" s="724">
        <v>17154.25</v>
      </c>
      <c r="E36" s="724">
        <v>17469</v>
      </c>
      <c r="F36" s="727">
        <v>712783</v>
      </c>
      <c r="G36" s="726">
        <v>60749</v>
      </c>
      <c r="H36" s="690">
        <v>25853</v>
      </c>
      <c r="I36" s="688">
        <v>2395</v>
      </c>
      <c r="J36" s="723">
        <v>27.571000000000002</v>
      </c>
      <c r="K36" s="722">
        <v>25.364999999999998</v>
      </c>
      <c r="L36" s="721">
        <v>12.372999999999999</v>
      </c>
      <c r="M36" s="720">
        <v>11.784000000000001</v>
      </c>
    </row>
    <row r="37" spans="1:14" ht="12" customHeight="1">
      <c r="A37" s="801" t="s">
        <v>1546</v>
      </c>
      <c r="B37" s="689">
        <v>12.833333333333334</v>
      </c>
      <c r="C37" s="688">
        <v>12</v>
      </c>
      <c r="D37" s="724">
        <v>3358.6666666666665</v>
      </c>
      <c r="E37" s="724">
        <v>3185</v>
      </c>
      <c r="F37" s="727">
        <v>165166</v>
      </c>
      <c r="G37" s="726">
        <v>12916</v>
      </c>
      <c r="H37" s="690">
        <v>4775</v>
      </c>
      <c r="I37" s="688">
        <v>412</v>
      </c>
      <c r="J37" s="723">
        <v>34.590000000000003</v>
      </c>
      <c r="K37" s="722">
        <v>31.35</v>
      </c>
      <c r="L37" s="721">
        <v>12.695</v>
      </c>
      <c r="M37" s="720">
        <v>14.356999999999999</v>
      </c>
    </row>
    <row r="38" spans="1:14" ht="12" customHeight="1">
      <c r="A38" s="801" t="s">
        <v>1544</v>
      </c>
      <c r="B38" s="689">
        <v>106.66666666666667</v>
      </c>
      <c r="C38" s="688">
        <v>110</v>
      </c>
      <c r="D38" s="724">
        <v>23031</v>
      </c>
      <c r="E38" s="724">
        <v>23525</v>
      </c>
      <c r="F38" s="727">
        <v>1191021</v>
      </c>
      <c r="G38" s="726">
        <v>99274</v>
      </c>
      <c r="H38" s="690">
        <v>35046</v>
      </c>
      <c r="I38" s="688">
        <v>3160</v>
      </c>
      <c r="J38" s="723">
        <v>33.984999999999999</v>
      </c>
      <c r="K38" s="722">
        <v>31.416</v>
      </c>
      <c r="L38" s="721">
        <v>14.653</v>
      </c>
      <c r="M38" s="720">
        <v>14.611000000000001</v>
      </c>
    </row>
    <row r="39" spans="1:14" ht="12" customHeight="1">
      <c r="A39" s="801" t="s">
        <v>1509</v>
      </c>
      <c r="B39" s="689">
        <v>90.166666666666671</v>
      </c>
      <c r="C39" s="690">
        <v>94</v>
      </c>
      <c r="D39" s="731">
        <v>14846.25</v>
      </c>
      <c r="E39" s="724">
        <v>15599</v>
      </c>
      <c r="F39" s="727">
        <v>693510</v>
      </c>
      <c r="G39" s="726">
        <v>59004</v>
      </c>
      <c r="H39" s="690">
        <v>23991</v>
      </c>
      <c r="I39" s="690">
        <v>2170</v>
      </c>
      <c r="J39" s="730">
        <v>28.907</v>
      </c>
      <c r="K39" s="723">
        <v>27.190999999999999</v>
      </c>
      <c r="L39" s="729">
        <v>7.3330000000000002</v>
      </c>
      <c r="M39" s="720">
        <v>7.492</v>
      </c>
    </row>
    <row r="40" spans="1:14" ht="12" customHeight="1">
      <c r="A40" s="801" t="s">
        <v>1508</v>
      </c>
      <c r="B40" s="689">
        <v>49.416666666666664</v>
      </c>
      <c r="C40" s="690">
        <v>51</v>
      </c>
      <c r="D40" s="731">
        <v>5427.083333333333</v>
      </c>
      <c r="E40" s="724">
        <v>5475</v>
      </c>
      <c r="F40" s="727">
        <v>242309</v>
      </c>
      <c r="G40" s="726">
        <v>20101</v>
      </c>
      <c r="H40" s="690">
        <v>8761</v>
      </c>
      <c r="I40" s="690">
        <v>751</v>
      </c>
      <c r="J40" s="730">
        <v>27.658000000000001</v>
      </c>
      <c r="K40" s="723">
        <v>26.765999999999998</v>
      </c>
      <c r="L40" s="729">
        <v>5.16</v>
      </c>
      <c r="M40" s="720">
        <v>5.3970000000000002</v>
      </c>
    </row>
    <row r="41" spans="1:14" ht="12" customHeight="1">
      <c r="A41" s="801" t="s">
        <v>1507</v>
      </c>
      <c r="B41" s="689">
        <v>40.75</v>
      </c>
      <c r="C41" s="690">
        <v>43</v>
      </c>
      <c r="D41" s="731">
        <v>9419.1666666666661</v>
      </c>
      <c r="E41" s="724">
        <v>10124</v>
      </c>
      <c r="F41" s="727">
        <v>451202</v>
      </c>
      <c r="G41" s="726">
        <v>38903</v>
      </c>
      <c r="H41" s="690">
        <v>15230</v>
      </c>
      <c r="I41" s="690">
        <v>1419</v>
      </c>
      <c r="J41" s="730">
        <v>29.626000000000001</v>
      </c>
      <c r="K41" s="723">
        <v>27.416</v>
      </c>
      <c r="L41" s="729">
        <v>9.4760000000000009</v>
      </c>
      <c r="M41" s="720">
        <v>9.3710000000000004</v>
      </c>
    </row>
    <row r="42" spans="1:14" ht="12" customHeight="1">
      <c r="A42" s="803" t="s">
        <v>1506</v>
      </c>
      <c r="B42" s="683">
        <v>310.75</v>
      </c>
      <c r="C42" s="682">
        <v>308</v>
      </c>
      <c r="D42" s="719">
        <v>53807.166666666664</v>
      </c>
      <c r="E42" s="719">
        <v>53646</v>
      </c>
      <c r="F42" s="718">
        <v>2800776</v>
      </c>
      <c r="G42" s="717">
        <v>225424</v>
      </c>
      <c r="H42" s="692">
        <v>80238</v>
      </c>
      <c r="I42" s="682">
        <v>6987</v>
      </c>
      <c r="J42" s="716">
        <v>34.905999999999999</v>
      </c>
      <c r="K42" s="715">
        <v>32.262999999999998</v>
      </c>
      <c r="L42" s="714">
        <v>12.523999999999999</v>
      </c>
      <c r="M42" s="713">
        <v>14.121</v>
      </c>
    </row>
    <row r="43" spans="1:14" ht="12" customHeight="1">
      <c r="A43" s="801" t="s">
        <v>1547</v>
      </c>
      <c r="B43" s="689">
        <v>19</v>
      </c>
      <c r="C43" s="688">
        <v>19</v>
      </c>
      <c r="D43" s="724">
        <v>2061.8333333333335</v>
      </c>
      <c r="E43" s="724">
        <v>2070</v>
      </c>
      <c r="F43" s="727">
        <v>98379</v>
      </c>
      <c r="G43" s="726">
        <v>8259</v>
      </c>
      <c r="H43" s="690">
        <v>3041</v>
      </c>
      <c r="I43" s="688">
        <v>283</v>
      </c>
      <c r="J43" s="723">
        <v>32.350999999999999</v>
      </c>
      <c r="K43" s="722">
        <v>29.184000000000001</v>
      </c>
      <c r="L43" s="721">
        <v>5.1920000000000002</v>
      </c>
      <c r="M43" s="720">
        <v>6.819</v>
      </c>
    </row>
    <row r="44" spans="1:14" ht="12" customHeight="1">
      <c r="A44" s="801" t="s">
        <v>1548</v>
      </c>
      <c r="B44" s="689">
        <v>143.75</v>
      </c>
      <c r="C44" s="688">
        <v>140</v>
      </c>
      <c r="D44" s="724">
        <v>23132.666666666668</v>
      </c>
      <c r="E44" s="724">
        <v>22840</v>
      </c>
      <c r="F44" s="727">
        <v>1243337</v>
      </c>
      <c r="G44" s="726">
        <v>100833</v>
      </c>
      <c r="H44" s="690">
        <v>34552</v>
      </c>
      <c r="I44" s="688">
        <v>2957</v>
      </c>
      <c r="J44" s="723">
        <v>35.984999999999999</v>
      </c>
      <c r="K44" s="722">
        <v>34.1</v>
      </c>
      <c r="L44" s="721">
        <v>15.025</v>
      </c>
      <c r="M44" s="720">
        <v>17.238</v>
      </c>
    </row>
    <row r="45" spans="1:14" ht="12" customHeight="1">
      <c r="A45" s="801" t="s">
        <v>2633</v>
      </c>
      <c r="B45" s="689" t="s">
        <v>240</v>
      </c>
      <c r="C45" s="688" t="s">
        <v>240</v>
      </c>
      <c r="D45" s="724" t="s">
        <v>240</v>
      </c>
      <c r="E45" s="724" t="s">
        <v>240</v>
      </c>
      <c r="F45" s="727" t="s">
        <v>240</v>
      </c>
      <c r="G45" s="726" t="s">
        <v>240</v>
      </c>
      <c r="H45" s="690" t="s">
        <v>240</v>
      </c>
      <c r="I45" s="688" t="s">
        <v>240</v>
      </c>
      <c r="J45" s="723" t="s">
        <v>240</v>
      </c>
      <c r="K45" s="722" t="s">
        <v>240</v>
      </c>
      <c r="L45" s="721" t="s">
        <v>240</v>
      </c>
      <c r="M45" s="720" t="s">
        <v>240</v>
      </c>
      <c r="N45" s="728"/>
    </row>
    <row r="46" spans="1:14" ht="12" customHeight="1">
      <c r="A46" s="801" t="s">
        <v>1549</v>
      </c>
      <c r="B46" s="689">
        <v>127</v>
      </c>
      <c r="C46" s="688">
        <v>126</v>
      </c>
      <c r="D46" s="725">
        <v>24900.166666666668</v>
      </c>
      <c r="E46" s="724">
        <v>24895</v>
      </c>
      <c r="F46" s="727">
        <v>1281127</v>
      </c>
      <c r="G46" s="726">
        <v>100408</v>
      </c>
      <c r="H46" s="690">
        <v>37344</v>
      </c>
      <c r="I46" s="688">
        <v>3260</v>
      </c>
      <c r="J46" s="723">
        <v>34.305999999999997</v>
      </c>
      <c r="K46" s="722">
        <v>30.8</v>
      </c>
      <c r="L46" s="721">
        <v>13.311</v>
      </c>
      <c r="M46" s="720">
        <v>13.978</v>
      </c>
    </row>
    <row r="47" spans="1:14" ht="7.5" customHeight="1">
      <c r="A47" s="810" t="s">
        <v>1550</v>
      </c>
      <c r="B47" s="676">
        <v>2661.8333333333335</v>
      </c>
      <c r="C47" s="675">
        <v>2642</v>
      </c>
      <c r="D47" s="811">
        <v>539836.41666666663</v>
      </c>
      <c r="E47" s="811">
        <v>543738</v>
      </c>
      <c r="F47" s="812">
        <v>21602969</v>
      </c>
      <c r="G47" s="813">
        <v>1816861</v>
      </c>
      <c r="H47" s="814">
        <v>811408</v>
      </c>
      <c r="I47" s="675">
        <v>70792</v>
      </c>
      <c r="J47" s="815">
        <v>26.623999999999999</v>
      </c>
      <c r="K47" s="816">
        <v>25.664999999999999</v>
      </c>
      <c r="L47" s="817">
        <v>10.451000000000001</v>
      </c>
      <c r="M47" s="818">
        <v>10.92</v>
      </c>
      <c r="N47" s="712"/>
    </row>
    <row r="48" spans="1:14" ht="9" customHeight="1">
      <c r="A48" s="268" t="s">
        <v>1555</v>
      </c>
      <c r="B48" s="711"/>
      <c r="C48" s="711"/>
      <c r="D48" s="711"/>
      <c r="E48" s="711"/>
      <c r="F48" s="711"/>
      <c r="G48" s="711"/>
      <c r="H48" s="711"/>
      <c r="I48" s="711"/>
      <c r="J48" s="711"/>
      <c r="K48" s="711"/>
      <c r="L48" s="711"/>
      <c r="M48" s="711"/>
    </row>
    <row r="49" spans="1:13" ht="9" customHeight="1">
      <c r="A49" s="268" t="s">
        <v>1589</v>
      </c>
      <c r="B49" s="711"/>
      <c r="C49" s="711"/>
      <c r="D49" s="711"/>
      <c r="E49" s="711"/>
      <c r="F49" s="711"/>
      <c r="G49" s="711"/>
      <c r="H49" s="711"/>
      <c r="I49" s="711"/>
      <c r="J49" s="711"/>
      <c r="K49" s="711"/>
      <c r="L49" s="711"/>
      <c r="M49" s="710"/>
    </row>
    <row r="50" spans="1:13" ht="9" customHeight="1">
      <c r="A50" s="805" t="s">
        <v>1703</v>
      </c>
    </row>
    <row r="51" spans="1:13" ht="10.5" customHeight="1">
      <c r="A51" s="1" t="s">
        <v>14</v>
      </c>
      <c r="B51" s="666"/>
      <c r="C51" s="666"/>
      <c r="D51" s="666"/>
      <c r="E51" s="666"/>
      <c r="F51" s="666"/>
      <c r="G51" s="666"/>
    </row>
    <row r="53" spans="1:13">
      <c r="E53" s="709"/>
    </row>
  </sheetData>
  <mergeCells count="6">
    <mergeCell ref="A3:A7"/>
    <mergeCell ref="B3:C4"/>
    <mergeCell ref="H3:I4"/>
    <mergeCell ref="J3:K4"/>
    <mergeCell ref="L3:M4"/>
    <mergeCell ref="D4:G4"/>
  </mergeCells>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K51"/>
  <sheetViews>
    <sheetView showGridLines="0" zoomScale="140" zoomScaleNormal="140" workbookViewId="0"/>
  </sheetViews>
  <sheetFormatPr baseColWidth="10" defaultRowHeight="12.75"/>
  <cols>
    <col min="1" max="1" width="34" style="257" customWidth="1"/>
    <col min="2" max="5" width="6.7109375" style="257" customWidth="1"/>
    <col min="6" max="6" width="6.28515625" style="257" customWidth="1"/>
    <col min="7" max="7" width="6.42578125" style="257" customWidth="1"/>
    <col min="8" max="9" width="5.28515625" style="257" customWidth="1"/>
    <col min="10" max="11" width="6.42578125" style="257" customWidth="1"/>
    <col min="12" max="16384" width="11.42578125" style="257"/>
  </cols>
  <sheetData>
    <row r="1" spans="1:11" ht="30.75" customHeight="1">
      <c r="A1" s="755" t="s">
        <v>1571</v>
      </c>
      <c r="B1" s="754"/>
      <c r="C1" s="754"/>
      <c r="D1" s="754"/>
      <c r="E1" s="754"/>
      <c r="F1" s="754"/>
      <c r="G1" s="754"/>
      <c r="H1" s="754"/>
      <c r="I1" s="754"/>
      <c r="J1" s="754"/>
      <c r="K1" s="754"/>
    </row>
    <row r="2" spans="1:11" ht="16.5" customHeight="1">
      <c r="A2" s="328" t="s">
        <v>1583</v>
      </c>
      <c r="B2" s="754"/>
      <c r="C2" s="754"/>
      <c r="D2" s="754"/>
      <c r="E2" s="754"/>
      <c r="F2" s="754"/>
      <c r="G2" s="754"/>
      <c r="H2" s="754"/>
      <c r="I2" s="754"/>
      <c r="J2" s="754"/>
      <c r="K2" s="754"/>
    </row>
    <row r="3" spans="1:11" ht="12" customHeight="1">
      <c r="A3" s="2766" t="s">
        <v>1539</v>
      </c>
      <c r="B3" s="753" t="s">
        <v>1570</v>
      </c>
      <c r="C3" s="753"/>
      <c r="D3" s="753"/>
      <c r="E3" s="753"/>
      <c r="F3" s="753"/>
      <c r="G3" s="752"/>
      <c r="H3" s="2783" t="s">
        <v>1535</v>
      </c>
      <c r="I3" s="2773"/>
      <c r="J3" s="2784" t="s">
        <v>1569</v>
      </c>
      <c r="K3" s="2778"/>
    </row>
    <row r="4" spans="1:11" ht="12" customHeight="1">
      <c r="A4" s="2767"/>
      <c r="B4" s="786" t="s">
        <v>359</v>
      </c>
      <c r="C4" s="786"/>
      <c r="D4" s="751" t="s">
        <v>1584</v>
      </c>
      <c r="E4" s="750"/>
      <c r="F4" s="751" t="s">
        <v>1553</v>
      </c>
      <c r="G4" s="750"/>
      <c r="H4" s="2777"/>
      <c r="I4" s="2775"/>
      <c r="J4" s="2774"/>
      <c r="K4" s="2779"/>
    </row>
    <row r="5" spans="1:11" ht="10.5" customHeight="1">
      <c r="A5" s="2767"/>
      <c r="B5" s="2640" t="s">
        <v>1214</v>
      </c>
      <c r="C5" s="2641" t="s">
        <v>298</v>
      </c>
      <c r="D5" s="2640" t="s">
        <v>1214</v>
      </c>
      <c r="E5" s="2641" t="s">
        <v>298</v>
      </c>
      <c r="F5" s="2640" t="s">
        <v>1214</v>
      </c>
      <c r="G5" s="2641" t="s">
        <v>298</v>
      </c>
      <c r="H5" s="2640" t="s">
        <v>1214</v>
      </c>
      <c r="I5" s="2641" t="s">
        <v>298</v>
      </c>
      <c r="J5" s="2640" t="s">
        <v>1214</v>
      </c>
      <c r="K5" s="2642" t="s">
        <v>298</v>
      </c>
    </row>
    <row r="6" spans="1:11" ht="11.25" customHeight="1">
      <c r="A6" s="2767"/>
      <c r="B6" s="2643">
        <v>2023</v>
      </c>
      <c r="C6" s="2644">
        <v>2024</v>
      </c>
      <c r="D6" s="2643">
        <v>2023</v>
      </c>
      <c r="E6" s="2644">
        <v>2024</v>
      </c>
      <c r="F6" s="2643">
        <v>2023</v>
      </c>
      <c r="G6" s="2644">
        <v>2024</v>
      </c>
      <c r="H6" s="2643">
        <v>2023</v>
      </c>
      <c r="I6" s="2644">
        <v>2024</v>
      </c>
      <c r="J6" s="2643">
        <v>2023</v>
      </c>
      <c r="K6" s="2645">
        <v>2024</v>
      </c>
    </row>
    <row r="7" spans="1:11" ht="12" customHeight="1">
      <c r="A7" s="2768"/>
      <c r="B7" s="748" t="s">
        <v>1568</v>
      </c>
      <c r="C7" s="748"/>
      <c r="D7" s="748"/>
      <c r="E7" s="748"/>
      <c r="F7" s="748"/>
      <c r="G7" s="749"/>
      <c r="H7" s="748" t="s">
        <v>1459</v>
      </c>
      <c r="I7" s="748"/>
      <c r="J7" s="747" t="s">
        <v>1561</v>
      </c>
      <c r="K7" s="746"/>
    </row>
    <row r="8" spans="1:11" ht="11.25" customHeight="1">
      <c r="A8" s="784" t="s">
        <v>1532</v>
      </c>
      <c r="B8" s="738">
        <v>184339793</v>
      </c>
      <c r="C8" s="737">
        <v>15041452</v>
      </c>
      <c r="D8" s="737">
        <v>138507233</v>
      </c>
      <c r="E8" s="737">
        <v>11165355</v>
      </c>
      <c r="F8" s="737">
        <v>45832563</v>
      </c>
      <c r="G8" s="737">
        <v>3876097</v>
      </c>
      <c r="H8" s="736">
        <v>24.863</v>
      </c>
      <c r="I8" s="745">
        <v>25.768999999999998</v>
      </c>
      <c r="J8" s="744">
        <v>379.27699999999999</v>
      </c>
      <c r="K8" s="734">
        <v>30.690999999999999</v>
      </c>
    </row>
    <row r="9" spans="1:11" ht="11.25" customHeight="1">
      <c r="A9" s="768" t="s">
        <v>1531</v>
      </c>
      <c r="B9" s="743">
        <v>45428744</v>
      </c>
      <c r="C9" s="742">
        <v>3689755</v>
      </c>
      <c r="D9" s="742">
        <v>38270502</v>
      </c>
      <c r="E9" s="742">
        <v>3087874</v>
      </c>
      <c r="F9" s="742">
        <v>7158244</v>
      </c>
      <c r="G9" s="742">
        <v>601881</v>
      </c>
      <c r="H9" s="741">
        <v>15.757</v>
      </c>
      <c r="I9" s="740">
        <v>16.312000000000001</v>
      </c>
      <c r="J9" s="739">
        <v>375.15699999999998</v>
      </c>
      <c r="K9" s="259">
        <v>30.366</v>
      </c>
    </row>
    <row r="10" spans="1:11" ht="11.25" customHeight="1">
      <c r="A10" s="774" t="s">
        <v>1530</v>
      </c>
      <c r="B10" s="743">
        <v>17800201</v>
      </c>
      <c r="C10" s="742">
        <v>1635122</v>
      </c>
      <c r="D10" s="742">
        <v>14503969</v>
      </c>
      <c r="E10" s="742">
        <v>1272713</v>
      </c>
      <c r="F10" s="742">
        <v>3296230</v>
      </c>
      <c r="G10" s="742">
        <v>362409</v>
      </c>
      <c r="H10" s="741">
        <v>18.518000000000001</v>
      </c>
      <c r="I10" s="740">
        <v>22.164000000000001</v>
      </c>
      <c r="J10" s="739">
        <v>590.88800000000003</v>
      </c>
      <c r="K10" s="259">
        <v>48.15</v>
      </c>
    </row>
    <row r="11" spans="1:11" ht="11.25" customHeight="1">
      <c r="A11" s="774" t="s">
        <v>1529</v>
      </c>
      <c r="B11" s="743">
        <v>5451300</v>
      </c>
      <c r="C11" s="742">
        <v>441972</v>
      </c>
      <c r="D11" s="742">
        <v>4680580</v>
      </c>
      <c r="E11" s="742">
        <v>383812</v>
      </c>
      <c r="F11" s="742">
        <v>770720</v>
      </c>
      <c r="G11" s="742">
        <v>58160</v>
      </c>
      <c r="H11" s="741">
        <v>14.138</v>
      </c>
      <c r="I11" s="740">
        <v>13.159000000000001</v>
      </c>
      <c r="J11" s="739">
        <v>313.589</v>
      </c>
      <c r="K11" s="259">
        <v>25.806999999999999</v>
      </c>
    </row>
    <row r="12" spans="1:11" ht="11.25" customHeight="1">
      <c r="A12" s="774" t="s">
        <v>1528</v>
      </c>
      <c r="B12" s="743">
        <v>22177244</v>
      </c>
      <c r="C12" s="742">
        <v>1612660</v>
      </c>
      <c r="D12" s="742">
        <v>19085949</v>
      </c>
      <c r="E12" s="742">
        <v>1431348</v>
      </c>
      <c r="F12" s="742">
        <v>3091293</v>
      </c>
      <c r="G12" s="742">
        <v>181312</v>
      </c>
      <c r="H12" s="741">
        <v>13.939</v>
      </c>
      <c r="I12" s="740">
        <v>11.243</v>
      </c>
      <c r="J12" s="739">
        <v>301.38499999999999</v>
      </c>
      <c r="K12" s="259">
        <v>22.9</v>
      </c>
    </row>
    <row r="13" spans="1:11" ht="11.25" customHeight="1">
      <c r="A13" s="768" t="s">
        <v>1527</v>
      </c>
      <c r="B13" s="743">
        <v>2008686</v>
      </c>
      <c r="C13" s="742">
        <v>163367</v>
      </c>
      <c r="D13" s="742">
        <v>1439477</v>
      </c>
      <c r="E13" s="742">
        <v>122509</v>
      </c>
      <c r="F13" s="742">
        <v>569212</v>
      </c>
      <c r="G13" s="742">
        <v>40857</v>
      </c>
      <c r="H13" s="741">
        <v>28.338000000000001</v>
      </c>
      <c r="I13" s="740">
        <v>25.009</v>
      </c>
      <c r="J13" s="739">
        <v>431.82799999999997</v>
      </c>
      <c r="K13" s="259">
        <v>36.119</v>
      </c>
    </row>
    <row r="14" spans="1:11" ht="11.25" customHeight="1">
      <c r="A14" s="768" t="s">
        <v>1526</v>
      </c>
      <c r="B14" s="743">
        <v>12811376</v>
      </c>
      <c r="C14" s="742">
        <v>1050726</v>
      </c>
      <c r="D14" s="742">
        <v>10021887</v>
      </c>
      <c r="E14" s="742">
        <v>817764</v>
      </c>
      <c r="F14" s="742">
        <v>2789488</v>
      </c>
      <c r="G14" s="742">
        <v>232962</v>
      </c>
      <c r="H14" s="741">
        <v>21.774000000000001</v>
      </c>
      <c r="I14" s="740">
        <v>22.172000000000001</v>
      </c>
      <c r="J14" s="739">
        <v>425.3</v>
      </c>
      <c r="K14" s="259">
        <v>35.813000000000002</v>
      </c>
    </row>
    <row r="15" spans="1:11" ht="11.25" customHeight="1">
      <c r="A15" s="774" t="s">
        <v>1525</v>
      </c>
      <c r="B15" s="743">
        <v>2983767</v>
      </c>
      <c r="C15" s="742">
        <v>239371</v>
      </c>
      <c r="D15" s="742">
        <v>2363129</v>
      </c>
      <c r="E15" s="742">
        <v>185156</v>
      </c>
      <c r="F15" s="742">
        <v>620638</v>
      </c>
      <c r="G15" s="742">
        <v>54215</v>
      </c>
      <c r="H15" s="741">
        <v>20.8</v>
      </c>
      <c r="I15" s="740">
        <v>22.649000000000001</v>
      </c>
      <c r="J15" s="739">
        <v>447.68799999999999</v>
      </c>
      <c r="K15" s="259">
        <v>34.94</v>
      </c>
    </row>
    <row r="16" spans="1:11" ht="11.25" customHeight="1">
      <c r="A16" s="774" t="s">
        <v>1541</v>
      </c>
      <c r="B16" s="743">
        <v>2833418</v>
      </c>
      <c r="C16" s="742">
        <v>234760</v>
      </c>
      <c r="D16" s="742">
        <v>1988270</v>
      </c>
      <c r="E16" s="742">
        <v>166634</v>
      </c>
      <c r="F16" s="742">
        <v>845148</v>
      </c>
      <c r="G16" s="742">
        <v>68126</v>
      </c>
      <c r="H16" s="741">
        <v>29.827999999999999</v>
      </c>
      <c r="I16" s="740">
        <v>29.018999999999998</v>
      </c>
      <c r="J16" s="739">
        <v>513.75800000000004</v>
      </c>
      <c r="K16" s="259">
        <v>42.018999999999998</v>
      </c>
    </row>
    <row r="17" spans="1:11" ht="11.25" customHeight="1">
      <c r="A17" s="774" t="s">
        <v>1524</v>
      </c>
      <c r="B17" s="743">
        <v>6994190</v>
      </c>
      <c r="C17" s="742">
        <v>576595</v>
      </c>
      <c r="D17" s="742">
        <v>5670488</v>
      </c>
      <c r="E17" s="742">
        <v>465974</v>
      </c>
      <c r="F17" s="742">
        <v>1323701</v>
      </c>
      <c r="G17" s="742">
        <v>110621</v>
      </c>
      <c r="H17" s="741">
        <v>18.925999999999998</v>
      </c>
      <c r="I17" s="740">
        <v>19.184999999999999</v>
      </c>
      <c r="J17" s="739">
        <v>389.79500000000002</v>
      </c>
      <c r="K17" s="259">
        <v>34.116</v>
      </c>
    </row>
    <row r="18" spans="1:11" ht="11.25" customHeight="1">
      <c r="A18" s="768" t="s">
        <v>1540</v>
      </c>
      <c r="B18" s="743">
        <v>5644903</v>
      </c>
      <c r="C18" s="742">
        <v>431687</v>
      </c>
      <c r="D18" s="742">
        <v>3477253</v>
      </c>
      <c r="E18" s="742">
        <v>247111</v>
      </c>
      <c r="F18" s="742">
        <v>2167651</v>
      </c>
      <c r="G18" s="742">
        <v>184576</v>
      </c>
      <c r="H18" s="741">
        <v>38.4</v>
      </c>
      <c r="I18" s="740">
        <v>42.756999999999998</v>
      </c>
      <c r="J18" s="739">
        <v>1280.2170000000001</v>
      </c>
      <c r="K18" s="259">
        <v>100.767</v>
      </c>
    </row>
    <row r="19" spans="1:11" ht="11.25" customHeight="1">
      <c r="A19" s="774" t="s">
        <v>1523</v>
      </c>
      <c r="B19" s="743">
        <v>5010086</v>
      </c>
      <c r="C19" s="742">
        <v>387408</v>
      </c>
      <c r="D19" s="742">
        <v>2918625</v>
      </c>
      <c r="E19" s="742">
        <v>209501</v>
      </c>
      <c r="F19" s="742">
        <v>2091462</v>
      </c>
      <c r="G19" s="742">
        <v>177907</v>
      </c>
      <c r="H19" s="741">
        <v>41.744999999999997</v>
      </c>
      <c r="I19" s="740">
        <v>45.921999999999997</v>
      </c>
      <c r="J19" s="739">
        <v>1445.078</v>
      </c>
      <c r="K19" s="259">
        <v>115.47199999999999</v>
      </c>
    </row>
    <row r="20" spans="1:11" ht="11.25" customHeight="1">
      <c r="A20" s="774" t="s">
        <v>1542</v>
      </c>
      <c r="B20" s="743">
        <v>634816</v>
      </c>
      <c r="C20" s="742">
        <v>44279</v>
      </c>
      <c r="D20" s="742">
        <v>558629</v>
      </c>
      <c r="E20" s="742">
        <v>37610</v>
      </c>
      <c r="F20" s="742">
        <v>76187</v>
      </c>
      <c r="G20" s="742">
        <v>6669</v>
      </c>
      <c r="H20" s="741">
        <v>12.000999999999999</v>
      </c>
      <c r="I20" s="740">
        <v>15.061</v>
      </c>
      <c r="J20" s="739">
        <v>673.66399999999999</v>
      </c>
      <c r="K20" s="259">
        <v>47.662999999999997</v>
      </c>
    </row>
    <row r="21" spans="1:11" ht="11.25" customHeight="1">
      <c r="A21" s="612" t="s">
        <v>1522</v>
      </c>
      <c r="B21" s="743">
        <v>37183206</v>
      </c>
      <c r="C21" s="742">
        <v>3033411</v>
      </c>
      <c r="D21" s="742">
        <v>25349930</v>
      </c>
      <c r="E21" s="742">
        <v>2036774</v>
      </c>
      <c r="F21" s="742">
        <v>11833275</v>
      </c>
      <c r="G21" s="742">
        <v>996637</v>
      </c>
      <c r="H21" s="741">
        <v>31.824000000000002</v>
      </c>
      <c r="I21" s="740">
        <v>32.854999999999997</v>
      </c>
      <c r="J21" s="739">
        <v>844.601</v>
      </c>
      <c r="K21" s="259">
        <v>67.989000000000004</v>
      </c>
    </row>
    <row r="22" spans="1:11" ht="11.25" customHeight="1">
      <c r="A22" s="774" t="s">
        <v>1521</v>
      </c>
      <c r="B22" s="743">
        <v>35897885</v>
      </c>
      <c r="C22" s="742">
        <v>2975162</v>
      </c>
      <c r="D22" s="742">
        <v>24335124</v>
      </c>
      <c r="E22" s="742">
        <v>1991556</v>
      </c>
      <c r="F22" s="742">
        <v>11562761</v>
      </c>
      <c r="G22" s="742">
        <v>983606</v>
      </c>
      <c r="H22" s="741">
        <v>32.21</v>
      </c>
      <c r="I22" s="740">
        <v>33.061</v>
      </c>
      <c r="J22" s="739">
        <v>878.875</v>
      </c>
      <c r="K22" s="259">
        <v>71.715000000000003</v>
      </c>
    </row>
    <row r="23" spans="1:11" ht="11.25" customHeight="1">
      <c r="A23" s="774" t="s">
        <v>1520</v>
      </c>
      <c r="B23" s="743">
        <v>1285319</v>
      </c>
      <c r="C23" s="742">
        <v>58249</v>
      </c>
      <c r="D23" s="742">
        <v>1014806</v>
      </c>
      <c r="E23" s="742">
        <v>45219</v>
      </c>
      <c r="F23" s="742">
        <v>270516</v>
      </c>
      <c r="G23" s="742">
        <v>13031</v>
      </c>
      <c r="H23" s="741">
        <v>21.047000000000001</v>
      </c>
      <c r="I23" s="740">
        <v>22.370999999999999</v>
      </c>
      <c r="J23" s="739">
        <v>404.27300000000002</v>
      </c>
      <c r="K23" s="259">
        <v>18.61</v>
      </c>
    </row>
    <row r="24" spans="1:11" ht="11.25" customHeight="1">
      <c r="A24" s="612" t="s">
        <v>1543</v>
      </c>
      <c r="B24" s="743">
        <v>7858432</v>
      </c>
      <c r="C24" s="742">
        <v>624298</v>
      </c>
      <c r="D24" s="742">
        <v>4950062</v>
      </c>
      <c r="E24" s="742">
        <v>389731</v>
      </c>
      <c r="F24" s="742">
        <v>2908370</v>
      </c>
      <c r="G24" s="742">
        <v>234567</v>
      </c>
      <c r="H24" s="741">
        <v>37.01</v>
      </c>
      <c r="I24" s="740">
        <v>37.573</v>
      </c>
      <c r="J24" s="739">
        <v>580.95100000000002</v>
      </c>
      <c r="K24" s="259">
        <v>45.19</v>
      </c>
    </row>
    <row r="25" spans="1:11" ht="11.25" customHeight="1">
      <c r="A25" s="774" t="s">
        <v>1519</v>
      </c>
      <c r="B25" s="743">
        <v>5592773</v>
      </c>
      <c r="C25" s="742">
        <v>436182</v>
      </c>
      <c r="D25" s="742">
        <v>4061605</v>
      </c>
      <c r="E25" s="742">
        <v>316985</v>
      </c>
      <c r="F25" s="742">
        <v>1531167</v>
      </c>
      <c r="G25" s="742">
        <v>119196</v>
      </c>
      <c r="H25" s="741">
        <v>27.378</v>
      </c>
      <c r="I25" s="740">
        <v>27.327000000000002</v>
      </c>
      <c r="J25" s="739">
        <v>539.02800000000002</v>
      </c>
      <c r="K25" s="259">
        <v>40.917999999999999</v>
      </c>
    </row>
    <row r="26" spans="1:11" ht="11.25" customHeight="1">
      <c r="A26" s="774" t="s">
        <v>1518</v>
      </c>
      <c r="B26" s="743">
        <v>2265659</v>
      </c>
      <c r="C26" s="742">
        <v>188116</v>
      </c>
      <c r="D26" s="742">
        <v>888455</v>
      </c>
      <c r="E26" s="742">
        <v>72745</v>
      </c>
      <c r="F26" s="742">
        <v>1377203</v>
      </c>
      <c r="G26" s="742">
        <v>115371</v>
      </c>
      <c r="H26" s="741">
        <v>60.786000000000001</v>
      </c>
      <c r="I26" s="740">
        <v>61.33</v>
      </c>
      <c r="J26" s="739">
        <v>718.99099999999999</v>
      </c>
      <c r="K26" s="259">
        <v>59.625</v>
      </c>
    </row>
    <row r="27" spans="1:11" ht="11.25" customHeight="1">
      <c r="A27" s="612" t="s">
        <v>1517</v>
      </c>
      <c r="B27" s="743">
        <v>21902589</v>
      </c>
      <c r="C27" s="742">
        <v>1737160</v>
      </c>
      <c r="D27" s="742">
        <v>19420424</v>
      </c>
      <c r="E27" s="742">
        <v>1544474</v>
      </c>
      <c r="F27" s="742">
        <v>2482163</v>
      </c>
      <c r="G27" s="742">
        <v>192686</v>
      </c>
      <c r="H27" s="741">
        <v>11.333</v>
      </c>
      <c r="I27" s="740">
        <v>11.092000000000001</v>
      </c>
      <c r="J27" s="739">
        <v>152.01900000000001</v>
      </c>
      <c r="K27" s="259">
        <v>12.007999999999999</v>
      </c>
    </row>
    <row r="28" spans="1:11" ht="11.25" customHeight="1">
      <c r="A28" s="774" t="s">
        <v>1516</v>
      </c>
      <c r="B28" s="743">
        <v>17847738</v>
      </c>
      <c r="C28" s="742">
        <v>1428158</v>
      </c>
      <c r="D28" s="742">
        <v>16497104</v>
      </c>
      <c r="E28" s="742">
        <v>1329854</v>
      </c>
      <c r="F28" s="742">
        <v>1350633</v>
      </c>
      <c r="G28" s="742">
        <v>98304</v>
      </c>
      <c r="H28" s="741">
        <v>7.5679999999999996</v>
      </c>
      <c r="I28" s="740">
        <v>6.883</v>
      </c>
      <c r="J28" s="739">
        <v>136.66</v>
      </c>
      <c r="K28" s="259">
        <v>10.864000000000001</v>
      </c>
    </row>
    <row r="29" spans="1:11" ht="11.25" customHeight="1">
      <c r="A29" s="774" t="s">
        <v>1515</v>
      </c>
      <c r="B29" s="743">
        <v>3498404</v>
      </c>
      <c r="C29" s="742">
        <v>264822</v>
      </c>
      <c r="D29" s="742">
        <v>2468841</v>
      </c>
      <c r="E29" s="742">
        <v>179295</v>
      </c>
      <c r="F29" s="742">
        <v>1029564</v>
      </c>
      <c r="G29" s="742">
        <v>85526</v>
      </c>
      <c r="H29" s="741">
        <v>29.43</v>
      </c>
      <c r="I29" s="740">
        <v>32.295999999999999</v>
      </c>
      <c r="J29" s="739">
        <v>283.95800000000003</v>
      </c>
      <c r="K29" s="259">
        <v>21.89</v>
      </c>
    </row>
    <row r="30" spans="1:11" ht="11.25" customHeight="1">
      <c r="A30" s="774" t="s">
        <v>1514</v>
      </c>
      <c r="B30" s="743">
        <v>556449</v>
      </c>
      <c r="C30" s="742">
        <v>44181</v>
      </c>
      <c r="D30" s="742">
        <v>454481</v>
      </c>
      <c r="E30" s="742">
        <v>35325</v>
      </c>
      <c r="F30" s="742">
        <v>101966</v>
      </c>
      <c r="G30" s="742">
        <v>8856</v>
      </c>
      <c r="H30" s="741">
        <v>18.324000000000002</v>
      </c>
      <c r="I30" s="740">
        <v>20.045000000000002</v>
      </c>
      <c r="J30" s="739">
        <v>480.38799999999998</v>
      </c>
      <c r="K30" s="259">
        <v>39.482999999999997</v>
      </c>
    </row>
    <row r="31" spans="1:11" ht="11.25" customHeight="1">
      <c r="A31" s="612" t="s">
        <v>1544</v>
      </c>
      <c r="B31" s="743">
        <v>42044608</v>
      </c>
      <c r="C31" s="742">
        <v>3523482</v>
      </c>
      <c r="D31" s="742">
        <v>28283448</v>
      </c>
      <c r="E31" s="742">
        <v>2324201</v>
      </c>
      <c r="F31" s="742">
        <v>13761160</v>
      </c>
      <c r="G31" s="742">
        <v>1199282</v>
      </c>
      <c r="H31" s="741">
        <v>32.729999999999997</v>
      </c>
      <c r="I31" s="740">
        <v>34.036999999999999</v>
      </c>
      <c r="J31" s="739">
        <v>384.75299999999999</v>
      </c>
      <c r="K31" s="259">
        <v>31.533000000000001</v>
      </c>
    </row>
    <row r="32" spans="1:11" ht="11.25" customHeight="1">
      <c r="A32" s="774" t="s">
        <v>1513</v>
      </c>
      <c r="B32" s="743">
        <v>3889807</v>
      </c>
      <c r="C32" s="742">
        <v>392289</v>
      </c>
      <c r="D32" s="742">
        <v>2873920</v>
      </c>
      <c r="E32" s="742">
        <v>279268</v>
      </c>
      <c r="F32" s="742">
        <v>1015885</v>
      </c>
      <c r="G32" s="742">
        <v>113021</v>
      </c>
      <c r="H32" s="741">
        <v>26.117000000000001</v>
      </c>
      <c r="I32" s="740">
        <v>28.811</v>
      </c>
      <c r="J32" s="739">
        <v>741.48099999999999</v>
      </c>
      <c r="K32" s="259">
        <v>70.152000000000001</v>
      </c>
    </row>
    <row r="33" spans="1:11" ht="11.25" customHeight="1">
      <c r="A33" s="774" t="s">
        <v>1512</v>
      </c>
      <c r="B33" s="743">
        <v>12992487</v>
      </c>
      <c r="C33" s="742">
        <v>1049171</v>
      </c>
      <c r="D33" s="742">
        <v>7372580</v>
      </c>
      <c r="E33" s="742">
        <v>549801</v>
      </c>
      <c r="F33" s="742">
        <v>5619908</v>
      </c>
      <c r="G33" s="742">
        <v>499370</v>
      </c>
      <c r="H33" s="741">
        <v>43.255000000000003</v>
      </c>
      <c r="I33" s="740">
        <v>47.597000000000001</v>
      </c>
      <c r="J33" s="739">
        <v>338.51900000000001</v>
      </c>
      <c r="K33" s="259">
        <v>27.094000000000001</v>
      </c>
    </row>
    <row r="34" spans="1:11" ht="11.25" customHeight="1">
      <c r="A34" s="774" t="s">
        <v>1545</v>
      </c>
      <c r="B34" s="743">
        <v>5500998</v>
      </c>
      <c r="C34" s="742">
        <v>454696</v>
      </c>
      <c r="D34" s="742">
        <v>3719228</v>
      </c>
      <c r="E34" s="742">
        <v>309281</v>
      </c>
      <c r="F34" s="742">
        <v>1781769</v>
      </c>
      <c r="G34" s="742">
        <v>145415</v>
      </c>
      <c r="H34" s="741">
        <v>32.39</v>
      </c>
      <c r="I34" s="740">
        <v>31.981000000000002</v>
      </c>
      <c r="J34" s="739">
        <v>581.65499999999997</v>
      </c>
      <c r="K34" s="259">
        <v>42.826999999999998</v>
      </c>
    </row>
    <row r="35" spans="1:11" ht="11.25" customHeight="1">
      <c r="A35" s="774" t="s">
        <v>1511</v>
      </c>
      <c r="B35" s="743">
        <v>4470927</v>
      </c>
      <c r="C35" s="742">
        <v>342397</v>
      </c>
      <c r="D35" s="742">
        <v>3538873</v>
      </c>
      <c r="E35" s="742">
        <v>268402</v>
      </c>
      <c r="F35" s="742">
        <v>932055</v>
      </c>
      <c r="G35" s="742">
        <v>73995</v>
      </c>
      <c r="H35" s="741">
        <v>20.847000000000001</v>
      </c>
      <c r="I35" s="740">
        <v>21.611000000000001</v>
      </c>
      <c r="J35" s="739">
        <v>353.459</v>
      </c>
      <c r="K35" s="259">
        <v>27.114000000000001</v>
      </c>
    </row>
    <row r="36" spans="1:11" ht="11.25" customHeight="1">
      <c r="A36" s="774" t="s">
        <v>1510</v>
      </c>
      <c r="B36" s="743">
        <v>5760943</v>
      </c>
      <c r="C36" s="742">
        <v>515511</v>
      </c>
      <c r="D36" s="742">
        <v>4779765</v>
      </c>
      <c r="E36" s="742">
        <v>427335</v>
      </c>
      <c r="F36" s="742">
        <v>981179</v>
      </c>
      <c r="G36" s="742">
        <v>88177</v>
      </c>
      <c r="H36" s="741">
        <v>17.032</v>
      </c>
      <c r="I36" s="740">
        <v>17.105</v>
      </c>
      <c r="J36" s="739">
        <v>335.83199999999999</v>
      </c>
      <c r="K36" s="259">
        <v>29.51</v>
      </c>
    </row>
    <row r="37" spans="1:11" ht="11.25" customHeight="1">
      <c r="A37" s="774" t="s">
        <v>1546</v>
      </c>
      <c r="B37" s="743">
        <v>1301016</v>
      </c>
      <c r="C37" s="742">
        <v>89961</v>
      </c>
      <c r="D37" s="742">
        <v>714866</v>
      </c>
      <c r="E37" s="742">
        <v>49236</v>
      </c>
      <c r="F37" s="742">
        <v>586148</v>
      </c>
      <c r="G37" s="742">
        <v>40725</v>
      </c>
      <c r="H37" s="741">
        <v>45.052999999999997</v>
      </c>
      <c r="I37" s="740">
        <v>45.27</v>
      </c>
      <c r="J37" s="739">
        <v>387.36099999999999</v>
      </c>
      <c r="K37" s="259">
        <v>28.245000000000001</v>
      </c>
    </row>
    <row r="38" spans="1:11" s="667" customFormat="1" ht="11.25" customHeight="1">
      <c r="A38" s="774" t="s">
        <v>1544</v>
      </c>
      <c r="B38" s="743">
        <v>8128435</v>
      </c>
      <c r="C38" s="742">
        <v>679457</v>
      </c>
      <c r="D38" s="742">
        <v>5284220</v>
      </c>
      <c r="E38" s="742">
        <v>440878</v>
      </c>
      <c r="F38" s="742">
        <v>2844216</v>
      </c>
      <c r="G38" s="742">
        <v>238579</v>
      </c>
      <c r="H38" s="741">
        <v>34.991</v>
      </c>
      <c r="I38" s="740">
        <v>35.113</v>
      </c>
      <c r="J38" s="739">
        <v>352.935</v>
      </c>
      <c r="K38" s="259">
        <v>28.882000000000001</v>
      </c>
    </row>
    <row r="39" spans="1:11" s="667" customFormat="1" ht="11.25" customHeight="1">
      <c r="A39" s="774" t="s">
        <v>1509</v>
      </c>
      <c r="B39" s="743">
        <v>9457251</v>
      </c>
      <c r="C39" s="742">
        <v>787566</v>
      </c>
      <c r="D39" s="742">
        <v>7294248</v>
      </c>
      <c r="E39" s="742">
        <v>594917</v>
      </c>
      <c r="F39" s="742">
        <v>2163002</v>
      </c>
      <c r="G39" s="742">
        <v>192649</v>
      </c>
      <c r="H39" s="741">
        <v>22.870999999999999</v>
      </c>
      <c r="I39" s="740">
        <v>24.460999999999999</v>
      </c>
      <c r="J39" s="739">
        <v>637.01300000000003</v>
      </c>
      <c r="K39" s="259">
        <v>50.488</v>
      </c>
    </row>
    <row r="40" spans="1:11" s="667" customFormat="1" ht="11.25" customHeight="1">
      <c r="A40" s="774" t="s">
        <v>1508</v>
      </c>
      <c r="B40" s="743">
        <v>4695483</v>
      </c>
      <c r="C40" s="742">
        <v>372433</v>
      </c>
      <c r="D40" s="742">
        <v>4263619</v>
      </c>
      <c r="E40" s="742">
        <v>335176</v>
      </c>
      <c r="F40" s="742">
        <v>431863</v>
      </c>
      <c r="G40" s="742">
        <v>37257</v>
      </c>
      <c r="H40" s="741">
        <v>9.1969999999999992</v>
      </c>
      <c r="I40" s="740">
        <v>10.004</v>
      </c>
      <c r="J40" s="739">
        <v>865.19500000000005</v>
      </c>
      <c r="K40" s="259">
        <v>68.024000000000001</v>
      </c>
    </row>
    <row r="41" spans="1:11" s="667" customFormat="1" ht="11.25" customHeight="1">
      <c r="A41" s="774" t="s">
        <v>1507</v>
      </c>
      <c r="B41" s="743">
        <v>4761768</v>
      </c>
      <c r="C41" s="742">
        <v>415133</v>
      </c>
      <c r="D41" s="742">
        <v>3030632</v>
      </c>
      <c r="E41" s="742">
        <v>259740</v>
      </c>
      <c r="F41" s="742">
        <v>1731136</v>
      </c>
      <c r="G41" s="742">
        <v>155392</v>
      </c>
      <c r="H41" s="741">
        <v>36.354999999999997</v>
      </c>
      <c r="I41" s="740">
        <v>37.432000000000002</v>
      </c>
      <c r="J41" s="739">
        <v>505.54</v>
      </c>
      <c r="K41" s="259">
        <v>41.005000000000003</v>
      </c>
    </row>
    <row r="42" spans="1:11" s="667" customFormat="1" ht="11.25" customHeight="1">
      <c r="A42" s="773" t="s">
        <v>1506</v>
      </c>
      <c r="B42" s="738">
        <v>22363937</v>
      </c>
      <c r="C42" s="737">
        <v>1596408</v>
      </c>
      <c r="D42" s="737">
        <v>19107993</v>
      </c>
      <c r="E42" s="737">
        <v>1369195</v>
      </c>
      <c r="F42" s="737">
        <v>3255944</v>
      </c>
      <c r="G42" s="737">
        <v>227213</v>
      </c>
      <c r="H42" s="736">
        <v>14.558999999999999</v>
      </c>
      <c r="I42" s="735">
        <v>14.233000000000001</v>
      </c>
      <c r="J42" s="744">
        <v>415.63099999999997</v>
      </c>
      <c r="K42" s="734">
        <v>29.757999999999999</v>
      </c>
    </row>
    <row r="43" spans="1:11" s="667" customFormat="1" ht="11.25" customHeight="1">
      <c r="A43" s="774" t="s">
        <v>1547</v>
      </c>
      <c r="B43" s="743">
        <v>1894848</v>
      </c>
      <c r="C43" s="742">
        <v>121124</v>
      </c>
      <c r="D43" s="742">
        <v>1387045</v>
      </c>
      <c r="E43" s="742">
        <v>97190</v>
      </c>
      <c r="F43" s="742">
        <v>507803</v>
      </c>
      <c r="G43" s="742">
        <v>23935</v>
      </c>
      <c r="H43" s="741">
        <v>26.798999999999999</v>
      </c>
      <c r="I43" s="740">
        <v>19.760999999999999</v>
      </c>
      <c r="J43" s="739">
        <v>919.01099999999997</v>
      </c>
      <c r="K43" s="259">
        <v>58.514000000000003</v>
      </c>
    </row>
    <row r="44" spans="1:11" s="667" customFormat="1" ht="11.25" customHeight="1">
      <c r="A44" s="774" t="s">
        <v>1548</v>
      </c>
      <c r="B44" s="743">
        <v>8275119</v>
      </c>
      <c r="C44" s="742">
        <v>584944</v>
      </c>
      <c r="D44" s="742">
        <v>7270409</v>
      </c>
      <c r="E44" s="742">
        <v>510313</v>
      </c>
      <c r="F44" s="742">
        <v>1004709</v>
      </c>
      <c r="G44" s="742">
        <v>74631</v>
      </c>
      <c r="H44" s="741">
        <v>12.141</v>
      </c>
      <c r="I44" s="740">
        <v>12.759</v>
      </c>
      <c r="J44" s="739">
        <v>357.72399999999999</v>
      </c>
      <c r="K44" s="259">
        <v>25.611000000000001</v>
      </c>
    </row>
    <row r="45" spans="1:11" s="667" customFormat="1" ht="11.25" customHeight="1">
      <c r="A45" s="774" t="s">
        <v>1549</v>
      </c>
      <c r="B45" s="743">
        <v>9624331</v>
      </c>
      <c r="C45" s="742">
        <v>718337</v>
      </c>
      <c r="D45" s="742">
        <v>8288539</v>
      </c>
      <c r="E45" s="742">
        <v>619177</v>
      </c>
      <c r="F45" s="742">
        <v>1335791</v>
      </c>
      <c r="G45" s="742">
        <v>99161</v>
      </c>
      <c r="H45" s="741">
        <v>13.879</v>
      </c>
      <c r="I45" s="740">
        <v>13.804</v>
      </c>
      <c r="J45" s="739">
        <v>386.517</v>
      </c>
      <c r="K45" s="259">
        <v>28.855</v>
      </c>
    </row>
    <row r="46" spans="1:11" s="667" customFormat="1" ht="11.25" customHeight="1">
      <c r="A46" s="775" t="s">
        <v>1550</v>
      </c>
      <c r="B46" s="787">
        <v>206703730</v>
      </c>
      <c r="C46" s="788">
        <v>16637860</v>
      </c>
      <c r="D46" s="788">
        <v>157615226</v>
      </c>
      <c r="E46" s="788">
        <v>12534550</v>
      </c>
      <c r="F46" s="788">
        <v>49088507</v>
      </c>
      <c r="G46" s="788">
        <v>4103310</v>
      </c>
      <c r="H46" s="789">
        <v>23.748000000000001</v>
      </c>
      <c r="I46" s="790">
        <v>24.661999999999999</v>
      </c>
      <c r="J46" s="791">
        <v>382.90100000000001</v>
      </c>
      <c r="K46" s="792">
        <v>30.599</v>
      </c>
    </row>
    <row r="47" spans="1:11" s="324" customFormat="1" ht="9.75" customHeight="1">
      <c r="A47" s="324" t="s">
        <v>1585</v>
      </c>
    </row>
    <row r="48" spans="1:11" s="324" customFormat="1" ht="9.75" customHeight="1">
      <c r="A48" s="324" t="s">
        <v>1586</v>
      </c>
    </row>
    <row r="49" spans="1:1" s="324" customFormat="1" ht="9.75" customHeight="1">
      <c r="A49" s="324" t="s">
        <v>1587</v>
      </c>
    </row>
    <row r="50" spans="1:1" ht="9.75" customHeight="1">
      <c r="A50" s="324" t="s">
        <v>1703</v>
      </c>
    </row>
    <row r="51" spans="1:1" ht="9.75" customHeight="1">
      <c r="A51" s="1" t="s">
        <v>14</v>
      </c>
    </row>
  </sheetData>
  <mergeCells count="3">
    <mergeCell ref="H3:I4"/>
    <mergeCell ref="A3:A7"/>
    <mergeCell ref="J3:K4"/>
  </mergeCells>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CV504"/>
  <sheetViews>
    <sheetView showGridLines="0" zoomScaleNormal="100" workbookViewId="0">
      <pane ySplit="5" topLeftCell="A6" activePane="bottomLeft" state="frozen"/>
      <selection pane="bottomLeft" activeCell="E1" sqref="E1"/>
    </sheetView>
  </sheetViews>
  <sheetFormatPr baseColWidth="10" defaultColWidth="11.42578125" defaultRowHeight="16.5"/>
  <cols>
    <col min="1" max="4" width="0.7109375" style="1443" customWidth="1"/>
    <col min="5" max="5" width="39.5703125" style="1443" customWidth="1"/>
    <col min="6" max="6" width="7.7109375" style="1314" customWidth="1"/>
    <col min="7" max="15" width="9.7109375" style="1314" customWidth="1"/>
    <col min="16" max="16" width="9.85546875" style="1314" customWidth="1"/>
    <col min="17" max="18" width="10.42578125" style="1315" customWidth="1"/>
    <col min="19" max="19" width="11.140625" style="1315" customWidth="1"/>
    <col min="20" max="20" width="9.85546875" style="1315" customWidth="1"/>
    <col min="21" max="21" width="10.42578125" style="1315" customWidth="1"/>
    <col min="22" max="22" width="11.140625" style="1315" customWidth="1"/>
    <col min="23" max="23" width="13.28515625" style="940" customWidth="1"/>
    <col min="24" max="27" width="14.140625" style="940" customWidth="1"/>
    <col min="28" max="28" width="14.140625" style="1315" customWidth="1"/>
    <col min="29" max="29" width="12.28515625" style="1315" customWidth="1"/>
    <col min="30" max="30" width="15.140625" style="1315" customWidth="1"/>
    <col min="31" max="31" width="11.42578125" style="1315"/>
    <col min="32" max="32" width="13.28515625" style="1315" customWidth="1"/>
    <col min="33" max="33" width="8.7109375" style="1315" customWidth="1"/>
    <col min="34" max="40" width="9.85546875" style="1315" customWidth="1"/>
    <col min="41" max="41" width="13.42578125" style="1315" customWidth="1"/>
    <col min="42" max="43" width="14" style="1315" customWidth="1"/>
    <col min="44" max="44" width="13.42578125" style="1315" customWidth="1"/>
    <col min="45" max="45" width="14" style="1315" customWidth="1"/>
    <col min="46" max="46" width="13.42578125" style="1315" customWidth="1"/>
    <col min="47" max="47" width="14" style="1315" customWidth="1"/>
    <col min="48" max="48" width="14.85546875" style="1315" customWidth="1"/>
    <col min="49" max="49" width="11.42578125" style="1315"/>
    <col min="50" max="16384" width="11.42578125" style="1314"/>
  </cols>
  <sheetData>
    <row r="1" spans="1:49" s="864" customFormat="1" ht="27" customHeight="1">
      <c r="A1" s="1343" t="s">
        <v>1897</v>
      </c>
      <c r="B1" s="1446"/>
      <c r="C1" s="1446"/>
      <c r="D1" s="1446"/>
      <c r="E1" s="1343"/>
      <c r="F1" s="1343"/>
      <c r="G1" s="1343"/>
      <c r="H1" s="1343"/>
      <c r="I1" s="1343"/>
      <c r="J1" s="1343"/>
      <c r="K1" s="1343"/>
      <c r="L1" s="1343"/>
      <c r="M1" s="1343"/>
      <c r="N1" s="1343"/>
      <c r="O1" s="1343"/>
      <c r="Q1" s="877"/>
      <c r="R1" s="876"/>
      <c r="S1" s="877"/>
      <c r="T1" s="877"/>
      <c r="U1" s="877"/>
      <c r="V1" s="877"/>
      <c r="W1" s="895"/>
      <c r="X1" s="895"/>
      <c r="Y1" s="895"/>
      <c r="Z1" s="895"/>
      <c r="AA1" s="895"/>
      <c r="AB1" s="877"/>
      <c r="AC1" s="877"/>
      <c r="AD1" s="877"/>
      <c r="AE1" s="877"/>
      <c r="AF1" s="877"/>
      <c r="AG1" s="877"/>
      <c r="AH1" s="877"/>
      <c r="AI1" s="877"/>
      <c r="AJ1" s="877"/>
      <c r="AK1" s="877"/>
      <c r="AL1" s="877"/>
      <c r="AM1" s="877"/>
      <c r="AN1" s="877"/>
      <c r="AO1" s="877"/>
      <c r="AP1" s="877"/>
      <c r="AQ1" s="877"/>
      <c r="AR1" s="877"/>
      <c r="AS1" s="877"/>
      <c r="AT1" s="877"/>
      <c r="AU1" s="877"/>
      <c r="AV1" s="877"/>
      <c r="AW1" s="877"/>
    </row>
    <row r="2" spans="1:49" s="1346" customFormat="1" ht="9.75" customHeight="1">
      <c r="A2" s="1344" t="s">
        <v>1898</v>
      </c>
      <c r="B2" s="1447"/>
      <c r="C2" s="1447"/>
      <c r="D2" s="1447"/>
      <c r="E2" s="1448"/>
      <c r="F2" s="1345"/>
      <c r="G2" s="1345"/>
      <c r="H2" s="1345"/>
      <c r="I2" s="1345"/>
      <c r="J2" s="1345"/>
      <c r="K2" s="1345"/>
      <c r="L2" s="1345"/>
      <c r="M2" s="1345"/>
      <c r="N2" s="1345"/>
      <c r="O2" s="1345"/>
      <c r="Q2" s="1347"/>
      <c r="R2" s="1348"/>
      <c r="S2" s="1347"/>
      <c r="T2" s="1347"/>
      <c r="U2" s="1347"/>
      <c r="V2" s="1347"/>
      <c r="W2" s="1349"/>
      <c r="X2" s="1349"/>
      <c r="Y2" s="1349"/>
      <c r="Z2" s="1349"/>
      <c r="AA2" s="1349"/>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row>
    <row r="3" spans="1:49" ht="17.100000000000001" customHeight="1">
      <c r="A3" s="1449"/>
      <c r="B3" s="1350"/>
      <c r="C3" s="1350"/>
      <c r="D3" s="1350"/>
      <c r="E3" s="1350"/>
      <c r="F3" s="1351"/>
      <c r="G3" s="1352" t="s">
        <v>1899</v>
      </c>
      <c r="H3" s="1353"/>
      <c r="I3" s="1353"/>
      <c r="J3" s="1352"/>
      <c r="K3" s="1352" t="s">
        <v>1900</v>
      </c>
      <c r="L3" s="1354"/>
      <c r="M3" s="1353"/>
      <c r="N3" s="1355"/>
      <c r="O3" s="1356" t="s">
        <v>1534</v>
      </c>
      <c r="Q3" s="1318"/>
      <c r="R3" s="1319"/>
      <c r="S3" s="1317"/>
      <c r="T3" s="1317"/>
      <c r="U3" s="1317"/>
      <c r="V3" s="1317"/>
      <c r="W3" s="1320"/>
      <c r="X3" s="1320"/>
      <c r="Y3" s="1320"/>
      <c r="Z3" s="1320"/>
      <c r="AA3" s="1320"/>
      <c r="AB3" s="1317"/>
      <c r="AC3" s="1321"/>
      <c r="AD3" s="1321"/>
      <c r="AG3" s="1318"/>
      <c r="AH3" s="1318"/>
      <c r="AI3" s="1318"/>
      <c r="AJ3" s="1318"/>
      <c r="AK3" s="1318"/>
      <c r="AL3" s="1318"/>
      <c r="AM3" s="1318"/>
      <c r="AN3" s="1318"/>
      <c r="AO3" s="1318"/>
      <c r="AP3" s="1318"/>
      <c r="AQ3" s="1318"/>
      <c r="AR3" s="1318"/>
      <c r="AS3" s="1318"/>
      <c r="AT3" s="1321"/>
      <c r="AU3" s="1321"/>
      <c r="AV3" s="1321"/>
    </row>
    <row r="4" spans="1:49" ht="17.100000000000001" customHeight="1">
      <c r="A4" s="1450" t="s">
        <v>267</v>
      </c>
      <c r="B4" s="1357"/>
      <c r="C4" s="1357"/>
      <c r="D4" s="1357"/>
      <c r="E4" s="1357"/>
      <c r="F4" s="1358"/>
      <c r="G4" s="1359" t="s">
        <v>1901</v>
      </c>
      <c r="H4" s="1359" t="s">
        <v>1902</v>
      </c>
      <c r="I4" s="1359" t="s">
        <v>1901</v>
      </c>
      <c r="J4" s="1360" t="s">
        <v>1903</v>
      </c>
      <c r="K4" s="1359" t="s">
        <v>1901</v>
      </c>
      <c r="L4" s="1359" t="s">
        <v>1902</v>
      </c>
      <c r="M4" s="1359" t="s">
        <v>1901</v>
      </c>
      <c r="N4" s="1360" t="s">
        <v>1904</v>
      </c>
      <c r="O4" s="1361" t="s">
        <v>1905</v>
      </c>
      <c r="Q4" s="1321"/>
      <c r="R4" s="1316"/>
      <c r="S4" s="1321"/>
      <c r="T4" s="1321"/>
      <c r="U4" s="1321"/>
      <c r="V4" s="1317"/>
      <c r="W4" s="1322"/>
      <c r="X4" s="1322"/>
      <c r="Y4" s="1322"/>
      <c r="Z4" s="1322"/>
      <c r="AA4" s="1322"/>
      <c r="AB4" s="1321"/>
      <c r="AC4" s="1321"/>
      <c r="AD4" s="1317"/>
      <c r="AG4" s="1318"/>
      <c r="AH4" s="1318"/>
      <c r="AI4" s="1318"/>
      <c r="AJ4" s="1318"/>
      <c r="AK4" s="1313"/>
      <c r="AL4" s="1313"/>
      <c r="AM4" s="1313"/>
      <c r="AN4" s="1313"/>
      <c r="AO4" s="1318"/>
      <c r="AP4" s="1318"/>
      <c r="AQ4" s="1318"/>
      <c r="AR4" s="1318"/>
      <c r="AS4" s="1317"/>
      <c r="AT4" s="1323"/>
      <c r="AU4" s="1323"/>
      <c r="AV4" s="1323"/>
    </row>
    <row r="5" spans="1:49" ht="17.100000000000001" customHeight="1">
      <c r="A5" s="1451"/>
      <c r="B5" s="1362"/>
      <c r="C5" s="1362"/>
      <c r="D5" s="1362"/>
      <c r="E5" s="1362"/>
      <c r="F5" s="1363"/>
      <c r="G5" s="1359">
        <v>2021</v>
      </c>
      <c r="H5" s="1359">
        <v>2022</v>
      </c>
      <c r="I5" s="1359">
        <v>2022</v>
      </c>
      <c r="J5" s="1364" t="s">
        <v>1906</v>
      </c>
      <c r="K5" s="1359">
        <v>2021</v>
      </c>
      <c r="L5" s="1359">
        <v>2022</v>
      </c>
      <c r="M5" s="1359">
        <v>2022</v>
      </c>
      <c r="N5" s="1364" t="s">
        <v>1906</v>
      </c>
      <c r="O5" s="1365" t="s">
        <v>1907</v>
      </c>
      <c r="Q5" s="1321"/>
      <c r="R5" s="1316"/>
      <c r="S5" s="1321"/>
      <c r="T5" s="1317"/>
      <c r="U5" s="1321"/>
      <c r="V5" s="1321"/>
      <c r="W5" s="1320"/>
      <c r="X5" s="1322"/>
      <c r="Y5" s="1322"/>
      <c r="Z5" s="1322"/>
      <c r="AA5" s="1322"/>
      <c r="AB5" s="1321"/>
      <c r="AC5" s="1321"/>
      <c r="AD5" s="1321"/>
      <c r="AG5" s="1318"/>
      <c r="AH5" s="1318"/>
      <c r="AI5" s="1318"/>
      <c r="AJ5" s="1318"/>
      <c r="AK5" s="1318"/>
      <c r="AL5" s="1318"/>
      <c r="AM5" s="1318"/>
      <c r="AN5" s="1318"/>
      <c r="AO5" s="1318"/>
      <c r="AP5" s="1318"/>
      <c r="AQ5" s="1318"/>
      <c r="AR5" s="1318"/>
      <c r="AS5" s="1318"/>
      <c r="AT5" s="1321"/>
      <c r="AU5" s="1321"/>
      <c r="AV5" s="1321"/>
      <c r="AW5" s="1324"/>
    </row>
    <row r="6" spans="1:49" ht="14.1" customHeight="1">
      <c r="A6" s="1452" t="s">
        <v>1908</v>
      </c>
      <c r="B6" s="1366"/>
      <c r="C6" s="1366"/>
      <c r="D6" s="1366"/>
      <c r="E6" s="1366"/>
      <c r="F6" s="1366"/>
      <c r="G6" s="1367" t="s">
        <v>240</v>
      </c>
      <c r="H6" s="1368" t="s">
        <v>240</v>
      </c>
      <c r="I6" s="1368" t="s">
        <v>240</v>
      </c>
      <c r="J6" s="1369" t="s">
        <v>240</v>
      </c>
      <c r="K6" s="1370">
        <v>4159850000</v>
      </c>
      <c r="L6" s="1371">
        <v>4330845000</v>
      </c>
      <c r="M6" s="1371">
        <v>5019878000</v>
      </c>
      <c r="N6" s="1369">
        <v>20.67</v>
      </c>
      <c r="O6" s="1372">
        <v>795</v>
      </c>
      <c r="P6" s="1326"/>
      <c r="Q6" s="1327"/>
      <c r="R6" s="1325"/>
      <c r="S6" s="1327"/>
      <c r="T6" s="1327"/>
      <c r="U6" s="1327"/>
      <c r="V6" s="1327"/>
      <c r="W6" s="1328"/>
      <c r="X6" s="1328"/>
      <c r="Y6" s="143"/>
      <c r="Z6" s="1329"/>
      <c r="AA6" s="143"/>
      <c r="AC6" s="1266"/>
      <c r="AD6" s="1266"/>
      <c r="AG6" s="1323"/>
      <c r="AH6" s="1323"/>
      <c r="AI6" s="1323"/>
      <c r="AJ6" s="1323"/>
      <c r="AK6" s="1323"/>
      <c r="AL6" s="1323"/>
      <c r="AM6" s="1323"/>
      <c r="AN6" s="1323"/>
      <c r="AO6" s="1330"/>
      <c r="AP6" s="1330"/>
      <c r="AQ6" s="1330"/>
      <c r="AR6" s="1330"/>
      <c r="AS6" s="1330"/>
      <c r="AT6" s="1330"/>
      <c r="AU6" s="1330"/>
      <c r="AV6" s="1330"/>
    </row>
    <row r="7" spans="1:49" ht="14.1" customHeight="1">
      <c r="A7" s="1453" t="s">
        <v>1759</v>
      </c>
      <c r="B7" s="1373"/>
      <c r="C7" s="1373"/>
      <c r="D7" s="1373"/>
      <c r="E7" s="1373"/>
      <c r="F7" s="1373"/>
      <c r="G7" s="1374"/>
      <c r="H7" s="1375"/>
      <c r="I7" s="1375"/>
      <c r="J7" s="1376"/>
      <c r="K7" s="1377"/>
      <c r="L7" s="1378"/>
      <c r="M7" s="1378"/>
      <c r="N7" s="1376"/>
      <c r="O7" s="1379"/>
      <c r="Q7" s="1266"/>
      <c r="R7" s="1266"/>
      <c r="S7" s="1266"/>
      <c r="T7" s="1266"/>
      <c r="U7" s="1266"/>
      <c r="V7" s="1266"/>
      <c r="W7" s="143"/>
      <c r="X7" s="143"/>
      <c r="Y7" s="143"/>
    </row>
    <row r="8" spans="1:49" ht="14.1" customHeight="1">
      <c r="A8" s="1453"/>
      <c r="B8" s="1454" t="s">
        <v>1909</v>
      </c>
      <c r="C8" s="1373"/>
      <c r="D8" s="1380"/>
      <c r="E8" s="1373"/>
      <c r="F8" s="1381"/>
      <c r="G8" s="1374">
        <v>245557.10800000001</v>
      </c>
      <c r="H8" s="1375">
        <v>252109.71899999998</v>
      </c>
      <c r="I8" s="1375">
        <v>247824.34899999999</v>
      </c>
      <c r="J8" s="1376">
        <v>0.92</v>
      </c>
      <c r="K8" s="1377">
        <v>983840000</v>
      </c>
      <c r="L8" s="1378">
        <v>1291969000</v>
      </c>
      <c r="M8" s="1378">
        <v>1360720000</v>
      </c>
      <c r="N8" s="1376">
        <v>38.31</v>
      </c>
      <c r="O8" s="1379">
        <v>1006</v>
      </c>
      <c r="Q8" s="1266"/>
      <c r="R8" s="1266"/>
      <c r="S8" s="1266"/>
      <c r="T8" s="1266"/>
      <c r="U8" s="1266"/>
      <c r="V8" s="1266"/>
      <c r="W8" s="143"/>
      <c r="X8" s="143"/>
      <c r="Y8" s="143"/>
    </row>
    <row r="9" spans="1:49" ht="14.1" customHeight="1">
      <c r="A9" s="1453"/>
      <c r="B9" s="1380"/>
      <c r="C9" s="1373" t="s">
        <v>1910</v>
      </c>
      <c r="D9" s="1380"/>
      <c r="E9" s="1373"/>
      <c r="F9" s="1381"/>
      <c r="G9" s="1374"/>
      <c r="H9" s="1375"/>
      <c r="I9" s="1375"/>
      <c r="J9" s="1376"/>
      <c r="K9" s="1377"/>
      <c r="L9" s="1378"/>
      <c r="M9" s="1378"/>
      <c r="N9" s="1376"/>
      <c r="O9" s="1382"/>
      <c r="Q9" s="1331"/>
      <c r="R9" s="143"/>
      <c r="S9" s="143"/>
      <c r="T9" s="143"/>
      <c r="U9" s="143"/>
      <c r="V9" s="143"/>
      <c r="W9" s="143"/>
      <c r="X9" s="143"/>
      <c r="Y9" s="143"/>
      <c r="Z9" s="143"/>
      <c r="AA9" s="143"/>
      <c r="AB9" s="143"/>
      <c r="AC9" s="1266"/>
      <c r="AD9" s="1266"/>
    </row>
    <row r="10" spans="1:49" ht="14.1" customHeight="1">
      <c r="A10" s="1453"/>
      <c r="B10" s="1373"/>
      <c r="C10" s="1116"/>
      <c r="D10" s="1373" t="s">
        <v>1911</v>
      </c>
      <c r="E10" s="1373"/>
      <c r="F10" s="1373"/>
      <c r="G10" s="1374">
        <v>141620.649</v>
      </c>
      <c r="H10" s="1375">
        <v>140601.90299999999</v>
      </c>
      <c r="I10" s="1375">
        <v>144127.731</v>
      </c>
      <c r="J10" s="1376">
        <v>1.77</v>
      </c>
      <c r="K10" s="1377">
        <v>493724000</v>
      </c>
      <c r="L10" s="1378">
        <v>605180000</v>
      </c>
      <c r="M10" s="1378">
        <v>665959000</v>
      </c>
      <c r="N10" s="1376">
        <v>34.880000000000003</v>
      </c>
      <c r="O10" s="1382">
        <v>521</v>
      </c>
      <c r="Q10" s="1331"/>
      <c r="R10" s="1266"/>
      <c r="S10" s="1266"/>
      <c r="U10" s="143"/>
      <c r="V10" s="143"/>
      <c r="W10" s="1332"/>
      <c r="X10" s="1332"/>
      <c r="Y10" s="143"/>
      <c r="Z10" s="1332"/>
      <c r="AA10" s="1332"/>
      <c r="AB10" s="1327"/>
      <c r="AC10" s="1327"/>
      <c r="AD10" s="1327"/>
      <c r="AQ10" s="1327"/>
      <c r="AR10" s="1327"/>
      <c r="AS10" s="1327"/>
      <c r="AT10" s="1327"/>
      <c r="AU10" s="1327"/>
      <c r="AV10" s="1327"/>
    </row>
    <row r="11" spans="1:49" ht="14.1" customHeight="1">
      <c r="A11" s="1453"/>
      <c r="B11" s="1373"/>
      <c r="C11" s="1373"/>
      <c r="D11" s="1373" t="s">
        <v>1912</v>
      </c>
      <c r="E11" s="1116"/>
      <c r="F11" s="1373"/>
      <c r="G11" s="1374">
        <v>17578.284</v>
      </c>
      <c r="H11" s="1375">
        <v>17644.960999999999</v>
      </c>
      <c r="I11" s="1375">
        <v>18761.032999999999</v>
      </c>
      <c r="J11" s="1376">
        <v>6.73</v>
      </c>
      <c r="K11" s="1370" t="s">
        <v>240</v>
      </c>
      <c r="L11" s="1371" t="s">
        <v>240</v>
      </c>
      <c r="M11" s="1371" t="s">
        <v>240</v>
      </c>
      <c r="N11" s="1369" t="s">
        <v>240</v>
      </c>
      <c r="O11" s="1382">
        <v>241</v>
      </c>
      <c r="Q11" s="1331"/>
      <c r="R11" s="1266"/>
      <c r="S11" s="1266"/>
      <c r="U11" s="143"/>
      <c r="V11" s="143"/>
      <c r="W11" s="143"/>
      <c r="X11" s="143"/>
      <c r="Y11" s="143"/>
      <c r="Z11" s="143"/>
      <c r="AA11" s="143"/>
      <c r="AB11" s="1266"/>
      <c r="AC11" s="1266"/>
      <c r="AD11" s="1266"/>
    </row>
    <row r="12" spans="1:49" ht="14.1" customHeight="1">
      <c r="A12" s="1453"/>
      <c r="B12" s="1373"/>
      <c r="C12" s="1116"/>
      <c r="D12" s="1373"/>
      <c r="E12" s="1373" t="s">
        <v>1913</v>
      </c>
      <c r="F12" s="1373"/>
      <c r="G12" s="1374">
        <v>17454.550999999999</v>
      </c>
      <c r="H12" s="1375">
        <v>17519.298999999999</v>
      </c>
      <c r="I12" s="1375">
        <v>18626.796999999999</v>
      </c>
      <c r="J12" s="1376">
        <v>6.72</v>
      </c>
      <c r="K12" s="1377">
        <v>53357000</v>
      </c>
      <c r="L12" s="1378">
        <v>66749000</v>
      </c>
      <c r="M12" s="1378">
        <v>75791000</v>
      </c>
      <c r="N12" s="1376">
        <v>42.05</v>
      </c>
      <c r="O12" s="1382">
        <v>239</v>
      </c>
      <c r="Q12" s="1331"/>
      <c r="R12" s="1266"/>
      <c r="S12" s="1266"/>
      <c r="U12" s="143"/>
      <c r="V12" s="143"/>
      <c r="W12" s="1332"/>
      <c r="X12" s="1332"/>
      <c r="Y12" s="143"/>
      <c r="Z12" s="1332"/>
      <c r="AA12" s="143"/>
      <c r="AB12" s="1327"/>
      <c r="AC12" s="1327"/>
      <c r="AD12" s="1327"/>
      <c r="AQ12" s="1327"/>
      <c r="AR12" s="1327"/>
      <c r="AS12" s="1327"/>
      <c r="AT12" s="1327"/>
      <c r="AU12" s="1327"/>
      <c r="AV12" s="1327"/>
    </row>
    <row r="13" spans="1:49" ht="14.1" customHeight="1">
      <c r="A13" s="1453"/>
      <c r="B13" s="1373"/>
      <c r="C13" s="1373"/>
      <c r="D13" s="1373" t="s">
        <v>1914</v>
      </c>
      <c r="E13" s="1116"/>
      <c r="F13" s="1373"/>
      <c r="G13" s="1374">
        <v>140962.41399999999</v>
      </c>
      <c r="H13" s="1375">
        <v>135248.408</v>
      </c>
      <c r="I13" s="1375">
        <v>143137.78</v>
      </c>
      <c r="J13" s="1376">
        <v>1.54</v>
      </c>
      <c r="K13" s="1370" t="s">
        <v>240</v>
      </c>
      <c r="L13" s="1371" t="s">
        <v>240</v>
      </c>
      <c r="M13" s="1371" t="s">
        <v>240</v>
      </c>
      <c r="N13" s="1369" t="s">
        <v>240</v>
      </c>
      <c r="O13" s="1382">
        <v>284</v>
      </c>
      <c r="Q13" s="1331"/>
      <c r="R13" s="1266"/>
      <c r="S13" s="1266"/>
      <c r="U13" s="143"/>
      <c r="V13" s="143"/>
      <c r="W13" s="143"/>
      <c r="X13" s="143"/>
      <c r="Y13" s="143"/>
      <c r="Z13" s="143"/>
      <c r="AA13" s="143"/>
      <c r="AB13" s="1266"/>
      <c r="AC13" s="1266"/>
      <c r="AD13" s="1266"/>
    </row>
    <row r="14" spans="1:49" ht="14.1" customHeight="1">
      <c r="A14" s="1453"/>
      <c r="B14" s="1373"/>
      <c r="C14" s="1373"/>
      <c r="D14" s="1373"/>
      <c r="E14" s="1373" t="s">
        <v>1913</v>
      </c>
      <c r="F14" s="1373"/>
      <c r="G14" s="1374">
        <v>124166.098</v>
      </c>
      <c r="H14" s="1375">
        <v>123082.60400000001</v>
      </c>
      <c r="I14" s="1375">
        <v>125500.93399999999</v>
      </c>
      <c r="J14" s="1376">
        <v>1.08</v>
      </c>
      <c r="K14" s="1377">
        <v>440367000</v>
      </c>
      <c r="L14" s="1378">
        <v>538431000</v>
      </c>
      <c r="M14" s="1378">
        <v>590168000</v>
      </c>
      <c r="N14" s="1376">
        <v>34.020000000000003</v>
      </c>
      <c r="O14" s="1382">
        <v>282</v>
      </c>
      <c r="Q14" s="1331"/>
      <c r="R14" s="1266"/>
      <c r="S14" s="1266"/>
      <c r="U14" s="143"/>
      <c r="V14" s="143"/>
      <c r="W14" s="1332"/>
      <c r="X14" s="1332"/>
      <c r="Y14" s="1333"/>
      <c r="Z14" s="1332"/>
      <c r="AA14" s="143"/>
      <c r="AB14" s="1327"/>
      <c r="AC14" s="1327"/>
      <c r="AD14" s="1327"/>
      <c r="AR14" s="1327"/>
      <c r="AS14" s="1327"/>
      <c r="AT14" s="1327"/>
      <c r="AU14" s="1327"/>
      <c r="AV14" s="1327"/>
    </row>
    <row r="15" spans="1:49" ht="14.1" customHeight="1">
      <c r="A15" s="1453"/>
      <c r="B15" s="1373"/>
      <c r="C15" s="1373" t="s">
        <v>1915</v>
      </c>
      <c r="D15" s="1373"/>
      <c r="E15" s="1373"/>
      <c r="F15" s="1373"/>
      <c r="G15" s="1374">
        <v>104651.712</v>
      </c>
      <c r="H15" s="1375">
        <v>112181.738</v>
      </c>
      <c r="I15" s="1375">
        <v>104401.709</v>
      </c>
      <c r="J15" s="1376">
        <v>-0.24</v>
      </c>
      <c r="K15" s="1370" t="s">
        <v>240</v>
      </c>
      <c r="L15" s="1371" t="s">
        <v>240</v>
      </c>
      <c r="M15" s="1371" t="s">
        <v>240</v>
      </c>
      <c r="N15" s="1369" t="s">
        <v>240</v>
      </c>
      <c r="O15" s="1382">
        <v>488</v>
      </c>
      <c r="Q15" s="1331"/>
      <c r="R15" s="1266"/>
      <c r="S15" s="1266"/>
      <c r="U15" s="143"/>
      <c r="V15" s="143"/>
      <c r="W15" s="1332"/>
      <c r="X15" s="1332"/>
      <c r="Y15" s="1333"/>
      <c r="Z15" s="1332"/>
      <c r="AA15" s="143"/>
      <c r="AB15" s="1327"/>
      <c r="AC15" s="1327"/>
      <c r="AD15" s="1327"/>
      <c r="AR15" s="1327"/>
      <c r="AS15" s="1327"/>
      <c r="AT15" s="1327"/>
      <c r="AU15" s="1327"/>
      <c r="AV15" s="1327"/>
    </row>
    <row r="16" spans="1:49" ht="14.1" customHeight="1">
      <c r="A16" s="1453"/>
      <c r="B16" s="1373"/>
      <c r="C16" s="1373"/>
      <c r="D16" s="1373"/>
      <c r="E16" s="1383" t="s">
        <v>1916</v>
      </c>
      <c r="F16" s="1373"/>
      <c r="G16" s="1374">
        <v>103936.459</v>
      </c>
      <c r="H16" s="1375">
        <v>111507.81600000001</v>
      </c>
      <c r="I16" s="1375">
        <v>103696.618</v>
      </c>
      <c r="J16" s="1376">
        <v>-0.23</v>
      </c>
      <c r="K16" s="1377">
        <v>490116000</v>
      </c>
      <c r="L16" s="1378">
        <v>686789000</v>
      </c>
      <c r="M16" s="1378">
        <v>694761000</v>
      </c>
      <c r="N16" s="1376">
        <v>41.75</v>
      </c>
      <c r="O16" s="1382">
        <v>485</v>
      </c>
      <c r="Q16" s="1331"/>
      <c r="R16" s="1266"/>
      <c r="S16" s="1266"/>
      <c r="U16" s="143"/>
      <c r="V16" s="143"/>
      <c r="W16" s="143"/>
      <c r="X16" s="143"/>
      <c r="Y16" s="143"/>
      <c r="Z16" s="143"/>
      <c r="AA16" s="143"/>
      <c r="AB16" s="1266"/>
      <c r="AC16" s="1266"/>
      <c r="AD16" s="1266"/>
    </row>
    <row r="17" spans="1:100" ht="14.1" customHeight="1">
      <c r="A17" s="1453"/>
      <c r="B17" s="1373" t="s">
        <v>1917</v>
      </c>
      <c r="C17" s="1373"/>
      <c r="D17" s="1373"/>
      <c r="E17" s="1383"/>
      <c r="F17" s="1373"/>
      <c r="G17" s="1374">
        <v>1317021.4569999999</v>
      </c>
      <c r="H17" s="1375">
        <v>1247842.1969999999</v>
      </c>
      <c r="I17" s="1375">
        <v>1264565.575</v>
      </c>
      <c r="J17" s="1376">
        <v>-3.98</v>
      </c>
      <c r="K17" s="1377">
        <v>2421893000</v>
      </c>
      <c r="L17" s="1378">
        <v>2284230000</v>
      </c>
      <c r="M17" s="1378">
        <v>2804870000</v>
      </c>
      <c r="N17" s="1376">
        <v>15.81</v>
      </c>
      <c r="O17" s="1382">
        <v>954</v>
      </c>
      <c r="Q17" s="1331"/>
      <c r="R17" s="1266"/>
      <c r="S17" s="1266"/>
      <c r="U17" s="143"/>
      <c r="V17" s="143"/>
      <c r="W17" s="143"/>
      <c r="X17" s="143"/>
      <c r="Y17" s="143"/>
      <c r="Z17" s="143"/>
      <c r="AA17" s="143"/>
      <c r="AB17" s="1266"/>
      <c r="AC17" s="1266"/>
      <c r="AD17" s="1266"/>
    </row>
    <row r="18" spans="1:100" ht="14.1" customHeight="1">
      <c r="A18" s="1453"/>
      <c r="B18" s="1373"/>
      <c r="C18" s="1373" t="s">
        <v>1918</v>
      </c>
      <c r="D18" s="1373"/>
      <c r="E18" s="1383"/>
      <c r="F18" s="1373"/>
      <c r="G18" s="1374">
        <v>766966.85</v>
      </c>
      <c r="H18" s="1375">
        <v>689408.11199999996</v>
      </c>
      <c r="I18" s="1375">
        <v>716489.23199999996</v>
      </c>
      <c r="J18" s="1369">
        <v>-6.58</v>
      </c>
      <c r="K18" s="1370" t="s">
        <v>240</v>
      </c>
      <c r="L18" s="1371" t="s">
        <v>240</v>
      </c>
      <c r="M18" s="1371" t="s">
        <v>240</v>
      </c>
      <c r="N18" s="1369" t="s">
        <v>240</v>
      </c>
      <c r="O18" s="1382">
        <v>294</v>
      </c>
      <c r="Q18" s="1331"/>
      <c r="R18" s="1266"/>
      <c r="S18" s="1266"/>
      <c r="U18" s="143"/>
      <c r="V18" s="143"/>
      <c r="W18" s="143"/>
      <c r="X18" s="143"/>
      <c r="Y18" s="143"/>
      <c r="Z18" s="143"/>
      <c r="AA18" s="143"/>
      <c r="AB18" s="1266"/>
      <c r="AC18" s="1266"/>
      <c r="AD18" s="1266"/>
    </row>
    <row r="19" spans="1:100" ht="14.1" customHeight="1">
      <c r="A19" s="1453"/>
      <c r="B19" s="956"/>
      <c r="C19" s="1373"/>
      <c r="D19" s="1373"/>
      <c r="E19" s="1373" t="s">
        <v>1916</v>
      </c>
      <c r="F19" s="1373"/>
      <c r="G19" s="1374">
        <v>740579.78099999996</v>
      </c>
      <c r="H19" s="1375">
        <v>668089.80099999998</v>
      </c>
      <c r="I19" s="1375">
        <v>695141.33499999996</v>
      </c>
      <c r="J19" s="1376">
        <v>-6.14</v>
      </c>
      <c r="K19" s="1377">
        <v>1173223000</v>
      </c>
      <c r="L19" s="1378">
        <v>1059632000</v>
      </c>
      <c r="M19" s="1378">
        <v>1313044000</v>
      </c>
      <c r="N19" s="1376">
        <v>11.92</v>
      </c>
      <c r="O19" s="1382">
        <v>286</v>
      </c>
      <c r="Q19" s="1331"/>
      <c r="R19" s="1266"/>
      <c r="S19" s="1266"/>
      <c r="T19" s="143"/>
      <c r="U19" s="143"/>
      <c r="V19" s="143"/>
      <c r="W19" s="143"/>
      <c r="X19" s="143"/>
      <c r="Y19" s="143"/>
      <c r="Z19" s="143"/>
      <c r="AA19" s="143"/>
      <c r="AB19" s="1266"/>
      <c r="AC19" s="1266"/>
      <c r="AD19" s="1266"/>
      <c r="AW19" s="1334"/>
    </row>
    <row r="20" spans="1:100" ht="14.1" customHeight="1">
      <c r="A20" s="1453"/>
      <c r="B20" s="1373"/>
      <c r="C20" s="1373" t="s">
        <v>1919</v>
      </c>
      <c r="D20" s="1373"/>
      <c r="E20" s="1373"/>
      <c r="F20" s="1373"/>
      <c r="G20" s="1374"/>
      <c r="H20" s="1375"/>
      <c r="I20" s="1375"/>
      <c r="J20" s="1376"/>
      <c r="K20" s="1370"/>
      <c r="L20" s="1371"/>
      <c r="M20" s="1371"/>
      <c r="N20" s="1369"/>
      <c r="O20" s="1382"/>
      <c r="Q20" s="1331"/>
      <c r="R20" s="1266"/>
      <c r="S20" s="1266"/>
      <c r="U20" s="143"/>
      <c r="V20" s="143"/>
      <c r="W20" s="1332"/>
      <c r="X20" s="1332"/>
      <c r="Y20" s="1333"/>
      <c r="Z20" s="1332"/>
      <c r="AA20" s="143"/>
      <c r="AB20" s="1327"/>
      <c r="AC20" s="1327"/>
      <c r="AD20" s="1327"/>
      <c r="AR20" s="1327"/>
      <c r="AS20" s="1327"/>
      <c r="AT20" s="1327"/>
      <c r="AU20" s="1327"/>
      <c r="AV20" s="1327"/>
    </row>
    <row r="21" spans="1:100" ht="14.1" customHeight="1">
      <c r="A21" s="1453"/>
      <c r="B21" s="1373"/>
      <c r="C21" s="1373"/>
      <c r="D21" s="1373" t="s">
        <v>1920</v>
      </c>
      <c r="E21" s="1383"/>
      <c r="F21" s="1373"/>
      <c r="G21" s="1374">
        <v>162774.10500000001</v>
      </c>
      <c r="H21" s="1375">
        <v>147043.80499999999</v>
      </c>
      <c r="I21" s="1375">
        <v>153065.122</v>
      </c>
      <c r="J21" s="1376">
        <v>-5.96</v>
      </c>
      <c r="K21" s="1370" t="s">
        <v>240</v>
      </c>
      <c r="L21" s="1371" t="s">
        <v>240</v>
      </c>
      <c r="M21" s="1371" t="s">
        <v>240</v>
      </c>
      <c r="N21" s="1369" t="s">
        <v>240</v>
      </c>
      <c r="O21" s="1382">
        <v>181</v>
      </c>
      <c r="Q21" s="1331"/>
      <c r="R21" s="1266"/>
      <c r="S21" s="1266"/>
      <c r="U21" s="143"/>
      <c r="V21" s="143"/>
      <c r="W21" s="143"/>
      <c r="X21" s="143"/>
      <c r="Y21" s="143"/>
      <c r="Z21" s="143"/>
      <c r="AA21" s="143"/>
      <c r="AB21" s="1266"/>
      <c r="AC21" s="1266"/>
      <c r="AD21" s="1266"/>
    </row>
    <row r="22" spans="1:100" ht="14.1" customHeight="1">
      <c r="A22" s="1453"/>
      <c r="B22" s="1373"/>
      <c r="C22" s="1373"/>
      <c r="D22" s="1373"/>
      <c r="E22" s="1373" t="s">
        <v>1913</v>
      </c>
      <c r="F22" s="1383"/>
      <c r="G22" s="1374">
        <v>160301.337</v>
      </c>
      <c r="H22" s="1375">
        <v>143722.19099999999</v>
      </c>
      <c r="I22" s="1375">
        <v>149093.78200000001</v>
      </c>
      <c r="J22" s="1376">
        <v>-6.99</v>
      </c>
      <c r="K22" s="1377">
        <v>363673000</v>
      </c>
      <c r="L22" s="1378">
        <v>336577000</v>
      </c>
      <c r="M22" s="1378">
        <v>421592000</v>
      </c>
      <c r="N22" s="1376">
        <v>15.93</v>
      </c>
      <c r="O22" s="1382">
        <v>175</v>
      </c>
      <c r="Q22" s="1331"/>
      <c r="W22" s="143"/>
      <c r="X22" s="143"/>
      <c r="Y22" s="143"/>
      <c r="Z22" s="143"/>
      <c r="AA22" s="143"/>
      <c r="AB22" s="1266"/>
      <c r="AD22" s="1325"/>
    </row>
    <row r="23" spans="1:100" ht="14.1" customHeight="1">
      <c r="A23" s="1453"/>
      <c r="B23" s="1373"/>
      <c r="C23" s="1373" t="s">
        <v>1921</v>
      </c>
      <c r="D23" s="1373"/>
      <c r="E23" s="1373"/>
      <c r="F23" s="1383"/>
      <c r="G23" s="1374">
        <v>419655.337</v>
      </c>
      <c r="H23" s="1375">
        <v>439533.76799999998</v>
      </c>
      <c r="I23" s="1375">
        <v>423934.36900000001</v>
      </c>
      <c r="J23" s="1376">
        <v>1.02</v>
      </c>
      <c r="K23" s="1370" t="s">
        <v>240</v>
      </c>
      <c r="L23" s="1371" t="s">
        <v>240</v>
      </c>
      <c r="M23" s="1371" t="s">
        <v>240</v>
      </c>
      <c r="N23" s="1369" t="s">
        <v>240</v>
      </c>
      <c r="O23" s="1382">
        <v>488</v>
      </c>
      <c r="Q23" s="1331"/>
      <c r="R23" s="1266"/>
      <c r="S23" s="1266"/>
      <c r="U23" s="143"/>
      <c r="V23" s="143"/>
      <c r="W23" s="1332"/>
      <c r="X23" s="1332"/>
      <c r="Y23" s="1333"/>
      <c r="Z23" s="1332"/>
      <c r="AA23" s="143"/>
      <c r="AB23" s="1327"/>
      <c r="AD23" s="1327"/>
    </row>
    <row r="24" spans="1:100" ht="14.1" customHeight="1">
      <c r="A24" s="1453"/>
      <c r="B24" s="1373"/>
      <c r="C24" s="1373"/>
      <c r="D24" s="1373"/>
      <c r="E24" s="1383" t="s">
        <v>1913</v>
      </c>
      <c r="F24" s="1373"/>
      <c r="G24" s="1374">
        <v>416140.33899999998</v>
      </c>
      <c r="H24" s="1375">
        <v>436030.20500000002</v>
      </c>
      <c r="I24" s="1375">
        <v>420330.45799999998</v>
      </c>
      <c r="J24" s="1376">
        <v>1.01</v>
      </c>
      <c r="K24" s="1377">
        <v>884997000</v>
      </c>
      <c r="L24" s="1378">
        <v>888021000</v>
      </c>
      <c r="M24" s="1378">
        <v>1070234000</v>
      </c>
      <c r="N24" s="1376">
        <v>20.93</v>
      </c>
      <c r="O24" s="1382">
        <v>485</v>
      </c>
      <c r="Q24" s="1331"/>
      <c r="R24" s="1266"/>
      <c r="S24" s="1266"/>
      <c r="U24" s="143"/>
      <c r="V24" s="143"/>
      <c r="W24" s="143"/>
      <c r="X24" s="143"/>
      <c r="Y24" s="143"/>
      <c r="Z24" s="143"/>
      <c r="AA24" s="143"/>
      <c r="AB24" s="1266"/>
      <c r="AC24" s="1266"/>
      <c r="AD24" s="1266"/>
    </row>
    <row r="25" spans="1:100" ht="14.1" customHeight="1">
      <c r="A25" s="1453"/>
      <c r="B25" s="1373" t="s">
        <v>1922</v>
      </c>
      <c r="C25" s="1373"/>
      <c r="D25" s="1373"/>
      <c r="E25" s="1373"/>
      <c r="F25" s="1373"/>
      <c r="G25" s="1374">
        <v>1468.0139999999999</v>
      </c>
      <c r="H25" s="1375">
        <v>1079.7840000000001</v>
      </c>
      <c r="I25" s="1375">
        <v>1389.365</v>
      </c>
      <c r="J25" s="1376">
        <v>-5.36</v>
      </c>
      <c r="K25" s="1370" t="s">
        <v>240</v>
      </c>
      <c r="L25" s="1371" t="s">
        <v>240</v>
      </c>
      <c r="M25" s="1371" t="s">
        <v>240</v>
      </c>
      <c r="N25" s="1369" t="s">
        <v>240</v>
      </c>
      <c r="O25" s="1382">
        <v>156</v>
      </c>
      <c r="Q25" s="1331"/>
      <c r="R25" s="1266"/>
      <c r="S25" s="1266"/>
      <c r="U25" s="143"/>
      <c r="V25" s="143"/>
      <c r="W25" s="1332"/>
      <c r="X25" s="1332"/>
      <c r="Y25" s="1333"/>
      <c r="Z25" s="1332"/>
      <c r="AA25" s="143"/>
      <c r="AB25" s="1327"/>
      <c r="AD25" s="1327"/>
    </row>
    <row r="26" spans="1:100" ht="14.1" customHeight="1">
      <c r="A26" s="1453"/>
      <c r="B26" s="1373"/>
      <c r="C26" s="1373"/>
      <c r="D26" s="1373"/>
      <c r="E26" s="1383" t="s">
        <v>1913</v>
      </c>
      <c r="F26" s="1373"/>
      <c r="G26" s="1374">
        <v>1456.779</v>
      </c>
      <c r="H26" s="1375">
        <v>1066.806</v>
      </c>
      <c r="I26" s="1375">
        <v>1380.845</v>
      </c>
      <c r="J26" s="1376">
        <v>-5.21</v>
      </c>
      <c r="K26" s="1377">
        <v>13185000</v>
      </c>
      <c r="L26" s="1378">
        <v>9478000</v>
      </c>
      <c r="M26" s="1378">
        <v>14280000</v>
      </c>
      <c r="N26" s="1376">
        <v>8.3000000000000007</v>
      </c>
      <c r="O26" s="1382">
        <v>155</v>
      </c>
      <c r="Q26" s="1331"/>
      <c r="R26" s="1266"/>
      <c r="S26" s="1266"/>
      <c r="U26" s="143"/>
      <c r="V26" s="143"/>
      <c r="W26" s="143"/>
      <c r="X26" s="143"/>
      <c r="Y26" s="143"/>
      <c r="Z26" s="143"/>
      <c r="AA26" s="143"/>
      <c r="AB26" s="1266"/>
      <c r="AC26" s="1266"/>
      <c r="AD26" s="1266"/>
    </row>
    <row r="27" spans="1:100" ht="14.1" customHeight="1">
      <c r="A27" s="1453"/>
      <c r="B27" s="1373" t="s">
        <v>1923</v>
      </c>
      <c r="C27" s="1373"/>
      <c r="D27" s="1373"/>
      <c r="E27" s="1383"/>
      <c r="F27" s="1373"/>
      <c r="G27" s="1367"/>
      <c r="H27" s="1368"/>
      <c r="I27" s="1368"/>
      <c r="J27" s="1369"/>
      <c r="K27" s="1370"/>
      <c r="L27" s="1371"/>
      <c r="M27" s="1371"/>
      <c r="N27" s="1369"/>
      <c r="O27" s="1382"/>
      <c r="Q27" s="1331"/>
      <c r="R27" s="1266"/>
      <c r="S27" s="1266"/>
      <c r="U27" s="143"/>
      <c r="V27" s="143"/>
      <c r="W27" s="143"/>
      <c r="X27" s="143"/>
      <c r="Y27" s="143"/>
      <c r="Z27" s="143"/>
      <c r="AA27" s="143"/>
      <c r="AB27" s="1266"/>
      <c r="AC27" s="1266"/>
      <c r="AD27" s="1266"/>
    </row>
    <row r="28" spans="1:100" ht="14.1" customHeight="1">
      <c r="A28" s="1453"/>
      <c r="B28" s="1373"/>
      <c r="C28" s="1373" t="s">
        <v>1924</v>
      </c>
      <c r="D28" s="1373"/>
      <c r="E28" s="1383"/>
      <c r="F28" s="1373"/>
      <c r="G28" s="1374"/>
      <c r="H28" s="1375"/>
      <c r="I28" s="1375"/>
      <c r="J28" s="1376"/>
      <c r="K28" s="1377"/>
      <c r="L28" s="1378"/>
      <c r="M28" s="1378"/>
      <c r="N28" s="1376"/>
      <c r="O28" s="1382"/>
      <c r="Q28" s="1331"/>
      <c r="R28" s="1266"/>
      <c r="S28" s="1266"/>
      <c r="U28" s="143"/>
      <c r="V28" s="143"/>
      <c r="W28" s="143"/>
      <c r="X28" s="143"/>
      <c r="Y28" s="143"/>
      <c r="Z28" s="143"/>
      <c r="AA28" s="143"/>
      <c r="AB28" s="1266"/>
      <c r="AC28" s="1266"/>
      <c r="AD28" s="1266"/>
    </row>
    <row r="29" spans="1:100" ht="14.1" customHeight="1">
      <c r="A29" s="1453"/>
      <c r="B29" s="1116"/>
      <c r="C29" s="1373" t="s">
        <v>1925</v>
      </c>
      <c r="D29" s="1373"/>
      <c r="E29" s="1373"/>
      <c r="F29" s="1373"/>
      <c r="G29" s="1367" t="s">
        <v>240</v>
      </c>
      <c r="H29" s="1368" t="s">
        <v>240</v>
      </c>
      <c r="I29" s="1368" t="s">
        <v>240</v>
      </c>
      <c r="J29" s="1369" t="s">
        <v>240</v>
      </c>
      <c r="K29" s="1370" t="s">
        <v>240</v>
      </c>
      <c r="L29" s="1371" t="s">
        <v>240</v>
      </c>
      <c r="M29" s="1371" t="s">
        <v>240</v>
      </c>
      <c r="N29" s="1369" t="s">
        <v>240</v>
      </c>
      <c r="O29" s="1382">
        <v>20</v>
      </c>
      <c r="Q29" s="1331"/>
      <c r="X29" s="1315"/>
      <c r="AI29" s="1323"/>
      <c r="AJ29" s="1323"/>
      <c r="AK29" s="1323"/>
      <c r="AN29" s="1323"/>
    </row>
    <row r="30" spans="1:100" ht="14.1" customHeight="1">
      <c r="A30" s="1453"/>
      <c r="B30" s="1373"/>
      <c r="C30" s="1373"/>
      <c r="D30" s="1373"/>
      <c r="E30" s="1383" t="s">
        <v>1913</v>
      </c>
      <c r="F30" s="1373"/>
      <c r="G30" s="1374">
        <v>7705.66</v>
      </c>
      <c r="H30" s="1375">
        <v>7275.0519999999997</v>
      </c>
      <c r="I30" s="1375">
        <v>6731.79</v>
      </c>
      <c r="J30" s="1376">
        <v>-12.64</v>
      </c>
      <c r="K30" s="1377">
        <v>30663000</v>
      </c>
      <c r="L30" s="1378">
        <v>37746000</v>
      </c>
      <c r="M30" s="1378">
        <v>43621000</v>
      </c>
      <c r="N30" s="1376">
        <v>42.26</v>
      </c>
      <c r="O30" s="1382">
        <v>20</v>
      </c>
      <c r="Q30" s="1331"/>
      <c r="R30" s="1266"/>
      <c r="S30" s="1266"/>
      <c r="T30" s="940"/>
      <c r="U30" s="143"/>
      <c r="V30" s="143"/>
      <c r="W30" s="143"/>
      <c r="Y30" s="143"/>
      <c r="Z30" s="143"/>
      <c r="AA30" s="143"/>
      <c r="AB30" s="143"/>
      <c r="AC30" s="1266"/>
      <c r="AD30" s="1266"/>
      <c r="AE30" s="940"/>
      <c r="AF30" s="940"/>
      <c r="AG30" s="940"/>
      <c r="AH30" s="940"/>
      <c r="AI30" s="1335"/>
      <c r="AJ30" s="940"/>
      <c r="AK30" s="940"/>
      <c r="AL30" s="940"/>
      <c r="AM30" s="940"/>
      <c r="AN30" s="940"/>
      <c r="AO30" s="940"/>
      <c r="AP30" s="940"/>
      <c r="AQ30" s="940"/>
      <c r="AR30" s="940"/>
      <c r="AS30" s="940"/>
      <c r="AT30" s="940"/>
      <c r="AU30" s="940"/>
      <c r="AV30" s="940"/>
      <c r="AW30" s="940"/>
      <c r="AX30" s="939"/>
      <c r="AY30" s="939"/>
      <c r="AZ30" s="939"/>
      <c r="BA30" s="939"/>
      <c r="BB30" s="939"/>
      <c r="BC30" s="939"/>
      <c r="BD30" s="939"/>
      <c r="BE30" s="939"/>
      <c r="BF30" s="939"/>
      <c r="BG30" s="939"/>
      <c r="BH30" s="939"/>
      <c r="BI30" s="939"/>
      <c r="BJ30" s="939"/>
      <c r="BK30" s="939"/>
      <c r="BL30" s="939"/>
      <c r="BM30" s="939"/>
      <c r="BN30" s="939"/>
      <c r="BO30" s="939"/>
      <c r="BP30" s="939"/>
      <c r="BQ30" s="939"/>
      <c r="BR30" s="939"/>
      <c r="BS30" s="939"/>
      <c r="BT30" s="939"/>
      <c r="BU30" s="939"/>
      <c r="BV30" s="939"/>
      <c r="BW30" s="939"/>
      <c r="BX30" s="939"/>
      <c r="BY30" s="939"/>
      <c r="BZ30" s="939"/>
      <c r="CA30" s="939"/>
      <c r="CB30" s="939"/>
      <c r="CC30" s="939"/>
      <c r="CD30" s="939"/>
      <c r="CE30" s="939"/>
      <c r="CF30" s="939"/>
      <c r="CG30" s="939"/>
      <c r="CH30" s="939"/>
      <c r="CI30" s="939"/>
      <c r="CJ30" s="939"/>
      <c r="CK30" s="939"/>
      <c r="CL30" s="939"/>
      <c r="CM30" s="939"/>
      <c r="CN30" s="939"/>
      <c r="CO30" s="939"/>
      <c r="CP30" s="939"/>
      <c r="CQ30" s="939"/>
      <c r="CR30" s="939"/>
      <c r="CS30" s="939"/>
      <c r="CT30" s="939"/>
      <c r="CU30" s="939"/>
      <c r="CV30" s="939"/>
    </row>
    <row r="31" spans="1:100" ht="14.1" customHeight="1">
      <c r="A31" s="1453"/>
      <c r="B31" s="1116"/>
      <c r="C31" s="1373" t="s">
        <v>1926</v>
      </c>
      <c r="D31" s="1373"/>
      <c r="E31" s="1383"/>
      <c r="F31" s="1373"/>
      <c r="G31" s="1374">
        <v>115065.356</v>
      </c>
      <c r="H31" s="1375">
        <v>103986.66899999999</v>
      </c>
      <c r="I31" s="1375">
        <v>92968.4</v>
      </c>
      <c r="J31" s="1376">
        <v>-19.2</v>
      </c>
      <c r="K31" s="1370" t="s">
        <v>240</v>
      </c>
      <c r="L31" s="1371" t="s">
        <v>240</v>
      </c>
      <c r="M31" s="1371" t="s">
        <v>240</v>
      </c>
      <c r="N31" s="1369" t="s">
        <v>240</v>
      </c>
      <c r="O31" s="1382">
        <v>47</v>
      </c>
      <c r="P31" s="1315"/>
      <c r="Q31" s="1331"/>
      <c r="R31" s="1266"/>
      <c r="S31" s="1266"/>
      <c r="U31" s="143"/>
      <c r="V31" s="143"/>
      <c r="W31" s="143"/>
      <c r="X31" s="143"/>
      <c r="Y31" s="143"/>
      <c r="Z31" s="143"/>
      <c r="AA31" s="143"/>
      <c r="AB31" s="1266"/>
      <c r="AC31" s="1266"/>
      <c r="AD31" s="1266"/>
    </row>
    <row r="32" spans="1:100" ht="14.1" customHeight="1">
      <c r="A32" s="1453"/>
      <c r="B32" s="1373"/>
      <c r="C32" s="1116"/>
      <c r="D32" s="1373" t="s">
        <v>1927</v>
      </c>
      <c r="E32" s="1383"/>
      <c r="F32" s="1373"/>
      <c r="G32" s="1367" t="s">
        <v>240</v>
      </c>
      <c r="H32" s="1368" t="s">
        <v>240</v>
      </c>
      <c r="I32" s="1368" t="s">
        <v>240</v>
      </c>
      <c r="J32" s="1368" t="s">
        <v>240</v>
      </c>
      <c r="K32" s="1370" t="s">
        <v>240</v>
      </c>
      <c r="L32" s="1371" t="s">
        <v>240</v>
      </c>
      <c r="M32" s="1371" t="s">
        <v>240</v>
      </c>
      <c r="N32" s="1369" t="s">
        <v>240</v>
      </c>
      <c r="O32" s="1382">
        <v>9</v>
      </c>
      <c r="P32" s="1315"/>
      <c r="Q32" s="1331"/>
      <c r="R32" s="1266"/>
      <c r="S32" s="1266"/>
      <c r="T32" s="1336"/>
      <c r="U32" s="1266"/>
      <c r="V32" s="1266"/>
      <c r="W32" s="143"/>
      <c r="X32" s="143"/>
      <c r="Y32" s="143"/>
      <c r="Z32" s="143"/>
      <c r="AA32" s="143"/>
      <c r="AB32" s="1266"/>
      <c r="AD32" s="1325"/>
    </row>
    <row r="33" spans="1:78" ht="14.1" customHeight="1">
      <c r="A33" s="1453"/>
      <c r="B33" s="1373"/>
      <c r="C33" s="1373"/>
      <c r="D33" s="1373"/>
      <c r="E33" s="1383" t="s">
        <v>1913</v>
      </c>
      <c r="F33" s="1373"/>
      <c r="G33" s="1367" t="s">
        <v>240</v>
      </c>
      <c r="H33" s="1368" t="s">
        <v>240</v>
      </c>
      <c r="I33" s="1368" t="s">
        <v>240</v>
      </c>
      <c r="J33" s="1368" t="s">
        <v>240</v>
      </c>
      <c r="K33" s="1370" t="s">
        <v>240</v>
      </c>
      <c r="L33" s="1371" t="s">
        <v>240</v>
      </c>
      <c r="M33" s="1371" t="s">
        <v>240</v>
      </c>
      <c r="N33" s="1369" t="s">
        <v>240</v>
      </c>
      <c r="O33" s="1382">
        <v>9</v>
      </c>
      <c r="P33" s="1315"/>
      <c r="Q33" s="1331"/>
      <c r="R33" s="1266"/>
      <c r="S33" s="1266"/>
      <c r="V33" s="143"/>
      <c r="W33" s="143"/>
      <c r="X33" s="143"/>
      <c r="Y33" s="143"/>
      <c r="Z33" s="143"/>
      <c r="AA33" s="143"/>
      <c r="AB33" s="143"/>
      <c r="AC33" s="143"/>
      <c r="AD33" s="143"/>
      <c r="AW33" s="1334"/>
    </row>
    <row r="34" spans="1:78" ht="14.1" customHeight="1">
      <c r="A34" s="1453"/>
      <c r="B34" s="1373"/>
      <c r="C34" s="1116"/>
      <c r="D34" s="1373" t="s">
        <v>1928</v>
      </c>
      <c r="E34" s="1383"/>
      <c r="F34" s="1373"/>
      <c r="G34" s="1367" t="s">
        <v>240</v>
      </c>
      <c r="H34" s="1368" t="s">
        <v>240</v>
      </c>
      <c r="I34" s="1368" t="s">
        <v>240</v>
      </c>
      <c r="J34" s="1368" t="s">
        <v>240</v>
      </c>
      <c r="K34" s="1370" t="s">
        <v>240</v>
      </c>
      <c r="L34" s="1371" t="s">
        <v>240</v>
      </c>
      <c r="M34" s="1371" t="s">
        <v>240</v>
      </c>
      <c r="N34" s="1369" t="s">
        <v>240</v>
      </c>
      <c r="O34" s="1382">
        <v>8</v>
      </c>
      <c r="P34" s="1315"/>
      <c r="Q34" s="1331"/>
      <c r="R34" s="1266"/>
      <c r="S34" s="1266"/>
      <c r="V34" s="143"/>
      <c r="W34" s="143"/>
      <c r="X34" s="143"/>
      <c r="Y34" s="143"/>
      <c r="Z34" s="143"/>
      <c r="AA34" s="143"/>
      <c r="AB34" s="143"/>
      <c r="AC34" s="143"/>
      <c r="AD34" s="143"/>
      <c r="AW34" s="1334"/>
    </row>
    <row r="35" spans="1:78" ht="14.1" customHeight="1">
      <c r="A35" s="1453"/>
      <c r="B35" s="1373"/>
      <c r="C35" s="1373"/>
      <c r="D35" s="1373"/>
      <c r="E35" s="1383" t="s">
        <v>1913</v>
      </c>
      <c r="F35" s="1373"/>
      <c r="G35" s="1367" t="s">
        <v>240</v>
      </c>
      <c r="H35" s="1368" t="s">
        <v>240</v>
      </c>
      <c r="I35" s="1368" t="s">
        <v>240</v>
      </c>
      <c r="J35" s="1368" t="s">
        <v>240</v>
      </c>
      <c r="K35" s="1370" t="s">
        <v>240</v>
      </c>
      <c r="L35" s="1371" t="s">
        <v>240</v>
      </c>
      <c r="M35" s="1371" t="s">
        <v>240</v>
      </c>
      <c r="N35" s="1369" t="s">
        <v>240</v>
      </c>
      <c r="O35" s="1382">
        <v>8</v>
      </c>
      <c r="P35" s="1315"/>
      <c r="Q35" s="1331"/>
      <c r="R35" s="1266"/>
      <c r="S35" s="1266"/>
      <c r="U35" s="143"/>
      <c r="V35" s="143"/>
      <c r="W35" s="143"/>
      <c r="X35" s="143"/>
      <c r="Y35" s="143"/>
      <c r="Z35" s="143"/>
      <c r="AA35" s="143"/>
      <c r="AB35" s="1266"/>
      <c r="AC35" s="1266"/>
      <c r="AD35" s="1266"/>
    </row>
    <row r="36" spans="1:78" ht="14.1" customHeight="1">
      <c r="A36" s="1453"/>
      <c r="B36" s="1373"/>
      <c r="C36" s="1373" t="s">
        <v>1929</v>
      </c>
      <c r="D36" s="1373"/>
      <c r="E36" s="1383"/>
      <c r="F36" s="1373"/>
      <c r="G36" s="1367" t="s">
        <v>240</v>
      </c>
      <c r="H36" s="1368" t="s">
        <v>240</v>
      </c>
      <c r="I36" s="1368" t="s">
        <v>240</v>
      </c>
      <c r="J36" s="1368" t="s">
        <v>240</v>
      </c>
      <c r="K36" s="1370" t="s">
        <v>240</v>
      </c>
      <c r="L36" s="1371" t="s">
        <v>240</v>
      </c>
      <c r="M36" s="1371" t="s">
        <v>240</v>
      </c>
      <c r="N36" s="1369" t="s">
        <v>240</v>
      </c>
      <c r="O36" s="1382">
        <v>30</v>
      </c>
      <c r="P36" s="1315"/>
      <c r="Q36" s="1331"/>
      <c r="R36" s="1266"/>
      <c r="S36" s="1266"/>
      <c r="U36" s="1266"/>
      <c r="V36" s="1266"/>
      <c r="W36" s="143"/>
      <c r="X36" s="1315"/>
      <c r="Y36" s="143"/>
      <c r="Z36" s="143"/>
      <c r="AA36" s="143"/>
      <c r="AB36" s="1266"/>
      <c r="AD36" s="1325"/>
    </row>
    <row r="37" spans="1:78" ht="14.1" customHeight="1">
      <c r="A37" s="1453"/>
      <c r="B37" s="1373"/>
      <c r="C37" s="1373"/>
      <c r="D37" s="1373"/>
      <c r="E37" s="1383" t="s">
        <v>1913</v>
      </c>
      <c r="F37" s="1373"/>
      <c r="G37" s="1374">
        <v>115065.356</v>
      </c>
      <c r="H37" s="1375">
        <v>103986.66899999999</v>
      </c>
      <c r="I37" s="1375">
        <v>92968.4</v>
      </c>
      <c r="J37" s="1376">
        <v>-19.2</v>
      </c>
      <c r="K37" s="1377">
        <v>107377000</v>
      </c>
      <c r="L37" s="1378">
        <v>110518000</v>
      </c>
      <c r="M37" s="1378">
        <v>108695000</v>
      </c>
      <c r="N37" s="1376">
        <v>1.23</v>
      </c>
      <c r="O37" s="1382">
        <v>30</v>
      </c>
      <c r="P37" s="1315"/>
      <c r="Q37" s="1331"/>
      <c r="R37" s="1266"/>
      <c r="S37" s="1266"/>
      <c r="U37" s="1266"/>
      <c r="V37" s="1266"/>
      <c r="W37" s="143"/>
      <c r="X37" s="1315"/>
      <c r="Y37" s="143"/>
      <c r="Z37" s="143"/>
      <c r="AA37" s="143"/>
      <c r="AB37" s="1266"/>
      <c r="AD37" s="1325"/>
    </row>
    <row r="38" spans="1:78" ht="14.1" customHeight="1">
      <c r="A38" s="1453"/>
      <c r="B38" s="1373" t="s">
        <v>1930</v>
      </c>
      <c r="C38" s="1373"/>
      <c r="D38" s="1373"/>
      <c r="E38" s="1383"/>
      <c r="F38" s="1373"/>
      <c r="G38" s="1374">
        <v>367.66199999999998</v>
      </c>
      <c r="H38" s="1375">
        <v>274.93</v>
      </c>
      <c r="I38" s="1375">
        <v>182.68700000000001</v>
      </c>
      <c r="J38" s="1376">
        <v>-50.31</v>
      </c>
      <c r="K38" s="1377">
        <v>4273000</v>
      </c>
      <c r="L38" s="1378">
        <v>3843000</v>
      </c>
      <c r="M38" s="1378">
        <v>2564000</v>
      </c>
      <c r="N38" s="1376">
        <v>-40</v>
      </c>
      <c r="O38" s="1382">
        <v>21</v>
      </c>
      <c r="P38" s="1315"/>
      <c r="Q38" s="1331"/>
      <c r="R38" s="1266"/>
      <c r="S38" s="1266"/>
      <c r="U38" s="1266"/>
      <c r="V38" s="1266"/>
      <c r="W38" s="143"/>
      <c r="X38" s="1315"/>
      <c r="Y38" s="143"/>
      <c r="Z38" s="143"/>
      <c r="AA38" s="143"/>
      <c r="AB38" s="1266"/>
      <c r="AD38" s="1325"/>
    </row>
    <row r="39" spans="1:78" ht="14.1" customHeight="1">
      <c r="A39" s="1455"/>
      <c r="B39" s="1373" t="s">
        <v>1931</v>
      </c>
      <c r="C39" s="1373"/>
      <c r="D39" s="1373"/>
      <c r="E39" s="1383"/>
      <c r="F39" s="1373"/>
      <c r="G39" s="1374"/>
      <c r="H39" s="1375"/>
      <c r="I39" s="1375"/>
      <c r="J39" s="1376"/>
      <c r="K39" s="1377"/>
      <c r="L39" s="1378"/>
      <c r="M39" s="1378"/>
      <c r="N39" s="1376"/>
      <c r="O39" s="1382"/>
      <c r="P39" s="1315"/>
      <c r="Q39" s="1331"/>
      <c r="R39" s="1266"/>
      <c r="S39" s="1266"/>
      <c r="U39" s="1266"/>
      <c r="V39" s="1266"/>
      <c r="W39" s="143"/>
      <c r="X39" s="1315"/>
      <c r="Y39" s="143"/>
      <c r="Z39" s="143"/>
      <c r="AA39" s="143"/>
      <c r="AB39" s="1266"/>
      <c r="AD39" s="1325"/>
    </row>
    <row r="40" spans="1:78" ht="14.1" customHeight="1">
      <c r="A40" s="1453"/>
      <c r="B40" s="1116"/>
      <c r="C40" s="1373" t="s">
        <v>1932</v>
      </c>
      <c r="D40" s="1373"/>
      <c r="E40" s="1383"/>
      <c r="F40" s="1373"/>
      <c r="G40" s="1374">
        <v>39640.290999999997</v>
      </c>
      <c r="H40" s="1375">
        <v>36038.910000000003</v>
      </c>
      <c r="I40" s="1375">
        <v>36005.326000000001</v>
      </c>
      <c r="J40" s="1376">
        <v>-9.17</v>
      </c>
      <c r="K40" s="1377">
        <v>31855000</v>
      </c>
      <c r="L40" s="1378">
        <v>41984000</v>
      </c>
      <c r="M40" s="1378">
        <v>50222000</v>
      </c>
      <c r="N40" s="1376">
        <v>57.66</v>
      </c>
      <c r="O40" s="1384">
        <v>66</v>
      </c>
      <c r="P40" s="1315"/>
      <c r="Q40" s="1331"/>
      <c r="R40" s="1266"/>
      <c r="S40" s="1266"/>
      <c r="U40" s="1266"/>
      <c r="V40" s="1266"/>
      <c r="W40" s="143"/>
      <c r="X40" s="1315"/>
      <c r="Y40" s="143"/>
      <c r="Z40" s="143"/>
      <c r="AA40" s="143"/>
      <c r="AB40" s="1266"/>
      <c r="AD40" s="1325"/>
    </row>
    <row r="41" spans="1:78" ht="14.1" customHeight="1">
      <c r="A41" s="1453"/>
      <c r="B41" s="1373"/>
      <c r="C41" s="1373" t="s">
        <v>1933</v>
      </c>
      <c r="D41" s="1116"/>
      <c r="E41" s="1383"/>
      <c r="F41" s="1373"/>
      <c r="G41" s="1374">
        <v>9504.8230000000003</v>
      </c>
      <c r="H41" s="1375">
        <v>8747.61</v>
      </c>
      <c r="I41" s="1375">
        <v>8237.0419999999995</v>
      </c>
      <c r="J41" s="1376">
        <v>-13.34</v>
      </c>
      <c r="K41" s="1377">
        <v>5340000</v>
      </c>
      <c r="L41" s="1378">
        <v>7868000</v>
      </c>
      <c r="M41" s="1378">
        <v>8920000</v>
      </c>
      <c r="N41" s="1376">
        <v>67.040000000000006</v>
      </c>
      <c r="O41" s="1382">
        <v>10</v>
      </c>
      <c r="P41" s="1315"/>
      <c r="Q41" s="1331"/>
      <c r="R41" s="1266"/>
      <c r="S41" s="1266"/>
      <c r="U41" s="1266"/>
      <c r="V41" s="1266"/>
      <c r="W41" s="143"/>
      <c r="X41" s="1315"/>
      <c r="Y41" s="143"/>
      <c r="Z41" s="143"/>
      <c r="AA41" s="143"/>
      <c r="AB41" s="1266"/>
      <c r="AD41" s="1325"/>
    </row>
    <row r="42" spans="1:78" ht="14.1" customHeight="1">
      <c r="A42" s="1453"/>
      <c r="B42" s="1373"/>
      <c r="C42" s="1373" t="s">
        <v>1934</v>
      </c>
      <c r="D42" s="1116"/>
      <c r="E42" s="1383"/>
      <c r="F42" s="1373"/>
      <c r="G42" s="1374">
        <v>30135.468000000001</v>
      </c>
      <c r="H42" s="1375">
        <v>27291.3</v>
      </c>
      <c r="I42" s="1375">
        <v>27768.284</v>
      </c>
      <c r="J42" s="1376">
        <v>-7.86</v>
      </c>
      <c r="K42" s="1377">
        <v>26515000</v>
      </c>
      <c r="L42" s="1378">
        <v>34116000</v>
      </c>
      <c r="M42" s="1378">
        <v>41302000</v>
      </c>
      <c r="N42" s="1376">
        <v>55.77</v>
      </c>
      <c r="O42" s="1382">
        <v>56</v>
      </c>
      <c r="P42" s="1315"/>
      <c r="Q42" s="1331"/>
      <c r="R42" s="1266"/>
      <c r="S42" s="1266"/>
      <c r="U42" s="1266"/>
      <c r="V42" s="1266"/>
      <c r="W42" s="143"/>
      <c r="X42" s="1315"/>
      <c r="Y42" s="143"/>
      <c r="Z42" s="143"/>
      <c r="AA42" s="143"/>
      <c r="AB42" s="1266"/>
      <c r="AD42" s="1325"/>
    </row>
    <row r="43" spans="1:78" ht="14.1" customHeight="1">
      <c r="A43" s="1455"/>
      <c r="B43" s="1373" t="s">
        <v>1935</v>
      </c>
      <c r="C43" s="1373"/>
      <c r="D43" s="1373"/>
      <c r="E43" s="1383"/>
      <c r="F43" s="1373"/>
      <c r="G43" s="1374"/>
      <c r="H43" s="1375"/>
      <c r="I43" s="1375"/>
      <c r="J43" s="1376"/>
      <c r="K43" s="1377"/>
      <c r="L43" s="1378"/>
      <c r="M43" s="1378"/>
      <c r="N43" s="1376"/>
      <c r="O43" s="1382"/>
      <c r="P43" s="1315"/>
      <c r="Q43" s="1331"/>
      <c r="R43" s="1266"/>
      <c r="S43" s="1266"/>
      <c r="U43" s="143"/>
      <c r="V43" s="143"/>
      <c r="W43" s="143"/>
      <c r="X43" s="143"/>
      <c r="Y43" s="143"/>
      <c r="Z43" s="143"/>
      <c r="AA43" s="143"/>
      <c r="AB43" s="1266"/>
      <c r="AC43" s="1266"/>
      <c r="AD43" s="1266"/>
    </row>
    <row r="44" spans="1:78" ht="14.1" customHeight="1">
      <c r="A44" s="1453"/>
      <c r="B44" s="1116"/>
      <c r="C44" s="1373" t="s">
        <v>1936</v>
      </c>
      <c r="D44" s="1373"/>
      <c r="E44" s="1383"/>
      <c r="F44" s="1373"/>
      <c r="G44" s="1374">
        <v>32138.616000000002</v>
      </c>
      <c r="H44" s="1375">
        <v>19565.719000000001</v>
      </c>
      <c r="I44" s="1375">
        <v>19201.696</v>
      </c>
      <c r="J44" s="1376">
        <v>-40.25</v>
      </c>
      <c r="K44" s="1377">
        <v>21875000</v>
      </c>
      <c r="L44" s="1378">
        <v>22077000</v>
      </c>
      <c r="M44" s="1378">
        <v>26676000</v>
      </c>
      <c r="N44" s="1376">
        <v>21.95</v>
      </c>
      <c r="O44" s="1382">
        <v>31</v>
      </c>
      <c r="P44" s="1315"/>
      <c r="Q44" s="1331"/>
      <c r="R44" s="1266"/>
      <c r="S44" s="1266"/>
      <c r="U44" s="143"/>
      <c r="V44" s="143"/>
      <c r="W44" s="143"/>
      <c r="X44" s="143"/>
      <c r="Y44" s="143"/>
      <c r="Z44" s="143"/>
      <c r="AA44" s="143"/>
      <c r="AB44" s="1266"/>
      <c r="AC44" s="1266"/>
      <c r="AD44" s="1266"/>
    </row>
    <row r="45" spans="1:78" ht="14.1" customHeight="1">
      <c r="A45" s="1456" t="s">
        <v>1937</v>
      </c>
      <c r="B45" s="1385"/>
      <c r="C45" s="1385"/>
      <c r="D45" s="1385"/>
      <c r="E45" s="1385"/>
      <c r="F45" s="1386"/>
      <c r="G45" s="1367" t="s">
        <v>240</v>
      </c>
      <c r="H45" s="1368" t="s">
        <v>240</v>
      </c>
      <c r="I45" s="1368" t="s">
        <v>240</v>
      </c>
      <c r="J45" s="1369" t="s">
        <v>240</v>
      </c>
      <c r="K45" s="1370">
        <v>888915000</v>
      </c>
      <c r="L45" s="1371">
        <v>1085974000</v>
      </c>
      <c r="M45" s="1371">
        <v>1300756000</v>
      </c>
      <c r="N45" s="1369">
        <v>46.33</v>
      </c>
      <c r="O45" s="1384">
        <v>180</v>
      </c>
      <c r="P45" s="1338"/>
      <c r="Q45" s="1331"/>
      <c r="R45" s="1327"/>
      <c r="S45" s="1327"/>
      <c r="T45" s="1327"/>
      <c r="U45" s="1327"/>
      <c r="V45" s="1327"/>
      <c r="W45" s="1328"/>
      <c r="X45" s="143"/>
      <c r="Y45" s="1328"/>
      <c r="Z45" s="1337"/>
      <c r="AA45" s="143"/>
      <c r="AB45" s="1337"/>
      <c r="AC45" s="1266"/>
      <c r="AD45" s="1266"/>
      <c r="AE45" s="1330"/>
      <c r="AF45" s="1330"/>
      <c r="AG45" s="1330"/>
      <c r="AH45" s="1334"/>
      <c r="AI45" s="1334"/>
      <c r="AJ45" s="1334"/>
      <c r="AK45" s="1334"/>
      <c r="AL45" s="1334"/>
      <c r="AM45" s="1334"/>
      <c r="AN45" s="1334"/>
      <c r="AO45" s="1330"/>
      <c r="AP45" s="1330"/>
      <c r="AQ45" s="1330"/>
      <c r="AR45" s="1330"/>
      <c r="AS45" s="1330"/>
      <c r="AT45" s="1330"/>
      <c r="AU45" s="1330"/>
      <c r="AV45" s="1330"/>
      <c r="AW45" s="1330"/>
      <c r="AX45" s="1326"/>
      <c r="AY45" s="1326"/>
      <c r="AZ45" s="1326"/>
      <c r="BA45" s="1326"/>
      <c r="BB45" s="1326"/>
      <c r="BC45" s="1326"/>
      <c r="BD45" s="1326"/>
      <c r="BE45" s="1326"/>
      <c r="BF45" s="1326"/>
      <c r="BG45" s="1326"/>
      <c r="BH45" s="1326"/>
      <c r="BI45" s="1326"/>
      <c r="BJ45" s="1326"/>
      <c r="BK45" s="1326"/>
      <c r="BL45" s="1326"/>
      <c r="BM45" s="1326"/>
      <c r="BN45" s="1326"/>
      <c r="BO45" s="1326"/>
      <c r="BP45" s="1326"/>
      <c r="BQ45" s="1326"/>
      <c r="BR45" s="1326"/>
      <c r="BS45" s="1326"/>
      <c r="BT45" s="1326"/>
      <c r="BU45" s="1326"/>
      <c r="BV45" s="1326"/>
      <c r="BW45" s="1326"/>
      <c r="BX45" s="1326"/>
      <c r="BY45" s="1326"/>
      <c r="BZ45" s="1326"/>
    </row>
    <row r="46" spans="1:78" ht="14.1" customHeight="1">
      <c r="A46" s="1453" t="s">
        <v>1938</v>
      </c>
      <c r="B46" s="956"/>
      <c r="C46" s="956"/>
      <c r="D46" s="956"/>
      <c r="E46" s="956"/>
      <c r="F46" s="956"/>
      <c r="G46" s="1374"/>
      <c r="H46" s="1375"/>
      <c r="I46" s="1375"/>
      <c r="J46" s="1376"/>
      <c r="K46" s="1377"/>
      <c r="L46" s="1378"/>
      <c r="M46" s="1378"/>
      <c r="N46" s="1376"/>
      <c r="O46" s="1382"/>
      <c r="Q46" s="1331"/>
      <c r="R46" s="1266"/>
      <c r="S46" s="1266"/>
      <c r="U46" s="1266"/>
      <c r="V46" s="1266"/>
      <c r="W46" s="143"/>
      <c r="X46" s="143"/>
      <c r="Y46" s="143"/>
      <c r="Z46" s="143"/>
      <c r="AA46" s="143"/>
      <c r="AB46" s="1266"/>
      <c r="AD46" s="1325"/>
    </row>
    <row r="47" spans="1:78" ht="14.1" customHeight="1">
      <c r="A47" s="1453"/>
      <c r="B47" s="956" t="s">
        <v>1939</v>
      </c>
      <c r="C47" s="1373"/>
      <c r="D47" s="1373"/>
      <c r="E47" s="1373"/>
      <c r="F47" s="1373"/>
      <c r="G47" s="1374">
        <v>40584.942999999999</v>
      </c>
      <c r="H47" s="1375">
        <v>44663.767999999996</v>
      </c>
      <c r="I47" s="1375">
        <v>41784.892999999996</v>
      </c>
      <c r="J47" s="1376">
        <v>2.96</v>
      </c>
      <c r="K47" s="1377">
        <v>86734000</v>
      </c>
      <c r="L47" s="1378">
        <v>105623000</v>
      </c>
      <c r="M47" s="1378">
        <v>112747000</v>
      </c>
      <c r="N47" s="1376">
        <v>30.66</v>
      </c>
      <c r="O47" s="1384">
        <v>78</v>
      </c>
      <c r="Q47" s="1331"/>
      <c r="W47" s="1315"/>
      <c r="X47" s="1315"/>
      <c r="Y47" s="143"/>
      <c r="AA47" s="143"/>
      <c r="AC47" s="1266"/>
      <c r="AD47" s="1266"/>
      <c r="AW47" s="1334"/>
    </row>
    <row r="48" spans="1:78" ht="14.1" customHeight="1">
      <c r="A48" s="1453"/>
      <c r="B48" s="1373"/>
      <c r="C48" s="1373" t="s">
        <v>1940</v>
      </c>
      <c r="D48" s="1373"/>
      <c r="E48" s="1373"/>
      <c r="F48" s="1373"/>
      <c r="G48" s="1374">
        <v>55734.116000000002</v>
      </c>
      <c r="H48" s="1375">
        <v>58830.923999999999</v>
      </c>
      <c r="I48" s="1375">
        <v>57556.434999999998</v>
      </c>
      <c r="J48" s="1376">
        <v>2.96</v>
      </c>
      <c r="K48" s="1370" t="s">
        <v>240</v>
      </c>
      <c r="L48" s="1371" t="s">
        <v>240</v>
      </c>
      <c r="M48" s="1371" t="s">
        <v>240</v>
      </c>
      <c r="N48" s="1369" t="s">
        <v>240</v>
      </c>
      <c r="O48" s="1382">
        <v>61</v>
      </c>
      <c r="Q48" s="1331"/>
      <c r="R48" s="1266"/>
      <c r="S48" s="1266"/>
      <c r="U48" s="143"/>
      <c r="V48" s="143"/>
      <c r="W48" s="143"/>
      <c r="X48" s="143"/>
      <c r="Y48" s="143"/>
      <c r="Z48" s="143"/>
      <c r="AA48" s="143"/>
      <c r="AB48" s="1266"/>
      <c r="AC48" s="1266"/>
      <c r="AD48" s="1266"/>
    </row>
    <row r="49" spans="1:49" ht="14.1" customHeight="1">
      <c r="A49" s="1453"/>
      <c r="B49" s="1373"/>
      <c r="C49" s="1373"/>
      <c r="D49" s="1373"/>
      <c r="E49" s="1383" t="s">
        <v>1913</v>
      </c>
      <c r="F49" s="1373"/>
      <c r="G49" s="1374">
        <v>40584.942999999999</v>
      </c>
      <c r="H49" s="1375">
        <v>44663.767999999996</v>
      </c>
      <c r="I49" s="1375">
        <v>41784.892999999996</v>
      </c>
      <c r="J49" s="1376">
        <v>2.96</v>
      </c>
      <c r="K49" s="1377">
        <v>83933000</v>
      </c>
      <c r="L49" s="1378">
        <v>103062000</v>
      </c>
      <c r="M49" s="1378">
        <v>109665000</v>
      </c>
      <c r="N49" s="1376">
        <v>30.66</v>
      </c>
      <c r="O49" s="1382">
        <v>60</v>
      </c>
      <c r="Q49" s="1331"/>
      <c r="R49" s="1266"/>
      <c r="S49" s="1266"/>
      <c r="U49" s="143"/>
      <c r="V49" s="143"/>
      <c r="W49" s="143"/>
      <c r="X49" s="143"/>
      <c r="Y49" s="143"/>
      <c r="Z49" s="143"/>
      <c r="AA49" s="143"/>
      <c r="AB49" s="1266"/>
      <c r="AC49" s="1266"/>
      <c r="AD49" s="1266"/>
    </row>
    <row r="50" spans="1:49" ht="14.1" customHeight="1">
      <c r="A50" s="1453"/>
      <c r="B50" s="1373"/>
      <c r="C50" s="1373" t="s">
        <v>1610</v>
      </c>
      <c r="D50" s="1373"/>
      <c r="E50" s="1373"/>
      <c r="F50" s="1373"/>
      <c r="G50" s="1367" t="s">
        <v>240</v>
      </c>
      <c r="H50" s="1368" t="s">
        <v>240</v>
      </c>
      <c r="I50" s="1368" t="s">
        <v>240</v>
      </c>
      <c r="J50" s="1369" t="s">
        <v>240</v>
      </c>
      <c r="K50" s="1370" t="s">
        <v>240</v>
      </c>
      <c r="L50" s="1371" t="s">
        <v>240</v>
      </c>
      <c r="M50" s="1371" t="s">
        <v>240</v>
      </c>
      <c r="N50" s="1369" t="s">
        <v>240</v>
      </c>
      <c r="O50" s="1382">
        <v>18</v>
      </c>
      <c r="Q50" s="1331"/>
      <c r="R50" s="1266"/>
      <c r="S50" s="1266"/>
      <c r="U50" s="143"/>
      <c r="V50" s="143"/>
      <c r="W50" s="143"/>
      <c r="X50" s="143"/>
      <c r="Y50" s="143"/>
      <c r="Z50" s="143"/>
      <c r="AA50" s="143"/>
      <c r="AB50" s="1266"/>
      <c r="AC50" s="1266"/>
      <c r="AD50" s="1266"/>
    </row>
    <row r="51" spans="1:49" ht="14.1" customHeight="1">
      <c r="A51" s="1453"/>
      <c r="B51" s="1373"/>
      <c r="C51" s="1373"/>
      <c r="D51" s="1373"/>
      <c r="E51" s="1383" t="s">
        <v>1913</v>
      </c>
      <c r="F51" s="1373"/>
      <c r="G51" s="1367" t="s">
        <v>240</v>
      </c>
      <c r="H51" s="1368" t="s">
        <v>240</v>
      </c>
      <c r="I51" s="1368" t="s">
        <v>240</v>
      </c>
      <c r="J51" s="1369" t="s">
        <v>240</v>
      </c>
      <c r="K51" s="1377">
        <v>2801000</v>
      </c>
      <c r="L51" s="1378">
        <v>2561000</v>
      </c>
      <c r="M51" s="1378">
        <v>3082000</v>
      </c>
      <c r="N51" s="1376">
        <v>10.029999999999999</v>
      </c>
      <c r="O51" s="1382">
        <v>18</v>
      </c>
      <c r="Q51" s="1331"/>
      <c r="R51" s="1266"/>
      <c r="S51" s="1266"/>
      <c r="U51" s="143"/>
      <c r="V51" s="143"/>
      <c r="W51" s="143"/>
      <c r="X51" s="143"/>
      <c r="Y51" s="143"/>
      <c r="Z51" s="143"/>
      <c r="AA51" s="143"/>
      <c r="AB51" s="1266"/>
      <c r="AC51" s="1266"/>
      <c r="AD51" s="1266"/>
    </row>
    <row r="52" spans="1:49" ht="14.1" customHeight="1">
      <c r="A52" s="1453"/>
      <c r="B52" s="1373"/>
      <c r="C52" s="956" t="s">
        <v>1941</v>
      </c>
      <c r="D52" s="1373"/>
      <c r="E52" s="956"/>
      <c r="F52" s="1373"/>
      <c r="G52" s="1374">
        <v>285142.86800000002</v>
      </c>
      <c r="H52" s="1375">
        <v>287994.58199999999</v>
      </c>
      <c r="I52" s="1375">
        <v>283608.53200000001</v>
      </c>
      <c r="J52" s="1376">
        <v>-0.54</v>
      </c>
      <c r="K52" s="1377">
        <v>675467000</v>
      </c>
      <c r="L52" s="1378">
        <v>808773000</v>
      </c>
      <c r="M52" s="1378">
        <v>984539000</v>
      </c>
      <c r="N52" s="1376">
        <v>45.76</v>
      </c>
      <c r="O52" s="1384">
        <v>153</v>
      </c>
      <c r="Q52" s="1331"/>
      <c r="U52" s="143"/>
      <c r="V52" s="143"/>
      <c r="Y52" s="143"/>
      <c r="AA52" s="143"/>
      <c r="AC52" s="1266"/>
      <c r="AD52" s="1266"/>
      <c r="AW52" s="1334"/>
    </row>
    <row r="53" spans="1:49" ht="14.1" customHeight="1">
      <c r="A53" s="1453"/>
      <c r="B53" s="1373"/>
      <c r="C53" s="1373"/>
      <c r="D53" s="1373" t="s">
        <v>1942</v>
      </c>
      <c r="E53" s="1373"/>
      <c r="F53" s="1373"/>
      <c r="G53" s="1374">
        <v>179236.41800000001</v>
      </c>
      <c r="H53" s="1375">
        <v>171899.27499999999</v>
      </c>
      <c r="I53" s="1375">
        <v>179708.774</v>
      </c>
      <c r="J53" s="1376">
        <v>0.26</v>
      </c>
      <c r="K53" s="1377">
        <v>479712000</v>
      </c>
      <c r="L53" s="1378">
        <v>514026000</v>
      </c>
      <c r="M53" s="1378">
        <v>651311000</v>
      </c>
      <c r="N53" s="1376">
        <v>35.770000000000003</v>
      </c>
      <c r="O53" s="1382">
        <v>86</v>
      </c>
      <c r="Q53" s="1331"/>
      <c r="R53" s="1266"/>
      <c r="S53" s="1266"/>
      <c r="U53" s="143"/>
      <c r="V53" s="143"/>
      <c r="W53" s="143"/>
      <c r="X53" s="1315"/>
      <c r="Y53" s="143"/>
      <c r="Z53" s="143"/>
      <c r="AA53" s="143"/>
      <c r="AB53" s="1266"/>
      <c r="AC53" s="1266"/>
      <c r="AD53" s="1266"/>
    </row>
    <row r="54" spans="1:49" ht="14.1" customHeight="1">
      <c r="A54" s="1453"/>
      <c r="B54" s="1373"/>
      <c r="C54" s="1373"/>
      <c r="D54" s="1373" t="s">
        <v>1943</v>
      </c>
      <c r="E54" s="1373"/>
      <c r="F54" s="1373"/>
      <c r="G54" s="1374">
        <v>105906.45</v>
      </c>
      <c r="H54" s="1375">
        <v>116095.307</v>
      </c>
      <c r="I54" s="1375">
        <v>103899.758</v>
      </c>
      <c r="J54" s="1376">
        <v>-1.89</v>
      </c>
      <c r="K54" s="1377">
        <v>195755000</v>
      </c>
      <c r="L54" s="1378">
        <v>294747000</v>
      </c>
      <c r="M54" s="1378">
        <v>333228000</v>
      </c>
      <c r="N54" s="1376">
        <v>70.23</v>
      </c>
      <c r="O54" s="1382">
        <v>67</v>
      </c>
      <c r="Q54" s="1331"/>
      <c r="R54" s="1266"/>
      <c r="S54" s="1266"/>
      <c r="T54" s="1266"/>
      <c r="U54" s="143"/>
      <c r="V54" s="143"/>
      <c r="W54" s="143"/>
      <c r="X54" s="143"/>
      <c r="Y54" s="143"/>
      <c r="Z54" s="143"/>
      <c r="AA54" s="143"/>
      <c r="AB54" s="1266"/>
      <c r="AC54" s="1266"/>
      <c r="AD54" s="1266"/>
    </row>
    <row r="55" spans="1:49" ht="14.1" customHeight="1">
      <c r="A55" s="1453"/>
      <c r="B55" s="956" t="s">
        <v>1944</v>
      </c>
      <c r="C55" s="1373"/>
      <c r="D55" s="1373"/>
      <c r="E55" s="1373"/>
      <c r="F55" s="1373"/>
      <c r="G55" s="1374">
        <v>42828.828000000001</v>
      </c>
      <c r="H55" s="1375">
        <v>47903.341999999997</v>
      </c>
      <c r="I55" s="1375">
        <v>52617.724000000002</v>
      </c>
      <c r="J55" s="1376">
        <v>-1.89</v>
      </c>
      <c r="K55" s="1377">
        <v>79039000</v>
      </c>
      <c r="L55" s="1378">
        <v>105335000</v>
      </c>
      <c r="M55" s="1378">
        <v>135678000</v>
      </c>
      <c r="N55" s="1376">
        <v>70.23</v>
      </c>
      <c r="O55" s="1384">
        <v>47</v>
      </c>
      <c r="Q55" s="1331"/>
      <c r="R55" s="1266"/>
      <c r="S55" s="1266"/>
      <c r="T55" s="1266"/>
      <c r="U55" s="143"/>
      <c r="V55" s="143"/>
      <c r="W55" s="1266"/>
      <c r="X55" s="1266"/>
      <c r="Y55" s="143"/>
      <c r="Z55" s="143"/>
      <c r="AA55" s="143"/>
      <c r="AB55" s="1266"/>
      <c r="AC55" s="1266"/>
      <c r="AD55" s="1266"/>
      <c r="AW55" s="1334"/>
    </row>
    <row r="56" spans="1:49" ht="14.1" customHeight="1">
      <c r="A56" s="1453"/>
      <c r="B56" s="1373"/>
      <c r="C56" s="1373" t="s">
        <v>1945</v>
      </c>
      <c r="D56" s="1373"/>
      <c r="E56" s="1373"/>
      <c r="F56" s="1373"/>
      <c r="G56" s="1367" t="s">
        <v>240</v>
      </c>
      <c r="H56" s="1368" t="s">
        <v>240</v>
      </c>
      <c r="I56" s="1368" t="s">
        <v>240</v>
      </c>
      <c r="J56" s="1369" t="s">
        <v>240</v>
      </c>
      <c r="K56" s="1370" t="s">
        <v>240</v>
      </c>
      <c r="L56" s="1371" t="s">
        <v>240</v>
      </c>
      <c r="M56" s="1371" t="s">
        <v>240</v>
      </c>
      <c r="N56" s="1369" t="s">
        <v>240</v>
      </c>
      <c r="O56" s="1382">
        <v>12</v>
      </c>
      <c r="Q56" s="1331"/>
      <c r="R56" s="1336"/>
      <c r="S56" s="1336"/>
      <c r="T56" s="1336"/>
      <c r="U56" s="1336"/>
      <c r="V56" s="1336"/>
      <c r="W56" s="1333"/>
      <c r="X56" s="1333"/>
      <c r="Y56" s="1333"/>
      <c r="Z56" s="1333"/>
      <c r="AA56" s="1333"/>
      <c r="AB56" s="1336"/>
      <c r="AC56" s="1336"/>
      <c r="AD56" s="1336"/>
      <c r="AL56" s="1323"/>
      <c r="AM56" s="1323"/>
      <c r="AN56" s="1323"/>
      <c r="AO56" s="1323"/>
      <c r="AP56" s="1323"/>
      <c r="AQ56" s="1323"/>
      <c r="AR56" s="1323"/>
      <c r="AS56" s="1323"/>
      <c r="AT56" s="1323"/>
    </row>
    <row r="57" spans="1:49" ht="14.1" customHeight="1">
      <c r="A57" s="1453"/>
      <c r="B57" s="1373"/>
      <c r="C57" s="1373"/>
      <c r="D57" s="1373" t="s">
        <v>1913</v>
      </c>
      <c r="E57" s="1373"/>
      <c r="F57" s="1373"/>
      <c r="G57" s="1374">
        <v>7267.5479999999998</v>
      </c>
      <c r="H57" s="1375">
        <v>5908.3959999999997</v>
      </c>
      <c r="I57" s="1375">
        <v>7044.53</v>
      </c>
      <c r="J57" s="1376">
        <v>-3.07</v>
      </c>
      <c r="K57" s="1377">
        <v>11009000</v>
      </c>
      <c r="L57" s="1378">
        <v>9584000</v>
      </c>
      <c r="M57" s="1378">
        <v>12692000</v>
      </c>
      <c r="N57" s="1376">
        <v>15.29</v>
      </c>
      <c r="O57" s="1382">
        <v>11</v>
      </c>
      <c r="Q57" s="1331"/>
      <c r="R57" s="1266"/>
      <c r="S57" s="1266"/>
      <c r="U57" s="143"/>
      <c r="V57" s="143"/>
      <c r="W57" s="143"/>
      <c r="X57" s="143"/>
      <c r="Y57" s="143"/>
      <c r="Z57" s="1331"/>
      <c r="AA57" s="143"/>
      <c r="AB57" s="1339"/>
      <c r="AC57" s="1266"/>
      <c r="AD57" s="1266"/>
    </row>
    <row r="58" spans="1:49" ht="14.1" customHeight="1">
      <c r="A58" s="1453"/>
      <c r="B58" s="1373"/>
      <c r="C58" s="1373" t="s">
        <v>1942</v>
      </c>
      <c r="D58" s="1373"/>
      <c r="E58" s="1373"/>
      <c r="F58" s="1373"/>
      <c r="G58" s="1374">
        <v>33322.866000000002</v>
      </c>
      <c r="H58" s="1375">
        <v>39864.697999999997</v>
      </c>
      <c r="I58" s="1375">
        <v>43816.802000000003</v>
      </c>
      <c r="J58" s="1376">
        <v>31.49</v>
      </c>
      <c r="K58" s="1377">
        <v>62734000</v>
      </c>
      <c r="L58" s="1378">
        <v>90528000</v>
      </c>
      <c r="M58" s="1378">
        <v>118459000</v>
      </c>
      <c r="N58" s="1376">
        <v>88.83</v>
      </c>
      <c r="O58" s="1382">
        <v>26</v>
      </c>
      <c r="Q58" s="1331"/>
      <c r="R58" s="1266"/>
      <c r="S58" s="1266"/>
      <c r="U58" s="143"/>
      <c r="V58" s="143"/>
      <c r="W58" s="143"/>
      <c r="X58" s="143"/>
      <c r="Y58" s="143"/>
      <c r="Z58" s="143"/>
      <c r="AA58" s="143"/>
      <c r="AB58" s="1266"/>
      <c r="AC58" s="1266"/>
      <c r="AD58" s="1266"/>
    </row>
    <row r="59" spans="1:49" ht="14.1" customHeight="1">
      <c r="A59" s="1453"/>
      <c r="B59" s="1373"/>
      <c r="C59" s="1373" t="s">
        <v>1943</v>
      </c>
      <c r="D59" s="1373"/>
      <c r="E59" s="1373"/>
      <c r="F59" s="1383"/>
      <c r="G59" s="1374">
        <v>2238.4140000000002</v>
      </c>
      <c r="H59" s="1375">
        <v>2130.248</v>
      </c>
      <c r="I59" s="1375">
        <v>1756.3920000000001</v>
      </c>
      <c r="J59" s="1376">
        <v>-21.53</v>
      </c>
      <c r="K59" s="1377">
        <v>5296000</v>
      </c>
      <c r="L59" s="1378">
        <v>5223000</v>
      </c>
      <c r="M59" s="1378">
        <v>4527000</v>
      </c>
      <c r="N59" s="1376">
        <v>-14.52</v>
      </c>
      <c r="O59" s="1382">
        <v>10</v>
      </c>
      <c r="P59" s="1315"/>
      <c r="Q59" s="1331"/>
      <c r="R59" s="1266"/>
      <c r="S59" s="1266"/>
      <c r="U59" s="143"/>
      <c r="V59" s="143"/>
      <c r="W59" s="143"/>
      <c r="X59" s="143"/>
      <c r="Y59" s="143"/>
      <c r="Z59" s="143"/>
      <c r="AA59" s="143"/>
      <c r="AB59" s="1266"/>
      <c r="AC59" s="1266"/>
      <c r="AD59" s="1266"/>
    </row>
    <row r="60" spans="1:49" ht="14.1" customHeight="1">
      <c r="A60" s="1452" t="s">
        <v>1946</v>
      </c>
      <c r="B60" s="1366"/>
      <c r="C60" s="1366"/>
      <c r="D60" s="1366"/>
      <c r="E60" s="1366"/>
      <c r="F60" s="1387"/>
      <c r="G60" s="1367" t="s">
        <v>240</v>
      </c>
      <c r="H60" s="1368" t="s">
        <v>240</v>
      </c>
      <c r="I60" s="1368" t="s">
        <v>240</v>
      </c>
      <c r="J60" s="1369" t="s">
        <v>240</v>
      </c>
      <c r="K60" s="1370">
        <v>3689269000</v>
      </c>
      <c r="L60" s="1371">
        <v>3824987000</v>
      </c>
      <c r="M60" s="1371">
        <v>4567581000</v>
      </c>
      <c r="N60" s="1369">
        <v>23.81</v>
      </c>
      <c r="O60" s="1384">
        <v>1261</v>
      </c>
      <c r="P60" s="1338"/>
      <c r="Q60" s="1331"/>
      <c r="R60" s="1327"/>
      <c r="S60" s="1327"/>
      <c r="T60" s="1327"/>
      <c r="U60" s="1327"/>
      <c r="V60" s="1327"/>
      <c r="W60" s="1328"/>
      <c r="X60" s="1328"/>
      <c r="Y60" s="143"/>
      <c r="Z60" s="1328"/>
      <c r="AA60" s="143"/>
      <c r="AB60" s="1325"/>
      <c r="AC60" s="1266"/>
      <c r="AD60" s="1266"/>
      <c r="AH60" s="1323"/>
      <c r="AI60" s="1323"/>
      <c r="AJ60" s="1323"/>
      <c r="AK60" s="1323"/>
      <c r="AL60" s="1323"/>
      <c r="AM60" s="1323"/>
      <c r="AP60" s="1330"/>
      <c r="AQ60" s="1330"/>
      <c r="AR60" s="1330"/>
      <c r="AS60" s="1330"/>
      <c r="AT60" s="1330"/>
      <c r="AU60" s="1330"/>
      <c r="AV60" s="1330"/>
      <c r="AW60" s="1330"/>
    </row>
    <row r="61" spans="1:49" ht="14.1" customHeight="1">
      <c r="A61" s="1453" t="s">
        <v>1938</v>
      </c>
      <c r="B61" s="1373"/>
      <c r="C61" s="1373"/>
      <c r="D61" s="1373"/>
      <c r="E61" s="956"/>
      <c r="F61" s="1383"/>
      <c r="G61" s="1374"/>
      <c r="H61" s="1375"/>
      <c r="I61" s="1375"/>
      <c r="J61" s="1376" t="s">
        <v>313</v>
      </c>
      <c r="K61" s="1377"/>
      <c r="L61" s="1378"/>
      <c r="M61" s="1378"/>
      <c r="N61" s="1376"/>
      <c r="O61" s="1382"/>
      <c r="Q61" s="1331"/>
      <c r="R61" s="1266"/>
      <c r="S61" s="1266"/>
      <c r="U61" s="1266"/>
      <c r="V61" s="1266"/>
      <c r="W61" s="143"/>
      <c r="X61" s="143"/>
      <c r="Y61" s="143"/>
      <c r="Z61" s="143"/>
      <c r="AA61" s="143"/>
      <c r="AB61" s="1266"/>
      <c r="AD61" s="1325"/>
    </row>
    <row r="62" spans="1:49" ht="14.1" customHeight="1">
      <c r="A62" s="1453"/>
      <c r="B62" s="1373" t="s">
        <v>1947</v>
      </c>
      <c r="C62" s="1373"/>
      <c r="D62" s="1373"/>
      <c r="E62" s="956"/>
      <c r="F62" s="1383"/>
      <c r="G62" s="1374"/>
      <c r="H62" s="1375"/>
      <c r="I62" s="1375"/>
      <c r="J62" s="1376"/>
      <c r="K62" s="1377"/>
      <c r="L62" s="1378"/>
      <c r="M62" s="1378"/>
      <c r="N62" s="1376"/>
      <c r="O62" s="1382"/>
      <c r="Q62" s="1331"/>
      <c r="R62" s="1266"/>
      <c r="S62" s="1266"/>
      <c r="U62" s="1266"/>
      <c r="V62" s="1266"/>
      <c r="W62" s="143"/>
      <c r="X62" s="143"/>
      <c r="Y62" s="143"/>
      <c r="Z62" s="143"/>
      <c r="AA62" s="143"/>
      <c r="AB62" s="1266"/>
      <c r="AD62" s="1325"/>
    </row>
    <row r="63" spans="1:49" ht="14.1" customHeight="1">
      <c r="A63" s="1453"/>
      <c r="B63" s="1116"/>
      <c r="C63" s="1373" t="s">
        <v>1948</v>
      </c>
      <c r="D63" s="1373"/>
      <c r="E63" s="1373"/>
      <c r="F63" s="1373"/>
      <c r="G63" s="1374">
        <v>89123.058000000005</v>
      </c>
      <c r="H63" s="1375">
        <v>97550.274000000005</v>
      </c>
      <c r="I63" s="1375">
        <v>96842.156000000003</v>
      </c>
      <c r="J63" s="1376">
        <v>8.66</v>
      </c>
      <c r="K63" s="1377">
        <v>337905000</v>
      </c>
      <c r="L63" s="1378">
        <v>337080000</v>
      </c>
      <c r="M63" s="1378">
        <v>402072000</v>
      </c>
      <c r="N63" s="1376">
        <v>18.989999999999998</v>
      </c>
      <c r="O63" s="1382">
        <v>393</v>
      </c>
      <c r="Q63" s="1331"/>
      <c r="R63" s="1266"/>
      <c r="S63" s="1266"/>
      <c r="U63" s="143"/>
      <c r="V63" s="143"/>
      <c r="W63" s="143"/>
      <c r="X63" s="143"/>
      <c r="Y63" s="143"/>
      <c r="Z63" s="143"/>
      <c r="AA63" s="143"/>
      <c r="AB63" s="1266"/>
      <c r="AC63" s="1266"/>
      <c r="AD63" s="1266"/>
    </row>
    <row r="64" spans="1:49" ht="14.1" customHeight="1">
      <c r="A64" s="1453"/>
      <c r="B64" s="1116"/>
      <c r="C64" s="1373" t="s">
        <v>1949</v>
      </c>
      <c r="D64" s="1373"/>
      <c r="E64" s="1373"/>
      <c r="F64" s="1373"/>
      <c r="G64" s="1374">
        <v>12293.873</v>
      </c>
      <c r="H64" s="1375">
        <v>13009.130999999999</v>
      </c>
      <c r="I64" s="1375">
        <v>12590.412</v>
      </c>
      <c r="J64" s="1376">
        <v>2.41</v>
      </c>
      <c r="K64" s="1377">
        <v>67955000</v>
      </c>
      <c r="L64" s="1378">
        <v>69897000</v>
      </c>
      <c r="M64" s="1378">
        <v>79955000</v>
      </c>
      <c r="N64" s="1376">
        <v>17.66</v>
      </c>
      <c r="O64" s="1382">
        <v>431</v>
      </c>
      <c r="Q64" s="1331"/>
      <c r="R64" s="1266"/>
      <c r="S64" s="1266"/>
      <c r="U64" s="143"/>
      <c r="V64" s="143"/>
      <c r="W64" s="143"/>
      <c r="X64" s="143"/>
      <c r="Y64" s="143"/>
      <c r="Z64" s="143"/>
      <c r="AA64" s="143"/>
      <c r="AB64" s="1266"/>
      <c r="AC64" s="1266"/>
      <c r="AD64" s="1266"/>
    </row>
    <row r="65" spans="1:49" ht="14.1" customHeight="1">
      <c r="A65" s="1453"/>
      <c r="B65" s="1116"/>
      <c r="C65" s="1373" t="s">
        <v>1950</v>
      </c>
      <c r="D65" s="1373"/>
      <c r="E65" s="1373"/>
      <c r="F65" s="1373"/>
      <c r="G65" s="1374">
        <v>22997.361000000001</v>
      </c>
      <c r="H65" s="1375">
        <v>25801.86</v>
      </c>
      <c r="I65" s="1375">
        <v>24027.858</v>
      </c>
      <c r="J65" s="1376">
        <v>4.4800000000000004</v>
      </c>
      <c r="K65" s="1377">
        <v>132315000</v>
      </c>
      <c r="L65" s="1378">
        <v>141173000</v>
      </c>
      <c r="M65" s="1378">
        <v>156033000</v>
      </c>
      <c r="N65" s="1376">
        <v>17.93</v>
      </c>
      <c r="O65" s="1382">
        <v>433</v>
      </c>
      <c r="Q65" s="1331"/>
      <c r="R65" s="1266"/>
      <c r="S65" s="1266"/>
      <c r="U65" s="143"/>
      <c r="V65" s="143"/>
      <c r="W65" s="143"/>
      <c r="X65" s="143"/>
      <c r="Y65" s="143"/>
      <c r="Z65" s="143"/>
      <c r="AA65" s="143"/>
      <c r="AB65" s="1266"/>
      <c r="AC65" s="1266"/>
      <c r="AD65" s="1266"/>
    </row>
    <row r="66" spans="1:49" ht="14.1" customHeight="1">
      <c r="A66" s="1453"/>
      <c r="B66" s="1373" t="s">
        <v>1951</v>
      </c>
      <c r="C66" s="1373"/>
      <c r="D66" s="1373"/>
      <c r="E66" s="1373"/>
      <c r="F66" s="1373"/>
      <c r="G66" s="1374">
        <v>2186.2730000000001</v>
      </c>
      <c r="H66" s="1375">
        <v>2358.1120000000001</v>
      </c>
      <c r="I66" s="1375">
        <v>1830.981</v>
      </c>
      <c r="J66" s="1376">
        <v>-16.25</v>
      </c>
      <c r="K66" s="1377">
        <v>17608000</v>
      </c>
      <c r="L66" s="1378">
        <v>21214000</v>
      </c>
      <c r="M66" s="1378">
        <v>18321000</v>
      </c>
      <c r="N66" s="1376">
        <v>4.05</v>
      </c>
      <c r="O66" s="1382">
        <v>113</v>
      </c>
      <c r="Q66" s="1331"/>
      <c r="R66" s="1266"/>
      <c r="S66" s="1266"/>
      <c r="U66" s="143"/>
      <c r="V66" s="143"/>
      <c r="W66" s="143"/>
      <c r="X66" s="143"/>
      <c r="Y66" s="143"/>
      <c r="Z66" s="143"/>
      <c r="AA66" s="143"/>
      <c r="AB66" s="1266"/>
      <c r="AC66" s="1266"/>
      <c r="AD66" s="1266"/>
    </row>
    <row r="67" spans="1:49" ht="14.1" customHeight="1">
      <c r="A67" s="1453"/>
      <c r="B67" s="1373" t="s">
        <v>1952</v>
      </c>
      <c r="C67" s="1373"/>
      <c r="D67" s="1373"/>
      <c r="E67" s="1373"/>
      <c r="F67" s="1373"/>
      <c r="G67" s="1374"/>
      <c r="H67" s="1375"/>
      <c r="I67" s="1375"/>
      <c r="J67" s="1376"/>
      <c r="K67" s="1377"/>
      <c r="L67" s="1378"/>
      <c r="M67" s="1378"/>
      <c r="N67" s="1376"/>
      <c r="O67" s="1382"/>
      <c r="Q67" s="1331"/>
      <c r="R67" s="1266"/>
      <c r="S67" s="1266"/>
      <c r="U67" s="1266"/>
      <c r="V67" s="1266"/>
      <c r="W67" s="143"/>
      <c r="X67" s="143"/>
      <c r="Y67" s="143"/>
      <c r="Z67" s="143"/>
      <c r="AA67" s="143"/>
      <c r="AB67" s="1266"/>
      <c r="AD67" s="1325"/>
    </row>
    <row r="68" spans="1:49" ht="14.1" customHeight="1">
      <c r="A68" s="1453"/>
      <c r="B68" s="1373"/>
      <c r="C68" s="1373" t="s">
        <v>1953</v>
      </c>
      <c r="D68" s="1373"/>
      <c r="E68" s="1373"/>
      <c r="F68" s="1373"/>
      <c r="G68" s="1374">
        <v>13254.228999999999</v>
      </c>
      <c r="H68" s="1375">
        <v>20373.598999999998</v>
      </c>
      <c r="I68" s="1375">
        <v>17835.363000000001</v>
      </c>
      <c r="J68" s="1376">
        <v>34.56</v>
      </c>
      <c r="K68" s="1377">
        <v>43122000</v>
      </c>
      <c r="L68" s="1378">
        <v>53828000</v>
      </c>
      <c r="M68" s="1378">
        <v>55116000</v>
      </c>
      <c r="N68" s="1376">
        <v>27.81</v>
      </c>
      <c r="O68" s="1382">
        <v>42</v>
      </c>
      <c r="Q68" s="1331"/>
      <c r="R68" s="1266"/>
      <c r="S68" s="1266"/>
      <c r="U68" s="143"/>
      <c r="V68" s="143"/>
      <c r="W68" s="143"/>
      <c r="X68" s="143"/>
      <c r="Y68" s="143"/>
      <c r="Z68" s="143"/>
      <c r="AA68" s="143"/>
      <c r="AB68" s="1266"/>
      <c r="AC68" s="1266"/>
      <c r="AD68" s="1266"/>
    </row>
    <row r="69" spans="1:49" ht="14.1" customHeight="1">
      <c r="A69" s="1453"/>
      <c r="B69" s="1373" t="s">
        <v>1954</v>
      </c>
      <c r="C69" s="1373"/>
      <c r="D69" s="1373"/>
      <c r="E69" s="1373"/>
      <c r="F69" s="1373"/>
      <c r="G69" s="1374">
        <v>12841.297</v>
      </c>
      <c r="H69" s="1375">
        <v>14094.374</v>
      </c>
      <c r="I69" s="1375">
        <v>13243.998</v>
      </c>
      <c r="J69" s="1376">
        <v>3.14</v>
      </c>
      <c r="K69" s="1377">
        <v>69849000</v>
      </c>
      <c r="L69" s="1378">
        <v>79548000</v>
      </c>
      <c r="M69" s="1378">
        <v>82641000</v>
      </c>
      <c r="N69" s="1376">
        <v>18.309999999999999</v>
      </c>
      <c r="O69" s="1382">
        <v>560</v>
      </c>
      <c r="Q69" s="1331"/>
      <c r="R69" s="1266"/>
      <c r="S69" s="1266"/>
      <c r="U69" s="143"/>
      <c r="V69" s="143"/>
      <c r="W69" s="143"/>
      <c r="X69" s="143"/>
      <c r="Y69" s="143"/>
      <c r="Z69" s="143"/>
      <c r="AA69" s="143"/>
      <c r="AB69" s="1266"/>
      <c r="AC69" s="1266"/>
      <c r="AD69" s="1266"/>
    </row>
    <row r="70" spans="1:49" ht="14.1" customHeight="1">
      <c r="A70" s="1453"/>
      <c r="B70" s="1373" t="s">
        <v>1955</v>
      </c>
      <c r="C70" s="1373"/>
      <c r="D70" s="1373"/>
      <c r="E70" s="1373"/>
      <c r="F70" s="1373"/>
      <c r="G70" s="1374">
        <v>328304.57900000003</v>
      </c>
      <c r="H70" s="1375">
        <v>320246.65899999999</v>
      </c>
      <c r="I70" s="1375">
        <v>344984.27799999999</v>
      </c>
      <c r="J70" s="1376">
        <v>5.08</v>
      </c>
      <c r="K70" s="1377">
        <v>1713890000</v>
      </c>
      <c r="L70" s="1378">
        <v>1759672000</v>
      </c>
      <c r="M70" s="1378">
        <v>2107755000</v>
      </c>
      <c r="N70" s="1376">
        <v>22.98</v>
      </c>
      <c r="O70" s="1382">
        <v>3057</v>
      </c>
      <c r="Q70" s="1331"/>
      <c r="R70" s="1266"/>
      <c r="S70" s="1266"/>
      <c r="T70" s="1266"/>
      <c r="U70" s="143"/>
      <c r="V70" s="143"/>
      <c r="W70" s="143"/>
      <c r="X70" s="143"/>
      <c r="Y70" s="143"/>
      <c r="Z70" s="143"/>
      <c r="AA70" s="143"/>
      <c r="AB70" s="1266"/>
      <c r="AC70" s="1266"/>
      <c r="AD70" s="1266"/>
      <c r="AW70" s="1334"/>
    </row>
    <row r="71" spans="1:49" ht="14.1" customHeight="1">
      <c r="A71" s="1453"/>
      <c r="B71" s="1373"/>
      <c r="C71" s="1373" t="s">
        <v>1956</v>
      </c>
      <c r="D71" s="1373"/>
      <c r="E71" s="1373"/>
      <c r="F71" s="1388"/>
      <c r="G71" s="1374">
        <v>77155.216</v>
      </c>
      <c r="H71" s="1375">
        <v>82381.87</v>
      </c>
      <c r="I71" s="1375">
        <v>79092.361999999994</v>
      </c>
      <c r="J71" s="1376">
        <v>2.5099999999999998</v>
      </c>
      <c r="K71" s="1377">
        <v>535275000</v>
      </c>
      <c r="L71" s="1378">
        <v>596082000</v>
      </c>
      <c r="M71" s="1378">
        <v>658501000</v>
      </c>
      <c r="N71" s="1376">
        <v>23.02</v>
      </c>
      <c r="O71" s="1382">
        <v>1007</v>
      </c>
      <c r="Q71" s="1331"/>
      <c r="R71" s="1266"/>
      <c r="S71" s="1266"/>
      <c r="U71" s="143"/>
      <c r="V71" s="143"/>
      <c r="W71" s="143"/>
      <c r="X71" s="143"/>
      <c r="Y71" s="143"/>
      <c r="Z71" s="143"/>
      <c r="AA71" s="143"/>
      <c r="AB71" s="1266"/>
      <c r="AC71" s="1266"/>
      <c r="AD71" s="1266"/>
    </row>
    <row r="72" spans="1:49" ht="14.1" customHeight="1">
      <c r="A72" s="1453"/>
      <c r="B72" s="1373"/>
      <c r="C72" s="1373" t="s">
        <v>1957</v>
      </c>
      <c r="D72" s="1373"/>
      <c r="E72" s="1373"/>
      <c r="F72" s="1373"/>
      <c r="G72" s="1374">
        <v>29076.294999999998</v>
      </c>
      <c r="H72" s="1375">
        <v>30101.383999999998</v>
      </c>
      <c r="I72" s="1375">
        <v>30199.012999999999</v>
      </c>
      <c r="J72" s="1376">
        <v>3.86</v>
      </c>
      <c r="K72" s="1377">
        <v>156151000</v>
      </c>
      <c r="L72" s="1378">
        <v>168285000</v>
      </c>
      <c r="M72" s="1378">
        <v>191073000</v>
      </c>
      <c r="N72" s="1376">
        <v>22.36</v>
      </c>
      <c r="O72" s="1382">
        <v>986</v>
      </c>
      <c r="Q72" s="1331"/>
      <c r="R72" s="1266"/>
      <c r="S72" s="1266"/>
      <c r="U72" s="143"/>
      <c r="V72" s="143"/>
      <c r="W72" s="143"/>
      <c r="X72" s="143"/>
      <c r="Y72" s="143"/>
      <c r="Z72" s="143"/>
      <c r="AA72" s="143"/>
      <c r="AB72" s="1266"/>
      <c r="AC72" s="1266"/>
      <c r="AD72" s="1266"/>
    </row>
    <row r="73" spans="1:49" ht="14.1" customHeight="1">
      <c r="A73" s="1453"/>
      <c r="B73" s="1373"/>
      <c r="C73" s="1373" t="s">
        <v>1958</v>
      </c>
      <c r="D73" s="1373"/>
      <c r="E73" s="1373"/>
      <c r="F73" s="1373"/>
      <c r="G73" s="1374">
        <v>222073.068</v>
      </c>
      <c r="H73" s="1375">
        <v>207763.405</v>
      </c>
      <c r="I73" s="1375">
        <v>235692.90299999999</v>
      </c>
      <c r="J73" s="1376">
        <v>6.13</v>
      </c>
      <c r="K73" s="1377">
        <v>1022464000</v>
      </c>
      <c r="L73" s="1378">
        <v>995305000</v>
      </c>
      <c r="M73" s="1378">
        <v>1258181000</v>
      </c>
      <c r="N73" s="1376">
        <v>23.05</v>
      </c>
      <c r="O73" s="1382">
        <v>1064</v>
      </c>
      <c r="Q73" s="1331"/>
      <c r="R73" s="1266"/>
      <c r="S73" s="1266"/>
      <c r="U73" s="143"/>
      <c r="V73" s="143"/>
      <c r="W73" s="143"/>
      <c r="X73" s="143"/>
      <c r="Y73" s="143"/>
      <c r="Z73" s="143"/>
      <c r="AA73" s="143"/>
      <c r="AB73" s="1266"/>
      <c r="AC73" s="1266"/>
      <c r="AD73" s="1266"/>
    </row>
    <row r="74" spans="1:49" ht="14.1" customHeight="1">
      <c r="A74" s="1453"/>
      <c r="B74" s="1373" t="s">
        <v>1959</v>
      </c>
      <c r="C74" s="1373"/>
      <c r="D74" s="1373"/>
      <c r="E74" s="1373"/>
      <c r="F74" s="1373"/>
      <c r="G74" s="1374">
        <v>28000.012999999999</v>
      </c>
      <c r="H74" s="1375">
        <v>15217.34</v>
      </c>
      <c r="I74" s="1375">
        <v>15960.958000000001</v>
      </c>
      <c r="J74" s="1376">
        <v>-43</v>
      </c>
      <c r="K74" s="1377">
        <v>108643000</v>
      </c>
      <c r="L74" s="1378">
        <v>71079000</v>
      </c>
      <c r="M74" s="1378">
        <v>89839000</v>
      </c>
      <c r="N74" s="1376">
        <v>-17.309999999999999</v>
      </c>
      <c r="O74" s="1382">
        <v>104</v>
      </c>
      <c r="Q74" s="1331"/>
      <c r="R74" s="1266"/>
      <c r="S74" s="1266"/>
      <c r="U74" s="143"/>
      <c r="V74" s="143"/>
      <c r="W74" s="143"/>
      <c r="X74" s="143"/>
      <c r="Y74" s="143"/>
      <c r="Z74" s="143"/>
      <c r="AA74" s="143"/>
      <c r="AB74" s="1266"/>
      <c r="AC74" s="1266"/>
      <c r="AD74" s="1266"/>
    </row>
    <row r="75" spans="1:49" ht="14.1" customHeight="1">
      <c r="A75" s="1453"/>
      <c r="B75" s="1373" t="s">
        <v>1960</v>
      </c>
      <c r="C75" s="1373"/>
      <c r="D75" s="1373"/>
      <c r="E75" s="1373"/>
      <c r="F75" s="1373"/>
      <c r="G75" s="1374">
        <v>79535.741999999998</v>
      </c>
      <c r="H75" s="1375">
        <v>81266.394</v>
      </c>
      <c r="I75" s="1375">
        <v>83488.751999999993</v>
      </c>
      <c r="J75" s="1376">
        <v>4.97</v>
      </c>
      <c r="K75" s="1377">
        <v>311320000</v>
      </c>
      <c r="L75" s="1378">
        <v>329759000</v>
      </c>
      <c r="M75" s="1378">
        <v>395255000</v>
      </c>
      <c r="N75" s="1376">
        <v>26.96</v>
      </c>
      <c r="O75" s="1382">
        <v>130</v>
      </c>
      <c r="Q75" s="1331"/>
      <c r="R75" s="1266"/>
      <c r="S75" s="1266"/>
      <c r="U75" s="143"/>
      <c r="V75" s="143"/>
      <c r="W75" s="143"/>
      <c r="X75" s="143"/>
      <c r="Y75" s="143"/>
      <c r="Z75" s="143"/>
      <c r="AA75" s="143"/>
      <c r="AB75" s="1266"/>
      <c r="AC75" s="1266"/>
      <c r="AD75" s="1266"/>
    </row>
    <row r="76" spans="1:49" ht="14.1" customHeight="1">
      <c r="A76" s="1453"/>
      <c r="B76" s="1373" t="s">
        <v>1961</v>
      </c>
      <c r="C76" s="1373"/>
      <c r="D76" s="1373"/>
      <c r="E76" s="1373"/>
      <c r="F76" s="1373"/>
      <c r="G76" s="1374">
        <v>38861.052000000003</v>
      </c>
      <c r="H76" s="1375">
        <v>39634.222000000002</v>
      </c>
      <c r="I76" s="1375">
        <v>39104.46</v>
      </c>
      <c r="J76" s="1376">
        <v>0.63</v>
      </c>
      <c r="K76" s="1377">
        <v>249478000</v>
      </c>
      <c r="L76" s="1378">
        <v>249306000</v>
      </c>
      <c r="M76" s="1378">
        <v>292320000</v>
      </c>
      <c r="N76" s="1376">
        <v>17.170000000000002</v>
      </c>
      <c r="O76" s="1382">
        <v>634</v>
      </c>
      <c r="Q76" s="1331"/>
      <c r="R76" s="1266"/>
      <c r="S76" s="1266"/>
      <c r="T76" s="1316"/>
      <c r="U76" s="143"/>
      <c r="V76" s="143"/>
      <c r="W76" s="143"/>
      <c r="X76" s="143"/>
      <c r="Y76" s="143"/>
      <c r="Z76" s="143"/>
      <c r="AA76" s="143"/>
      <c r="AB76" s="1266"/>
      <c r="AC76" s="1266"/>
      <c r="AD76" s="1266"/>
    </row>
    <row r="77" spans="1:49" ht="14.1" customHeight="1">
      <c r="A77" s="1453"/>
      <c r="B77" s="1373" t="s">
        <v>1962</v>
      </c>
      <c r="C77" s="1373"/>
      <c r="D77" s="1373"/>
      <c r="E77" s="1373"/>
      <c r="F77" s="1373"/>
      <c r="G77" s="1374">
        <v>723.64</v>
      </c>
      <c r="H77" s="1375">
        <v>806.92899999999997</v>
      </c>
      <c r="I77" s="1375">
        <v>784</v>
      </c>
      <c r="J77" s="1376">
        <v>8.34</v>
      </c>
      <c r="K77" s="1377">
        <v>4651000</v>
      </c>
      <c r="L77" s="1378">
        <v>5251000</v>
      </c>
      <c r="M77" s="1378">
        <v>5491000</v>
      </c>
      <c r="N77" s="1376">
        <v>18.059999999999999</v>
      </c>
      <c r="O77" s="1382">
        <v>80</v>
      </c>
      <c r="Q77" s="1331"/>
      <c r="R77" s="1266"/>
      <c r="S77" s="1266"/>
      <c r="U77" s="143"/>
      <c r="V77" s="143"/>
      <c r="W77" s="143"/>
      <c r="X77" s="143"/>
      <c r="Y77" s="143"/>
      <c r="Z77" s="143"/>
      <c r="AA77" s="143"/>
      <c r="AB77" s="1266"/>
      <c r="AC77" s="1266"/>
      <c r="AD77" s="1266"/>
    </row>
    <row r="78" spans="1:49" ht="14.1" customHeight="1">
      <c r="A78" s="1453"/>
      <c r="B78" s="1373" t="s">
        <v>1963</v>
      </c>
      <c r="C78" s="1373"/>
      <c r="D78" s="1373"/>
      <c r="E78" s="1373"/>
      <c r="F78" s="1373"/>
      <c r="G78" s="1374">
        <v>15845.638000000001</v>
      </c>
      <c r="H78" s="1375">
        <v>14470.346</v>
      </c>
      <c r="I78" s="1375">
        <v>17749.107</v>
      </c>
      <c r="J78" s="1376">
        <v>12.01</v>
      </c>
      <c r="K78" s="1377">
        <v>54601000</v>
      </c>
      <c r="L78" s="1378">
        <v>55873000</v>
      </c>
      <c r="M78" s="1378">
        <v>69286000</v>
      </c>
      <c r="N78" s="1376">
        <v>26.9</v>
      </c>
      <c r="O78" s="1382">
        <v>306</v>
      </c>
      <c r="Q78" s="1331"/>
      <c r="U78" s="143"/>
      <c r="V78" s="143"/>
      <c r="Y78" s="143"/>
      <c r="AA78" s="143"/>
      <c r="AC78" s="1266"/>
      <c r="AD78" s="1266"/>
      <c r="AW78" s="1334"/>
    </row>
    <row r="79" spans="1:49" ht="14.1" customHeight="1">
      <c r="A79" s="1453"/>
      <c r="B79" s="1373" t="s">
        <v>1964</v>
      </c>
      <c r="C79" s="1373"/>
      <c r="D79" s="1373"/>
      <c r="E79" s="1373"/>
      <c r="F79" s="1373"/>
      <c r="G79" s="1374">
        <v>62219.752999999997</v>
      </c>
      <c r="H79" s="1375">
        <v>62567.220999999998</v>
      </c>
      <c r="I79" s="1375">
        <v>66134.675000000003</v>
      </c>
      <c r="J79" s="1376">
        <v>6.29</v>
      </c>
      <c r="K79" s="1377">
        <v>261558000</v>
      </c>
      <c r="L79" s="1378">
        <v>269576000</v>
      </c>
      <c r="M79" s="1378">
        <v>345741000</v>
      </c>
      <c r="N79" s="1376">
        <v>32.19</v>
      </c>
      <c r="O79" s="1382">
        <v>342</v>
      </c>
      <c r="Q79" s="1331"/>
      <c r="R79" s="1266"/>
      <c r="S79" s="1266"/>
      <c r="T79" s="1266"/>
      <c r="U79" s="143"/>
      <c r="V79" s="143"/>
      <c r="W79" s="143"/>
      <c r="X79" s="143"/>
      <c r="Y79" s="143"/>
      <c r="Z79" s="143"/>
      <c r="AA79" s="143"/>
      <c r="AB79" s="1266"/>
      <c r="AC79" s="1266"/>
      <c r="AD79" s="1266"/>
    </row>
    <row r="80" spans="1:49" ht="14.1" customHeight="1">
      <c r="A80" s="1453"/>
      <c r="B80" s="1373" t="s">
        <v>1965</v>
      </c>
      <c r="C80" s="1373"/>
      <c r="D80" s="1373"/>
      <c r="E80" s="1373"/>
      <c r="F80" s="1373"/>
      <c r="G80" s="1374">
        <v>40149.238000000005</v>
      </c>
      <c r="H80" s="1375">
        <v>43348.396999999997</v>
      </c>
      <c r="I80" s="1375">
        <v>43043.767</v>
      </c>
      <c r="J80" s="1376">
        <v>7.21</v>
      </c>
      <c r="K80" s="1377">
        <v>183862000</v>
      </c>
      <c r="L80" s="1378">
        <v>235402000</v>
      </c>
      <c r="M80" s="1378">
        <v>290351000</v>
      </c>
      <c r="N80" s="1376">
        <v>57.92</v>
      </c>
      <c r="O80" s="1382">
        <v>304</v>
      </c>
      <c r="Q80" s="1331"/>
      <c r="R80" s="1266"/>
      <c r="S80" s="1266"/>
      <c r="U80" s="143"/>
      <c r="V80" s="143"/>
      <c r="W80" s="143"/>
      <c r="X80" s="143"/>
      <c r="Y80" s="143"/>
      <c r="Z80" s="143"/>
      <c r="AA80" s="143"/>
      <c r="AB80" s="1266"/>
      <c r="AC80" s="1266"/>
      <c r="AD80" s="1266"/>
    </row>
    <row r="81" spans="1:49" ht="14.1" customHeight="1">
      <c r="A81" s="1453"/>
      <c r="B81" s="1373"/>
      <c r="C81" s="1373" t="s">
        <v>1966</v>
      </c>
      <c r="D81" s="1373"/>
      <c r="E81" s="1373"/>
      <c r="F81" s="1373"/>
      <c r="G81" s="1374">
        <v>235.38900000000001</v>
      </c>
      <c r="H81" s="1375">
        <v>252.441</v>
      </c>
      <c r="I81" s="1375">
        <v>245.898</v>
      </c>
      <c r="J81" s="1376">
        <v>4.46</v>
      </c>
      <c r="K81" s="1377">
        <v>1151000</v>
      </c>
      <c r="L81" s="1378">
        <v>1317000</v>
      </c>
      <c r="M81" s="1378">
        <v>1372000</v>
      </c>
      <c r="N81" s="1376">
        <v>19.2</v>
      </c>
      <c r="O81" s="1382">
        <v>71</v>
      </c>
      <c r="Q81" s="1331"/>
      <c r="T81" s="1334"/>
      <c r="U81" s="1334"/>
      <c r="V81" s="1334"/>
      <c r="Y81" s="143"/>
      <c r="AA81" s="143"/>
      <c r="AC81" s="1266"/>
      <c r="AD81" s="1266"/>
      <c r="AJ81" s="1323"/>
      <c r="AK81" s="1323"/>
      <c r="AM81" s="1323"/>
      <c r="AN81" s="1323"/>
      <c r="AW81" s="1334"/>
    </row>
    <row r="82" spans="1:49" ht="14.1" customHeight="1">
      <c r="A82" s="1453"/>
      <c r="B82" s="1373"/>
      <c r="C82" s="1373" t="s">
        <v>1967</v>
      </c>
      <c r="D82" s="1373"/>
      <c r="E82" s="1373"/>
      <c r="F82" s="1373"/>
      <c r="G82" s="1374">
        <v>39913.849000000002</v>
      </c>
      <c r="H82" s="1375">
        <v>43095.955999999998</v>
      </c>
      <c r="I82" s="1375">
        <v>42797.868999999999</v>
      </c>
      <c r="J82" s="1376">
        <v>7.23</v>
      </c>
      <c r="K82" s="1377">
        <v>182711000</v>
      </c>
      <c r="L82" s="1378">
        <v>234085000</v>
      </c>
      <c r="M82" s="1378">
        <v>288979000</v>
      </c>
      <c r="N82" s="1376">
        <v>58.16</v>
      </c>
      <c r="O82" s="1382">
        <v>233</v>
      </c>
      <c r="Q82" s="1331"/>
      <c r="R82" s="1327"/>
      <c r="S82" s="1327"/>
      <c r="T82" s="1334"/>
      <c r="U82" s="1334"/>
      <c r="V82" s="1334"/>
      <c r="W82" s="143"/>
      <c r="X82" s="143"/>
      <c r="Y82" s="143"/>
      <c r="Z82" s="143"/>
      <c r="AA82" s="143"/>
      <c r="AB82" s="1266"/>
      <c r="AC82" s="1266"/>
      <c r="AD82" s="1266"/>
      <c r="AH82" s="1323"/>
      <c r="AI82" s="1323"/>
      <c r="AJ82" s="1323"/>
      <c r="AK82" s="1323"/>
      <c r="AL82" s="1316"/>
      <c r="AM82" s="1323"/>
      <c r="AN82" s="1323"/>
    </row>
    <row r="83" spans="1:49" ht="14.1" customHeight="1">
      <c r="A83" s="1453"/>
      <c r="B83" s="1373" t="s">
        <v>1968</v>
      </c>
      <c r="C83" s="1373"/>
      <c r="D83" s="1373"/>
      <c r="E83" s="1373"/>
      <c r="F83" s="1383"/>
      <c r="G83" s="1374">
        <v>18478.22</v>
      </c>
      <c r="H83" s="1375">
        <v>20457.185000000001</v>
      </c>
      <c r="I83" s="1375">
        <v>18848.526999999998</v>
      </c>
      <c r="J83" s="1376">
        <v>2</v>
      </c>
      <c r="K83" s="1377">
        <v>80611000</v>
      </c>
      <c r="L83" s="1378">
        <v>93101000</v>
      </c>
      <c r="M83" s="1378">
        <v>116372000</v>
      </c>
      <c r="N83" s="1376">
        <v>44.36</v>
      </c>
      <c r="O83" s="1382">
        <v>70</v>
      </c>
      <c r="Q83" s="1331"/>
      <c r="R83" s="1266"/>
      <c r="S83" s="1266"/>
      <c r="U83" s="143"/>
      <c r="V83" s="143"/>
      <c r="W83" s="143"/>
      <c r="X83" s="143"/>
      <c r="Y83" s="143"/>
      <c r="Z83" s="143"/>
      <c r="AA83" s="143"/>
      <c r="AB83" s="1266"/>
      <c r="AC83" s="1266"/>
      <c r="AD83" s="1266"/>
    </row>
    <row r="84" spans="1:49" s="1326" customFormat="1" ht="14.1" customHeight="1">
      <c r="A84" s="1452" t="s">
        <v>1969</v>
      </c>
      <c r="B84" s="1366"/>
      <c r="C84" s="1366"/>
      <c r="D84" s="1366"/>
      <c r="E84" s="1366"/>
      <c r="F84" s="1366"/>
      <c r="G84" s="1367" t="s">
        <v>240</v>
      </c>
      <c r="H84" s="1368" t="s">
        <v>240</v>
      </c>
      <c r="I84" s="1368" t="s">
        <v>240</v>
      </c>
      <c r="J84" s="1369" t="s">
        <v>240</v>
      </c>
      <c r="K84" s="1370">
        <v>411488000</v>
      </c>
      <c r="L84" s="1371">
        <v>507731000</v>
      </c>
      <c r="M84" s="1371">
        <v>488588000</v>
      </c>
      <c r="N84" s="1369">
        <v>18.739999999999998</v>
      </c>
      <c r="O84" s="1384">
        <v>81</v>
      </c>
      <c r="P84" s="1338"/>
      <c r="Q84" s="1340"/>
      <c r="R84" s="1327"/>
      <c r="S84" s="1327"/>
      <c r="T84" s="1334"/>
      <c r="U84" s="1327"/>
      <c r="V84" s="1327"/>
      <c r="W84" s="1328"/>
      <c r="X84" s="1328"/>
      <c r="Y84" s="1328"/>
      <c r="Z84" s="1328"/>
      <c r="AA84" s="1328"/>
      <c r="AB84" s="1325"/>
      <c r="AC84" s="1325"/>
      <c r="AD84" s="1325"/>
      <c r="AE84" s="1330"/>
      <c r="AF84" s="1330"/>
      <c r="AG84" s="1330"/>
      <c r="AH84" s="1334"/>
      <c r="AI84" s="1330"/>
      <c r="AJ84" s="1334"/>
      <c r="AK84" s="1330"/>
      <c r="AL84" s="1334"/>
      <c r="AM84" s="1330"/>
      <c r="AN84" s="1330"/>
      <c r="AO84" s="1330"/>
      <c r="AP84" s="1330"/>
      <c r="AQ84" s="1330"/>
      <c r="AR84" s="1330"/>
      <c r="AS84" s="1330"/>
      <c r="AT84" s="1330"/>
      <c r="AU84" s="1330"/>
      <c r="AV84" s="1330"/>
      <c r="AW84" s="1330"/>
    </row>
    <row r="85" spans="1:49" ht="14.1" customHeight="1">
      <c r="A85" s="1453" t="s">
        <v>1938</v>
      </c>
      <c r="B85" s="1373"/>
      <c r="C85" s="1373"/>
      <c r="D85" s="1373"/>
      <c r="E85" s="1373"/>
      <c r="F85" s="1373"/>
      <c r="G85" s="1374"/>
      <c r="H85" s="1375"/>
      <c r="I85" s="1375"/>
      <c r="J85" s="1376"/>
      <c r="K85" s="1377"/>
      <c r="L85" s="1378"/>
      <c r="M85" s="1378"/>
      <c r="N85" s="1376"/>
      <c r="O85" s="1382"/>
      <c r="Q85" s="1331"/>
      <c r="R85" s="1266"/>
      <c r="S85" s="1266"/>
      <c r="U85" s="1266"/>
      <c r="V85" s="1266"/>
      <c r="W85" s="143"/>
      <c r="X85" s="143"/>
      <c r="Y85" s="143"/>
      <c r="Z85" s="143"/>
      <c r="AA85" s="143"/>
      <c r="AB85" s="1266"/>
      <c r="AD85" s="1325"/>
    </row>
    <row r="86" spans="1:49" ht="14.1" customHeight="1">
      <c r="A86" s="1453"/>
      <c r="B86" s="1373" t="s">
        <v>1970</v>
      </c>
      <c r="C86" s="1373"/>
      <c r="D86" s="1373"/>
      <c r="E86" s="1373"/>
      <c r="F86" s="1373"/>
      <c r="G86" s="1374">
        <v>7697.4750000000004</v>
      </c>
      <c r="H86" s="1375">
        <v>7516.45</v>
      </c>
      <c r="I86" s="1375">
        <v>7290.96</v>
      </c>
      <c r="J86" s="1376">
        <v>-5.28</v>
      </c>
      <c r="K86" s="1377">
        <v>55127000</v>
      </c>
      <c r="L86" s="1378">
        <v>69681000</v>
      </c>
      <c r="M86" s="1378">
        <v>76966000</v>
      </c>
      <c r="N86" s="1376">
        <v>39.619999999999997</v>
      </c>
      <c r="O86" s="1382">
        <v>12</v>
      </c>
      <c r="Q86" s="1331"/>
      <c r="R86" s="1266"/>
      <c r="S86" s="1266"/>
      <c r="U86" s="143"/>
      <c r="V86" s="143"/>
      <c r="W86" s="143"/>
      <c r="X86" s="143"/>
      <c r="Y86" s="143"/>
      <c r="Z86" s="143"/>
      <c r="AA86" s="143"/>
      <c r="AB86" s="1266"/>
      <c r="AC86" s="1266"/>
      <c r="AD86" s="1266"/>
    </row>
    <row r="87" spans="1:49" ht="14.1" customHeight="1">
      <c r="A87" s="1453"/>
      <c r="B87" s="1373" t="s">
        <v>1971</v>
      </c>
      <c r="C87" s="1373"/>
      <c r="D87" s="1373"/>
      <c r="E87" s="1373"/>
      <c r="F87" s="1373"/>
      <c r="G87" s="1374">
        <v>65.819000000000003</v>
      </c>
      <c r="H87" s="1375">
        <v>71.685000000000002</v>
      </c>
      <c r="I87" s="1375">
        <v>51.046999999999997</v>
      </c>
      <c r="J87" s="1376">
        <v>-22.44</v>
      </c>
      <c r="K87" s="1377">
        <v>708000</v>
      </c>
      <c r="L87" s="1371" t="s">
        <v>240</v>
      </c>
      <c r="M87" s="1378">
        <v>636000</v>
      </c>
      <c r="N87" s="1376">
        <v>-10.17</v>
      </c>
      <c r="O87" s="1382">
        <v>4</v>
      </c>
      <c r="Q87" s="1331"/>
      <c r="R87" s="1266"/>
      <c r="S87" s="1266"/>
      <c r="U87" s="143"/>
      <c r="V87" s="143"/>
      <c r="W87" s="143"/>
      <c r="X87" s="143"/>
      <c r="Y87" s="143"/>
      <c r="Z87" s="143"/>
      <c r="AA87" s="143"/>
      <c r="AB87" s="1266"/>
      <c r="AC87" s="1266"/>
      <c r="AD87" s="1266"/>
    </row>
    <row r="88" spans="1:49" ht="14.1" customHeight="1">
      <c r="A88" s="1453"/>
      <c r="B88" s="1373" t="s">
        <v>1972</v>
      </c>
      <c r="C88" s="1373"/>
      <c r="D88" s="1373"/>
      <c r="E88" s="1373"/>
      <c r="F88" s="1373"/>
      <c r="G88" s="1367" t="s">
        <v>240</v>
      </c>
      <c r="H88" s="1368" t="s">
        <v>240</v>
      </c>
      <c r="I88" s="1368" t="s">
        <v>240</v>
      </c>
      <c r="J88" s="1369" t="s">
        <v>240</v>
      </c>
      <c r="K88" s="1370" t="s">
        <v>240</v>
      </c>
      <c r="L88" s="1371" t="s">
        <v>240</v>
      </c>
      <c r="M88" s="1371" t="s">
        <v>240</v>
      </c>
      <c r="N88" s="1369" t="s">
        <v>240</v>
      </c>
      <c r="O88" s="1382">
        <v>3</v>
      </c>
      <c r="Q88" s="1331"/>
      <c r="R88" s="1266"/>
      <c r="S88" s="1266"/>
      <c r="U88" s="143"/>
      <c r="V88" s="143"/>
      <c r="W88" s="143"/>
      <c r="X88" s="143"/>
      <c r="Y88" s="143"/>
      <c r="Z88" s="143"/>
      <c r="AA88" s="143"/>
      <c r="AB88" s="1266"/>
      <c r="AC88" s="1266"/>
      <c r="AD88" s="1266"/>
    </row>
    <row r="89" spans="1:49" ht="14.1" customHeight="1">
      <c r="A89" s="1453"/>
      <c r="B89" s="1373" t="s">
        <v>1973</v>
      </c>
      <c r="C89" s="1373"/>
      <c r="D89" s="1373"/>
      <c r="E89" s="1373"/>
      <c r="F89" s="1373"/>
      <c r="G89" s="1374">
        <v>1363.973</v>
      </c>
      <c r="H89" s="1375">
        <v>2710.5140000000001</v>
      </c>
      <c r="I89" s="1375">
        <v>3378.6320000000001</v>
      </c>
      <c r="J89" s="1376">
        <v>147.71</v>
      </c>
      <c r="K89" s="1377">
        <v>8388000</v>
      </c>
      <c r="L89" s="1378">
        <v>15853000</v>
      </c>
      <c r="M89" s="1378">
        <v>21235000</v>
      </c>
      <c r="N89" s="1376">
        <v>153.16</v>
      </c>
      <c r="O89" s="1382">
        <v>11</v>
      </c>
      <c r="Q89" s="1331"/>
      <c r="R89" s="1266"/>
      <c r="S89" s="1266"/>
      <c r="U89" s="143"/>
      <c r="V89" s="143"/>
      <c r="W89" s="143"/>
      <c r="X89" s="143"/>
      <c r="Y89" s="143"/>
      <c r="Z89" s="143"/>
      <c r="AA89" s="143"/>
      <c r="AB89" s="1266"/>
      <c r="AC89" s="1266"/>
      <c r="AD89" s="1266"/>
    </row>
    <row r="90" spans="1:49" ht="14.1" customHeight="1">
      <c r="A90" s="1453"/>
      <c r="B90" s="1373" t="s">
        <v>1974</v>
      </c>
      <c r="C90" s="1373"/>
      <c r="D90" s="1373"/>
      <c r="E90" s="1373"/>
      <c r="F90" s="1373"/>
      <c r="G90" s="1374">
        <v>114.203</v>
      </c>
      <c r="H90" s="1375">
        <v>75.772000000000006</v>
      </c>
      <c r="I90" s="1375">
        <v>78.915999999999997</v>
      </c>
      <c r="J90" s="1376">
        <v>-30.9</v>
      </c>
      <c r="K90" s="1377">
        <v>939000</v>
      </c>
      <c r="L90" s="1378">
        <v>894000</v>
      </c>
      <c r="M90" s="1378">
        <v>1099000</v>
      </c>
      <c r="N90" s="1376">
        <v>17.04</v>
      </c>
      <c r="O90" s="1382">
        <v>4</v>
      </c>
      <c r="Q90" s="1331"/>
    </row>
    <row r="91" spans="1:49" ht="14.1" customHeight="1">
      <c r="A91" s="1453"/>
      <c r="B91" s="956" t="s">
        <v>1975</v>
      </c>
      <c r="C91" s="1373"/>
      <c r="D91" s="1373"/>
      <c r="E91" s="1373"/>
      <c r="F91" s="1373"/>
      <c r="G91" s="1374">
        <v>3853.491</v>
      </c>
      <c r="H91" s="1375">
        <v>4211.2209999999995</v>
      </c>
      <c r="I91" s="1375">
        <v>3752.4520000000002</v>
      </c>
      <c r="J91" s="1376">
        <v>-2.62</v>
      </c>
      <c r="K91" s="1377">
        <v>44020000</v>
      </c>
      <c r="L91" s="1378">
        <v>55475000</v>
      </c>
      <c r="M91" s="1378">
        <v>55573000</v>
      </c>
      <c r="N91" s="1376">
        <v>26.24</v>
      </c>
      <c r="O91" s="1382">
        <v>40</v>
      </c>
      <c r="Q91" s="1331"/>
    </row>
    <row r="92" spans="1:49" ht="14.1" customHeight="1">
      <c r="A92" s="1453"/>
      <c r="B92" s="1373"/>
      <c r="C92" s="1373" t="s">
        <v>1976</v>
      </c>
      <c r="D92" s="1373"/>
      <c r="E92" s="1373"/>
      <c r="F92" s="1373"/>
      <c r="G92" s="1374">
        <v>1417.5650000000001</v>
      </c>
      <c r="H92" s="1375">
        <v>1731.6379999999999</v>
      </c>
      <c r="I92" s="1375">
        <v>1670.856</v>
      </c>
      <c r="J92" s="1376">
        <v>17.87</v>
      </c>
      <c r="K92" s="1377">
        <v>19069000</v>
      </c>
      <c r="L92" s="1378">
        <v>27775000</v>
      </c>
      <c r="M92" s="1378">
        <v>32765000</v>
      </c>
      <c r="N92" s="1376">
        <v>71.819999999999993</v>
      </c>
      <c r="O92" s="1382">
        <v>12</v>
      </c>
      <c r="Q92" s="1331"/>
    </row>
    <row r="93" spans="1:49" ht="14.1" customHeight="1">
      <c r="A93" s="1453"/>
      <c r="B93" s="1373"/>
      <c r="C93" s="1373" t="s">
        <v>1977</v>
      </c>
      <c r="D93" s="1373"/>
      <c r="E93" s="1373"/>
      <c r="F93" s="1373"/>
      <c r="G93" s="1374">
        <v>84.007000000000005</v>
      </c>
      <c r="H93" s="1375">
        <v>89.802000000000007</v>
      </c>
      <c r="I93" s="1375">
        <v>79.010000000000005</v>
      </c>
      <c r="J93" s="1376">
        <v>-5.95</v>
      </c>
      <c r="K93" s="1377">
        <v>358000</v>
      </c>
      <c r="L93" s="1378">
        <v>442000</v>
      </c>
      <c r="M93" s="1378">
        <v>385000</v>
      </c>
      <c r="N93" s="1376">
        <v>7.54</v>
      </c>
      <c r="O93" s="1382">
        <v>10</v>
      </c>
    </row>
    <row r="94" spans="1:49" ht="14.1" customHeight="1">
      <c r="A94" s="1453"/>
      <c r="B94" s="1373"/>
      <c r="C94" s="956" t="s">
        <v>1978</v>
      </c>
      <c r="D94" s="956"/>
      <c r="E94" s="956"/>
      <c r="F94" s="1383"/>
      <c r="G94" s="1374">
        <v>2351.9189999999999</v>
      </c>
      <c r="H94" s="1375">
        <v>2389.7809999999999</v>
      </c>
      <c r="I94" s="1375">
        <v>2002.586</v>
      </c>
      <c r="J94" s="1376">
        <v>-14.85</v>
      </c>
      <c r="K94" s="1377">
        <v>24593000</v>
      </c>
      <c r="L94" s="1378">
        <v>27258000</v>
      </c>
      <c r="M94" s="1378">
        <v>22423000</v>
      </c>
      <c r="N94" s="1376">
        <v>-8.82</v>
      </c>
      <c r="O94" s="1382">
        <v>18</v>
      </c>
    </row>
    <row r="95" spans="1:49" ht="14.1" customHeight="1">
      <c r="A95" s="1453"/>
      <c r="B95" s="1373" t="s">
        <v>1979</v>
      </c>
      <c r="C95" s="1373"/>
      <c r="D95" s="1373"/>
      <c r="E95" s="1373"/>
      <c r="F95" s="1383"/>
      <c r="G95" s="1367" t="s">
        <v>240</v>
      </c>
      <c r="H95" s="1368" t="s">
        <v>240</v>
      </c>
      <c r="I95" s="1368" t="s">
        <v>240</v>
      </c>
      <c r="J95" s="1369" t="s">
        <v>240</v>
      </c>
      <c r="K95" s="1370" t="s">
        <v>240</v>
      </c>
      <c r="L95" s="1371" t="s">
        <v>240</v>
      </c>
      <c r="M95" s="1371" t="s">
        <v>240</v>
      </c>
      <c r="N95" s="1369" t="s">
        <v>240</v>
      </c>
      <c r="O95" s="1382">
        <v>48</v>
      </c>
    </row>
    <row r="96" spans="1:49" ht="14.1" customHeight="1">
      <c r="A96" s="1453"/>
      <c r="B96" s="1373"/>
      <c r="C96" s="1373" t="s">
        <v>1980</v>
      </c>
      <c r="D96" s="1373"/>
      <c r="E96" s="1373"/>
      <c r="F96" s="1373"/>
      <c r="G96" s="1374">
        <v>109.099</v>
      </c>
      <c r="H96" s="1375">
        <v>151.06800000000001</v>
      </c>
      <c r="I96" s="1375">
        <v>112.384</v>
      </c>
      <c r="J96" s="1376">
        <v>3.01</v>
      </c>
      <c r="K96" s="1377">
        <v>1260000</v>
      </c>
      <c r="L96" s="1378">
        <v>1585000</v>
      </c>
      <c r="M96" s="1378">
        <v>1800000</v>
      </c>
      <c r="N96" s="1376">
        <v>42.86</v>
      </c>
      <c r="O96" s="1382">
        <v>9</v>
      </c>
    </row>
    <row r="97" spans="1:15" ht="14.1" customHeight="1">
      <c r="A97" s="1453"/>
      <c r="B97" s="1373"/>
      <c r="C97" s="1373" t="s">
        <v>1977</v>
      </c>
      <c r="D97" s="1373"/>
      <c r="E97" s="1373"/>
      <c r="F97" s="1373"/>
      <c r="G97" s="1374">
        <v>10878.76</v>
      </c>
      <c r="H97" s="1375">
        <v>12424.356</v>
      </c>
      <c r="I97" s="1375">
        <v>11929.645</v>
      </c>
      <c r="J97" s="1376">
        <v>9.66</v>
      </c>
      <c r="K97" s="1377">
        <v>58067000</v>
      </c>
      <c r="L97" s="1378">
        <v>64555000</v>
      </c>
      <c r="M97" s="1378">
        <v>65128000</v>
      </c>
      <c r="N97" s="1376">
        <v>12.16</v>
      </c>
      <c r="O97" s="1382">
        <v>20</v>
      </c>
    </row>
    <row r="98" spans="1:15" ht="14.1" customHeight="1">
      <c r="A98" s="1453"/>
      <c r="B98" s="1373"/>
      <c r="C98" s="1373" t="s">
        <v>1981</v>
      </c>
      <c r="D98" s="1373"/>
      <c r="E98" s="1373"/>
      <c r="F98" s="1373"/>
      <c r="G98" s="1367" t="s">
        <v>233</v>
      </c>
      <c r="H98" s="1368" t="s">
        <v>233</v>
      </c>
      <c r="I98" s="1368" t="s">
        <v>233</v>
      </c>
      <c r="J98" s="1369" t="s">
        <v>240</v>
      </c>
      <c r="K98" s="1370" t="s">
        <v>233</v>
      </c>
      <c r="L98" s="1371" t="s">
        <v>233</v>
      </c>
      <c r="M98" s="1371" t="s">
        <v>233</v>
      </c>
      <c r="N98" s="1369" t="s">
        <v>240</v>
      </c>
      <c r="O98" s="1384" t="s">
        <v>233</v>
      </c>
    </row>
    <row r="99" spans="1:15" ht="14.1" customHeight="1">
      <c r="A99" s="1453"/>
      <c r="B99" s="1373"/>
      <c r="C99" s="1373" t="s">
        <v>1982</v>
      </c>
      <c r="D99" s="1373"/>
      <c r="E99" s="1373"/>
      <c r="F99" s="1373"/>
      <c r="G99" s="1367" t="s">
        <v>240</v>
      </c>
      <c r="H99" s="1368" t="s">
        <v>240</v>
      </c>
      <c r="I99" s="1368" t="s">
        <v>240</v>
      </c>
      <c r="J99" s="1369" t="s">
        <v>240</v>
      </c>
      <c r="K99" s="1370" t="s">
        <v>240</v>
      </c>
      <c r="L99" s="1371" t="s">
        <v>240</v>
      </c>
      <c r="M99" s="1371" t="s">
        <v>240</v>
      </c>
      <c r="N99" s="1369" t="s">
        <v>240</v>
      </c>
      <c r="O99" s="1382">
        <v>2</v>
      </c>
    </row>
    <row r="100" spans="1:15" ht="14.1" customHeight="1">
      <c r="A100" s="1453"/>
      <c r="B100" s="1373"/>
      <c r="C100" s="1373" t="s">
        <v>1983</v>
      </c>
      <c r="D100" s="1373"/>
      <c r="E100" s="1373"/>
      <c r="F100" s="1373"/>
      <c r="G100" s="1374">
        <v>51221.042999999998</v>
      </c>
      <c r="H100" s="1375">
        <v>56404.442999999999</v>
      </c>
      <c r="I100" s="1375">
        <v>45268.500999999997</v>
      </c>
      <c r="J100" s="1376">
        <v>-11.62</v>
      </c>
      <c r="K100" s="1377">
        <v>175972000</v>
      </c>
      <c r="L100" s="1378">
        <v>213951000</v>
      </c>
      <c r="M100" s="1378">
        <v>181312000</v>
      </c>
      <c r="N100" s="1376">
        <v>3.03</v>
      </c>
      <c r="O100" s="1382">
        <v>9</v>
      </c>
    </row>
    <row r="101" spans="1:15" ht="14.1" customHeight="1">
      <c r="A101" s="957"/>
      <c r="B101" s="956"/>
      <c r="C101" s="956" t="s">
        <v>1984</v>
      </c>
      <c r="D101" s="956"/>
      <c r="E101" s="956"/>
      <c r="F101" s="1389"/>
      <c r="G101" s="1374">
        <v>1131.4570000000001</v>
      </c>
      <c r="H101" s="1375">
        <v>1322.5170000000001</v>
      </c>
      <c r="I101" s="1375">
        <v>938.98099999999999</v>
      </c>
      <c r="J101" s="1376">
        <v>-17.010000000000002</v>
      </c>
      <c r="K101" s="1377">
        <v>3905000</v>
      </c>
      <c r="L101" s="1378">
        <v>5169000</v>
      </c>
      <c r="M101" s="1378">
        <v>4321000</v>
      </c>
      <c r="N101" s="1376">
        <v>10.65</v>
      </c>
      <c r="O101" s="1382">
        <v>8</v>
      </c>
    </row>
    <row r="102" spans="1:15" ht="14.1" customHeight="1">
      <c r="A102" s="1453"/>
      <c r="B102" s="1373" t="s">
        <v>1985</v>
      </c>
      <c r="C102" s="1373"/>
      <c r="D102" s="1373"/>
      <c r="E102" s="1373"/>
      <c r="F102" s="1373"/>
      <c r="G102" s="1374">
        <v>6230.4629999999997</v>
      </c>
      <c r="H102" s="1375">
        <v>9429.5239999999994</v>
      </c>
      <c r="I102" s="1375">
        <v>9381.8080000000009</v>
      </c>
      <c r="J102" s="1376">
        <v>50.58</v>
      </c>
      <c r="K102" s="1377">
        <v>32298000</v>
      </c>
      <c r="L102" s="1378">
        <v>49106000</v>
      </c>
      <c r="M102" s="1378">
        <v>50391000</v>
      </c>
      <c r="N102" s="1376">
        <v>56.02</v>
      </c>
      <c r="O102" s="1382">
        <v>46</v>
      </c>
    </row>
    <row r="103" spans="1:15" ht="14.1" customHeight="1">
      <c r="A103" s="1453"/>
      <c r="B103" s="1373"/>
      <c r="C103" s="1373" t="s">
        <v>1986</v>
      </c>
      <c r="D103" s="1373"/>
      <c r="E103" s="1373"/>
      <c r="F103" s="1373"/>
      <c r="G103" s="1374">
        <v>5031.6040000000003</v>
      </c>
      <c r="H103" s="1375">
        <v>5218.3739999999998</v>
      </c>
      <c r="I103" s="1375">
        <v>5335.2640000000001</v>
      </c>
      <c r="J103" s="1376">
        <v>6.04</v>
      </c>
      <c r="K103" s="1377">
        <v>26981000</v>
      </c>
      <c r="L103" s="1378">
        <v>31535000</v>
      </c>
      <c r="M103" s="1378">
        <v>33627000</v>
      </c>
      <c r="N103" s="1376">
        <v>24.63</v>
      </c>
      <c r="O103" s="1382">
        <v>31</v>
      </c>
    </row>
    <row r="104" spans="1:15" ht="14.1" customHeight="1">
      <c r="A104" s="1453"/>
      <c r="B104" s="1373"/>
      <c r="C104" s="1373" t="s">
        <v>1987</v>
      </c>
      <c r="D104" s="1373"/>
      <c r="E104" s="1373"/>
      <c r="F104" s="1373"/>
      <c r="G104" s="1374">
        <v>1198.8589999999999</v>
      </c>
      <c r="H104" s="1375">
        <v>4211.1499999999996</v>
      </c>
      <c r="I104" s="1375">
        <v>4046.5439999999999</v>
      </c>
      <c r="J104" s="1376">
        <v>237.53</v>
      </c>
      <c r="K104" s="1377">
        <v>5317000</v>
      </c>
      <c r="L104" s="1378">
        <v>17571000</v>
      </c>
      <c r="M104" s="1378">
        <v>16764000</v>
      </c>
      <c r="N104" s="1376">
        <v>215.29</v>
      </c>
      <c r="O104" s="1382">
        <v>15</v>
      </c>
    </row>
    <row r="105" spans="1:15" ht="14.1" customHeight="1">
      <c r="A105" s="1453"/>
      <c r="B105" s="1373" t="s">
        <v>1988</v>
      </c>
      <c r="C105" s="1373"/>
      <c r="D105" s="1373"/>
      <c r="E105" s="1373"/>
      <c r="F105" s="1373"/>
      <c r="G105" s="1374">
        <v>86.828999999999994</v>
      </c>
      <c r="H105" s="1375">
        <v>157.31700000000001</v>
      </c>
      <c r="I105" s="1375" t="s">
        <v>233</v>
      </c>
      <c r="J105" s="1375" t="s">
        <v>233</v>
      </c>
      <c r="K105" s="1377">
        <v>1217000</v>
      </c>
      <c r="L105" s="1378">
        <v>2099000</v>
      </c>
      <c r="M105" s="1378" t="s">
        <v>233</v>
      </c>
      <c r="N105" s="1378" t="s">
        <v>233</v>
      </c>
      <c r="O105" s="1382">
        <v>3</v>
      </c>
    </row>
    <row r="106" spans="1:15" ht="14.1" customHeight="1">
      <c r="A106" s="1453"/>
      <c r="B106" s="1373" t="s">
        <v>1989</v>
      </c>
      <c r="C106" s="1373"/>
      <c r="D106" s="1373"/>
      <c r="E106" s="1373"/>
      <c r="F106" s="1373"/>
      <c r="G106" s="1374">
        <v>968.89800000000002</v>
      </c>
      <c r="H106" s="1375">
        <v>893.62199999999996</v>
      </c>
      <c r="I106" s="1375">
        <v>902.70699999999999</v>
      </c>
      <c r="J106" s="1376">
        <v>-6.83</v>
      </c>
      <c r="K106" s="1377">
        <v>6384000</v>
      </c>
      <c r="L106" s="1378">
        <v>6055000</v>
      </c>
      <c r="M106" s="1378">
        <v>5989000</v>
      </c>
      <c r="N106" s="1376">
        <v>-6.19</v>
      </c>
      <c r="O106" s="1382">
        <v>7</v>
      </c>
    </row>
    <row r="107" spans="1:15" ht="14.1" customHeight="1">
      <c r="A107" s="1453"/>
      <c r="B107" s="1373" t="s">
        <v>1990</v>
      </c>
      <c r="C107" s="1373"/>
      <c r="D107" s="1373"/>
      <c r="E107" s="1373"/>
      <c r="F107" s="1373"/>
      <c r="G107" s="1374"/>
      <c r="H107" s="1375"/>
      <c r="I107" s="1375"/>
      <c r="J107" s="1376"/>
      <c r="K107" s="1377"/>
      <c r="L107" s="1378"/>
      <c r="M107" s="1378"/>
      <c r="N107" s="1376" t="s">
        <v>313</v>
      </c>
      <c r="O107" s="1382"/>
    </row>
    <row r="108" spans="1:15" ht="14.1" customHeight="1">
      <c r="A108" s="1453"/>
      <c r="B108" s="1373"/>
      <c r="C108" s="1373" t="s">
        <v>1991</v>
      </c>
      <c r="D108" s="1373"/>
      <c r="E108" s="1373"/>
      <c r="F108" s="1373"/>
      <c r="G108" s="1374">
        <v>245.31399999999999</v>
      </c>
      <c r="H108" s="1375">
        <v>195.91800000000001</v>
      </c>
      <c r="I108" s="1375">
        <v>187.065</v>
      </c>
      <c r="J108" s="1376">
        <v>-23.74</v>
      </c>
      <c r="K108" s="1377">
        <v>3750000</v>
      </c>
      <c r="L108" s="1371" t="s">
        <v>240</v>
      </c>
      <c r="M108" s="1371" t="s">
        <v>240</v>
      </c>
      <c r="N108" s="1371" t="s">
        <v>240</v>
      </c>
      <c r="O108" s="1382">
        <v>6</v>
      </c>
    </row>
    <row r="109" spans="1:15" ht="14.1" customHeight="1">
      <c r="A109" s="1457" t="s">
        <v>1992</v>
      </c>
      <c r="B109" s="1366"/>
      <c r="C109" s="1366"/>
      <c r="D109" s="1366"/>
      <c r="E109" s="1366"/>
      <c r="F109" s="1366"/>
      <c r="G109" s="1367" t="s">
        <v>240</v>
      </c>
      <c r="H109" s="1368" t="s">
        <v>240</v>
      </c>
      <c r="I109" s="1368" t="s">
        <v>240</v>
      </c>
      <c r="J109" s="1369" t="s">
        <v>240</v>
      </c>
      <c r="K109" s="1370">
        <v>336595000</v>
      </c>
      <c r="L109" s="1371">
        <v>391708000</v>
      </c>
      <c r="M109" s="1371">
        <v>400877000</v>
      </c>
      <c r="N109" s="1369">
        <v>19.100000000000001</v>
      </c>
      <c r="O109" s="1384">
        <v>58</v>
      </c>
    </row>
    <row r="110" spans="1:15" ht="14.1" customHeight="1">
      <c r="A110" s="1453" t="s">
        <v>1993</v>
      </c>
      <c r="B110" s="1373"/>
      <c r="C110" s="1373"/>
      <c r="D110" s="1373"/>
      <c r="E110" s="1373"/>
      <c r="F110" s="1373"/>
      <c r="G110" s="1374"/>
      <c r="H110" s="1375"/>
      <c r="I110" s="1375"/>
      <c r="J110" s="1376"/>
      <c r="K110" s="1377"/>
      <c r="L110" s="1378"/>
      <c r="M110" s="1378"/>
      <c r="N110" s="1376"/>
      <c r="O110" s="1382"/>
    </row>
    <row r="111" spans="1:15" ht="14.1" customHeight="1">
      <c r="A111" s="1453"/>
      <c r="B111" s="1373" t="s">
        <v>1994</v>
      </c>
      <c r="C111" s="1373"/>
      <c r="D111" s="1373"/>
      <c r="E111" s="1373"/>
      <c r="F111" s="956"/>
      <c r="G111" s="1374">
        <v>11238</v>
      </c>
      <c r="H111" s="1375">
        <v>10535</v>
      </c>
      <c r="I111" s="1375">
        <v>11786</v>
      </c>
      <c r="J111" s="1376">
        <v>4.88</v>
      </c>
      <c r="K111" s="1377">
        <v>8060000</v>
      </c>
      <c r="L111" s="1378">
        <v>7383000</v>
      </c>
      <c r="M111" s="1378">
        <v>8760000</v>
      </c>
      <c r="N111" s="1376">
        <v>8.68</v>
      </c>
      <c r="O111" s="1382">
        <v>4</v>
      </c>
    </row>
    <row r="112" spans="1:15" ht="14.1" customHeight="1">
      <c r="A112" s="1453"/>
      <c r="B112" s="1373" t="s">
        <v>1995</v>
      </c>
      <c r="C112" s="1373"/>
      <c r="D112" s="1373"/>
      <c r="E112" s="1373"/>
      <c r="F112" s="1373"/>
      <c r="G112" s="1374"/>
      <c r="H112" s="1375"/>
      <c r="I112" s="1375"/>
      <c r="J112" s="1376"/>
      <c r="K112" s="1377"/>
      <c r="L112" s="1378"/>
      <c r="M112" s="1378"/>
      <c r="N112" s="1376"/>
      <c r="O112" s="1382"/>
    </row>
    <row r="113" spans="1:15" ht="14.1" customHeight="1">
      <c r="A113" s="1453"/>
      <c r="B113" s="1373"/>
      <c r="C113" s="1373" t="s">
        <v>1996</v>
      </c>
      <c r="D113" s="1373"/>
      <c r="E113" s="1373"/>
      <c r="F113" s="1373"/>
      <c r="G113" s="1374">
        <v>115878</v>
      </c>
      <c r="H113" s="1375">
        <v>134638</v>
      </c>
      <c r="I113" s="1375">
        <v>106262</v>
      </c>
      <c r="J113" s="1376">
        <v>-8.3000000000000007</v>
      </c>
      <c r="K113" s="1377">
        <v>61654000</v>
      </c>
      <c r="L113" s="1378">
        <v>83233000</v>
      </c>
      <c r="M113" s="1378">
        <v>71479000</v>
      </c>
      <c r="N113" s="1376">
        <v>15.94</v>
      </c>
      <c r="O113" s="1382">
        <v>4</v>
      </c>
    </row>
    <row r="114" spans="1:15" ht="14.1" customHeight="1">
      <c r="A114" s="1453"/>
      <c r="B114" s="1373"/>
      <c r="C114" s="1373" t="s">
        <v>1997</v>
      </c>
      <c r="D114" s="1373"/>
      <c r="E114" s="1373"/>
      <c r="F114" s="1373"/>
      <c r="G114" s="1374">
        <v>18631</v>
      </c>
      <c r="H114" s="1375">
        <v>22096</v>
      </c>
      <c r="I114" s="1375">
        <v>20068</v>
      </c>
      <c r="J114" s="1376">
        <v>7.71</v>
      </c>
      <c r="K114" s="1377">
        <v>26097000</v>
      </c>
      <c r="L114" s="1378">
        <v>31590000</v>
      </c>
      <c r="M114" s="1378">
        <v>31930000</v>
      </c>
      <c r="N114" s="1376">
        <v>22.35</v>
      </c>
      <c r="O114" s="1382">
        <v>8</v>
      </c>
    </row>
    <row r="115" spans="1:15" ht="14.1" customHeight="1">
      <c r="A115" s="1453"/>
      <c r="B115" s="1373" t="s">
        <v>1998</v>
      </c>
      <c r="C115" s="1373"/>
      <c r="D115" s="1373"/>
      <c r="E115" s="1373"/>
      <c r="F115" s="1373"/>
      <c r="G115" s="1374"/>
      <c r="H115" s="1375"/>
      <c r="I115" s="1375"/>
      <c r="J115" s="1376"/>
      <c r="K115" s="1377"/>
      <c r="L115" s="1378"/>
      <c r="M115" s="1378"/>
      <c r="N115" s="1376"/>
      <c r="O115" s="1382"/>
    </row>
    <row r="116" spans="1:15" ht="14.1" customHeight="1">
      <c r="A116" s="1453"/>
      <c r="B116" s="1373"/>
      <c r="C116" s="1373" t="s">
        <v>1999</v>
      </c>
      <c r="D116" s="1373"/>
      <c r="E116" s="1373"/>
      <c r="F116" s="1373"/>
      <c r="G116" s="1367" t="s">
        <v>240</v>
      </c>
      <c r="H116" s="1368" t="s">
        <v>240</v>
      </c>
      <c r="I116" s="1368" t="s">
        <v>240</v>
      </c>
      <c r="J116" s="1369" t="s">
        <v>240</v>
      </c>
      <c r="K116" s="1377">
        <v>1375000</v>
      </c>
      <c r="L116" s="1371" t="s">
        <v>240</v>
      </c>
      <c r="M116" s="1378">
        <v>1302000</v>
      </c>
      <c r="N116" s="1376">
        <v>-5.31</v>
      </c>
      <c r="O116" s="1382">
        <v>4</v>
      </c>
    </row>
    <row r="117" spans="1:15" ht="14.1" customHeight="1">
      <c r="A117" s="1453"/>
      <c r="B117" s="1373" t="s">
        <v>2000</v>
      </c>
      <c r="C117" s="1373"/>
      <c r="D117" s="1373"/>
      <c r="E117" s="1373"/>
      <c r="F117" s="1373"/>
      <c r="G117" s="1374"/>
      <c r="H117" s="1375"/>
      <c r="I117" s="1375"/>
      <c r="J117" s="1376"/>
      <c r="K117" s="1377"/>
      <c r="L117" s="1371"/>
      <c r="M117" s="1378"/>
      <c r="N117" s="1376"/>
      <c r="O117" s="1382"/>
    </row>
    <row r="118" spans="1:15" ht="14.1" customHeight="1">
      <c r="A118" s="1453"/>
      <c r="B118" s="1373"/>
      <c r="C118" s="1373" t="s">
        <v>2001</v>
      </c>
      <c r="D118" s="1373"/>
      <c r="E118" s="1373"/>
      <c r="F118" s="1373"/>
      <c r="G118" s="1374">
        <v>51989</v>
      </c>
      <c r="H118" s="1375">
        <v>58512</v>
      </c>
      <c r="I118" s="1368" t="s">
        <v>240</v>
      </c>
      <c r="J118" s="1369" t="s">
        <v>240</v>
      </c>
      <c r="K118" s="1370" t="s">
        <v>240</v>
      </c>
      <c r="L118" s="1371" t="s">
        <v>240</v>
      </c>
      <c r="M118" s="1371" t="s">
        <v>240</v>
      </c>
      <c r="N118" s="1371" t="s">
        <v>240</v>
      </c>
      <c r="O118" s="1382">
        <v>6</v>
      </c>
    </row>
    <row r="119" spans="1:15" ht="14.1" customHeight="1">
      <c r="A119" s="1453"/>
      <c r="B119" s="1373" t="s">
        <v>2002</v>
      </c>
      <c r="C119" s="1373"/>
      <c r="D119" s="1373"/>
      <c r="E119" s="1373"/>
      <c r="F119" s="1373"/>
      <c r="G119" s="1374"/>
      <c r="H119" s="1375"/>
      <c r="I119" s="1375"/>
      <c r="J119" s="1376"/>
      <c r="K119" s="1377"/>
      <c r="L119" s="1378"/>
      <c r="M119" s="1378"/>
      <c r="N119" s="1376"/>
      <c r="O119" s="1382"/>
    </row>
    <row r="120" spans="1:15" ht="14.1" customHeight="1">
      <c r="A120" s="1453"/>
      <c r="B120" s="1373"/>
      <c r="C120" s="1373" t="s">
        <v>2003</v>
      </c>
      <c r="D120" s="1373"/>
      <c r="E120" s="1373"/>
      <c r="F120" s="1373"/>
      <c r="G120" s="1367" t="s">
        <v>240</v>
      </c>
      <c r="H120" s="1368" t="s">
        <v>240</v>
      </c>
      <c r="I120" s="1368" t="s">
        <v>240</v>
      </c>
      <c r="J120" s="1368" t="s">
        <v>240</v>
      </c>
      <c r="K120" s="1370" t="s">
        <v>240</v>
      </c>
      <c r="L120" s="1371" t="s">
        <v>240</v>
      </c>
      <c r="M120" s="1371" t="s">
        <v>240</v>
      </c>
      <c r="N120" s="1371" t="s">
        <v>240</v>
      </c>
      <c r="O120" s="1382">
        <v>4</v>
      </c>
    </row>
    <row r="121" spans="1:15" ht="14.1" customHeight="1">
      <c r="A121" s="1453"/>
      <c r="B121" s="1373" t="s">
        <v>2004</v>
      </c>
      <c r="C121" s="1373"/>
      <c r="D121" s="1373"/>
      <c r="E121" s="1373"/>
      <c r="F121" s="1373"/>
      <c r="G121" s="1374">
        <v>30667</v>
      </c>
      <c r="H121" s="1375">
        <v>28153</v>
      </c>
      <c r="I121" s="1375">
        <v>28599</v>
      </c>
      <c r="J121" s="1376">
        <v>-6.74</v>
      </c>
      <c r="K121" s="1377">
        <v>109593000</v>
      </c>
      <c r="L121" s="1378">
        <v>105217000</v>
      </c>
      <c r="M121" s="1378">
        <v>111153000</v>
      </c>
      <c r="N121" s="1376">
        <v>1.42</v>
      </c>
      <c r="O121" s="1382">
        <v>3</v>
      </c>
    </row>
    <row r="122" spans="1:15" ht="14.1" customHeight="1">
      <c r="A122" s="1453"/>
      <c r="B122" s="1373" t="s">
        <v>2005</v>
      </c>
      <c r="C122" s="1373"/>
      <c r="D122" s="1373"/>
      <c r="E122" s="1373"/>
      <c r="F122" s="1373"/>
      <c r="G122" s="1374">
        <v>3201</v>
      </c>
      <c r="H122" s="1375">
        <v>2715</v>
      </c>
      <c r="I122" s="1375">
        <v>3927</v>
      </c>
      <c r="J122" s="1376">
        <v>22.68</v>
      </c>
      <c r="K122" s="1377">
        <v>4852000</v>
      </c>
      <c r="L122" s="1378">
        <v>4577000</v>
      </c>
      <c r="M122" s="1378">
        <v>6930000</v>
      </c>
      <c r="N122" s="1376">
        <v>42.83</v>
      </c>
      <c r="O122" s="1382">
        <v>11</v>
      </c>
    </row>
    <row r="123" spans="1:15" ht="14.1" customHeight="1">
      <c r="A123" s="1453"/>
      <c r="B123" s="1373" t="s">
        <v>2006</v>
      </c>
      <c r="C123" s="1373"/>
      <c r="D123" s="1373"/>
      <c r="E123" s="1373"/>
      <c r="F123" s="1373"/>
      <c r="G123" s="1374">
        <v>47983</v>
      </c>
      <c r="H123" s="1375">
        <v>55110</v>
      </c>
      <c r="I123" s="1375">
        <v>59434</v>
      </c>
      <c r="J123" s="1376">
        <v>23.86</v>
      </c>
      <c r="K123" s="1377">
        <v>49818000</v>
      </c>
      <c r="L123" s="1378">
        <v>68560000</v>
      </c>
      <c r="M123" s="1378">
        <v>74267000</v>
      </c>
      <c r="N123" s="1376">
        <v>49.08</v>
      </c>
      <c r="O123" s="1382">
        <v>21</v>
      </c>
    </row>
    <row r="124" spans="1:15" ht="14.1" customHeight="1">
      <c r="A124" s="1452" t="s">
        <v>2007</v>
      </c>
      <c r="B124" s="1366"/>
      <c r="C124" s="1366"/>
      <c r="D124" s="1366"/>
      <c r="E124" s="1390"/>
      <c r="F124" s="1366"/>
      <c r="G124" s="1374"/>
      <c r="H124" s="1375"/>
      <c r="I124" s="1375"/>
      <c r="J124" s="1376"/>
      <c r="K124" s="1377"/>
      <c r="L124" s="1378"/>
      <c r="M124" s="1378"/>
      <c r="N124" s="1376"/>
      <c r="O124" s="1382"/>
    </row>
    <row r="125" spans="1:15" ht="14.1" customHeight="1">
      <c r="A125" s="1452"/>
      <c r="B125" s="1366" t="s">
        <v>2008</v>
      </c>
      <c r="C125" s="1366"/>
      <c r="D125" s="1366"/>
      <c r="E125" s="1390"/>
      <c r="F125" s="1366"/>
      <c r="G125" s="1367" t="s">
        <v>240</v>
      </c>
      <c r="H125" s="1368" t="s">
        <v>240</v>
      </c>
      <c r="I125" s="1368" t="s">
        <v>240</v>
      </c>
      <c r="J125" s="1369" t="s">
        <v>240</v>
      </c>
      <c r="K125" s="1370">
        <v>471278000</v>
      </c>
      <c r="L125" s="1371">
        <v>481808000</v>
      </c>
      <c r="M125" s="1371">
        <v>501236000</v>
      </c>
      <c r="N125" s="1369">
        <v>6.36</v>
      </c>
      <c r="O125" s="1384">
        <v>100</v>
      </c>
    </row>
    <row r="126" spans="1:15" ht="14.1" customHeight="1">
      <c r="A126" s="1453" t="s">
        <v>1938</v>
      </c>
      <c r="B126" s="1373"/>
      <c r="C126" s="1373"/>
      <c r="D126" s="1373"/>
      <c r="E126" s="1373"/>
      <c r="F126" s="956"/>
      <c r="G126" s="1374"/>
      <c r="H126" s="1375"/>
      <c r="I126" s="1375"/>
      <c r="J126" s="1376"/>
      <c r="K126" s="1377"/>
      <c r="L126" s="1378"/>
      <c r="M126" s="1378"/>
      <c r="N126" s="1376" t="s">
        <v>313</v>
      </c>
      <c r="O126" s="1382"/>
    </row>
    <row r="127" spans="1:15" ht="14.1" customHeight="1">
      <c r="A127" s="1453"/>
      <c r="B127" s="1373" t="s">
        <v>2009</v>
      </c>
      <c r="C127" s="1373"/>
      <c r="D127" s="1373"/>
      <c r="E127" s="1373"/>
      <c r="F127" s="1391" t="s">
        <v>2010</v>
      </c>
      <c r="G127" s="1374">
        <v>5342.5370000000003</v>
      </c>
      <c r="H127" s="1375">
        <v>5262.982</v>
      </c>
      <c r="I127" s="1375">
        <v>5997.6769999999997</v>
      </c>
      <c r="J127" s="1376">
        <v>12.26</v>
      </c>
      <c r="K127" s="1377">
        <v>3978000</v>
      </c>
      <c r="L127" s="1378">
        <v>4272000</v>
      </c>
      <c r="M127" s="1378">
        <v>4737000</v>
      </c>
      <c r="N127" s="1376">
        <v>19.079999999999998</v>
      </c>
      <c r="O127" s="1382">
        <v>30</v>
      </c>
    </row>
    <row r="128" spans="1:15" ht="14.1" customHeight="1">
      <c r="A128" s="1453"/>
      <c r="B128" s="1373" t="s">
        <v>2011</v>
      </c>
      <c r="C128" s="1373"/>
      <c r="D128" s="1373"/>
      <c r="E128" s="1373"/>
      <c r="F128" s="1391"/>
      <c r="G128" s="1374">
        <v>5519</v>
      </c>
      <c r="H128" s="1375">
        <v>5798</v>
      </c>
      <c r="I128" s="1375">
        <v>5687</v>
      </c>
      <c r="J128" s="1376">
        <v>3.04</v>
      </c>
      <c r="K128" s="1377">
        <v>3727000</v>
      </c>
      <c r="L128" s="1378">
        <v>4015000</v>
      </c>
      <c r="M128" s="1378">
        <v>3941000</v>
      </c>
      <c r="N128" s="1376">
        <v>5.74</v>
      </c>
      <c r="O128" s="1382">
        <v>5</v>
      </c>
    </row>
    <row r="129" spans="1:15" ht="14.1" customHeight="1">
      <c r="A129" s="1453"/>
      <c r="B129" s="1373" t="s">
        <v>2012</v>
      </c>
      <c r="C129" s="1373"/>
      <c r="D129" s="1373"/>
      <c r="E129" s="1373"/>
      <c r="F129" s="1391" t="s">
        <v>2010</v>
      </c>
      <c r="G129" s="1374">
        <v>128766.76</v>
      </c>
      <c r="H129" s="1375">
        <v>127059.001</v>
      </c>
      <c r="I129" s="1375">
        <v>134269.90900000001</v>
      </c>
      <c r="J129" s="1376">
        <v>4.2699999999999996</v>
      </c>
      <c r="K129" s="1377">
        <v>126276000</v>
      </c>
      <c r="L129" s="1378">
        <v>114774000</v>
      </c>
      <c r="M129" s="1378">
        <v>121450000</v>
      </c>
      <c r="N129" s="1376">
        <v>-3.82</v>
      </c>
      <c r="O129" s="1382">
        <v>60</v>
      </c>
    </row>
    <row r="130" spans="1:15" ht="14.1" customHeight="1">
      <c r="A130" s="1453"/>
      <c r="B130" s="1373" t="s">
        <v>2013</v>
      </c>
      <c r="C130" s="1373"/>
      <c r="D130" s="1373"/>
      <c r="E130" s="1373"/>
      <c r="F130" s="1391" t="s">
        <v>2010</v>
      </c>
      <c r="G130" s="1374">
        <v>4461.6530000000002</v>
      </c>
      <c r="H130" s="1375">
        <v>4580.067</v>
      </c>
      <c r="I130" s="1375">
        <v>4604.13</v>
      </c>
      <c r="J130" s="1376">
        <v>3.19</v>
      </c>
      <c r="K130" s="1377">
        <v>4256000</v>
      </c>
      <c r="L130" s="1378">
        <v>4302000</v>
      </c>
      <c r="M130" s="1378">
        <v>4403000</v>
      </c>
      <c r="N130" s="1376">
        <v>3.45</v>
      </c>
      <c r="O130" s="1382">
        <v>36</v>
      </c>
    </row>
    <row r="131" spans="1:15" ht="14.1" customHeight="1">
      <c r="A131" s="1453"/>
      <c r="B131" s="1373" t="s">
        <v>2014</v>
      </c>
      <c r="C131" s="1373"/>
      <c r="D131" s="1373"/>
      <c r="E131" s="1373"/>
      <c r="F131" s="1391" t="s">
        <v>2010</v>
      </c>
      <c r="G131" s="1374">
        <v>7987.4560000000001</v>
      </c>
      <c r="H131" s="1375">
        <v>6640.5540000000001</v>
      </c>
      <c r="I131" s="1375">
        <v>7517.0209999999997</v>
      </c>
      <c r="J131" s="1376">
        <v>-5.89</v>
      </c>
      <c r="K131" s="1377">
        <v>8067000</v>
      </c>
      <c r="L131" s="1378">
        <v>7058000</v>
      </c>
      <c r="M131" s="1378">
        <v>8838000</v>
      </c>
      <c r="N131" s="1376">
        <v>9.56</v>
      </c>
      <c r="O131" s="1382">
        <v>39</v>
      </c>
    </row>
    <row r="132" spans="1:15" ht="14.1" customHeight="1">
      <c r="A132" s="1453"/>
      <c r="B132" s="1373" t="s">
        <v>2015</v>
      </c>
      <c r="C132" s="1373"/>
      <c r="D132" s="1373"/>
      <c r="E132" s="1373"/>
      <c r="F132" s="1391" t="s">
        <v>2010</v>
      </c>
      <c r="G132" s="1374">
        <v>9956.1540000000005</v>
      </c>
      <c r="H132" s="1375">
        <v>10445.06</v>
      </c>
      <c r="I132" s="1375">
        <v>9165.9699999999993</v>
      </c>
      <c r="J132" s="1376">
        <v>-7.9366389873037519</v>
      </c>
      <c r="K132" s="1377">
        <v>9406000</v>
      </c>
      <c r="L132" s="1378">
        <v>9621000</v>
      </c>
      <c r="M132" s="1378">
        <v>8921000</v>
      </c>
      <c r="N132" s="1376">
        <v>-5.16</v>
      </c>
      <c r="O132" s="1382">
        <v>44</v>
      </c>
    </row>
    <row r="133" spans="1:15" ht="14.1" customHeight="1">
      <c r="A133" s="1453"/>
      <c r="B133" s="1373" t="s">
        <v>2016</v>
      </c>
      <c r="C133" s="1373"/>
      <c r="D133" s="1373"/>
      <c r="E133" s="1373"/>
      <c r="F133" s="1391" t="s">
        <v>2010</v>
      </c>
      <c r="G133" s="1374">
        <v>10456.648999999999</v>
      </c>
      <c r="H133" s="1375">
        <v>9338.8709999999992</v>
      </c>
      <c r="I133" s="1375">
        <v>10181.477000000001</v>
      </c>
      <c r="J133" s="1376">
        <v>-2.6315505091544935</v>
      </c>
      <c r="K133" s="1377">
        <v>14822000</v>
      </c>
      <c r="L133" s="1378">
        <v>13537000</v>
      </c>
      <c r="M133" s="1378">
        <v>16303000</v>
      </c>
      <c r="N133" s="1376">
        <v>9.99</v>
      </c>
      <c r="O133" s="1382">
        <v>11</v>
      </c>
    </row>
    <row r="134" spans="1:15" ht="14.1" customHeight="1">
      <c r="A134" s="957"/>
      <c r="B134" s="956" t="s">
        <v>2017</v>
      </c>
      <c r="C134" s="956"/>
      <c r="D134" s="956"/>
      <c r="E134" s="956"/>
      <c r="F134" s="1391" t="s">
        <v>2010</v>
      </c>
      <c r="G134" s="1374">
        <v>116055.114</v>
      </c>
      <c r="H134" s="1375">
        <v>111685.53</v>
      </c>
      <c r="I134" s="1375">
        <v>122987.732</v>
      </c>
      <c r="J134" s="1376">
        <v>5.97</v>
      </c>
      <c r="K134" s="1377">
        <v>70076000</v>
      </c>
      <c r="L134" s="1378">
        <v>68744000</v>
      </c>
      <c r="M134" s="1378">
        <v>77352000</v>
      </c>
      <c r="N134" s="1376">
        <v>10.38</v>
      </c>
      <c r="O134" s="1382">
        <v>72</v>
      </c>
    </row>
    <row r="135" spans="1:15" ht="14.1" customHeight="1">
      <c r="A135" s="957"/>
      <c r="B135" s="956" t="s">
        <v>2018</v>
      </c>
      <c r="C135" s="956"/>
      <c r="D135" s="956"/>
      <c r="E135" s="956"/>
      <c r="F135" s="1391"/>
      <c r="G135" s="1374"/>
      <c r="H135" s="1375"/>
      <c r="I135" s="1375"/>
      <c r="J135" s="1376"/>
      <c r="K135" s="1377"/>
      <c r="L135" s="1378"/>
      <c r="M135" s="1378"/>
      <c r="N135" s="1376"/>
      <c r="O135" s="1382"/>
    </row>
    <row r="136" spans="1:15" ht="14.1" customHeight="1">
      <c r="A136" s="957"/>
      <c r="B136" s="1116"/>
      <c r="C136" s="956" t="s">
        <v>2019</v>
      </c>
      <c r="D136" s="956"/>
      <c r="E136" s="956"/>
      <c r="F136" s="1392" t="s">
        <v>2010</v>
      </c>
      <c r="G136" s="1374">
        <v>6970.0240000000003</v>
      </c>
      <c r="H136" s="1375">
        <v>7538.4059999999999</v>
      </c>
      <c r="I136" s="1375">
        <v>8245.4500000000007</v>
      </c>
      <c r="J136" s="1376">
        <v>18.298731826461434</v>
      </c>
      <c r="K136" s="1377">
        <v>31171000</v>
      </c>
      <c r="L136" s="1378">
        <v>41167000</v>
      </c>
      <c r="M136" s="1378">
        <v>42613000</v>
      </c>
      <c r="N136" s="1376">
        <v>36.71</v>
      </c>
      <c r="O136" s="1382">
        <v>8</v>
      </c>
    </row>
    <row r="137" spans="1:15" ht="14.1" customHeight="1">
      <c r="A137" s="1453"/>
      <c r="B137" s="1116"/>
      <c r="C137" s="1373" t="s">
        <v>2020</v>
      </c>
      <c r="D137" s="1373"/>
      <c r="E137" s="1373"/>
      <c r="F137" s="1391" t="s">
        <v>2010</v>
      </c>
      <c r="G137" s="1374">
        <v>75640.990999999995</v>
      </c>
      <c r="H137" s="1375">
        <v>78421.805999999997</v>
      </c>
      <c r="I137" s="1375">
        <v>72095.835000000006</v>
      </c>
      <c r="J137" s="1376">
        <v>-4.6868185531836701</v>
      </c>
      <c r="K137" s="1377">
        <v>67603000</v>
      </c>
      <c r="L137" s="1378">
        <v>65854000</v>
      </c>
      <c r="M137" s="1378">
        <v>63881000</v>
      </c>
      <c r="N137" s="1376">
        <v>-5.51</v>
      </c>
      <c r="O137" s="1382">
        <v>45</v>
      </c>
    </row>
    <row r="138" spans="1:15" ht="14.1" customHeight="1">
      <c r="A138" s="1453"/>
      <c r="B138" s="1116"/>
      <c r="C138" s="1373" t="s">
        <v>2021</v>
      </c>
      <c r="D138" s="1373"/>
      <c r="E138" s="1373"/>
      <c r="F138" s="1391" t="s">
        <v>2010</v>
      </c>
      <c r="G138" s="1374">
        <v>44826.726999999999</v>
      </c>
      <c r="H138" s="1375">
        <v>48263.415000000001</v>
      </c>
      <c r="I138" s="1375">
        <v>44518.442999999999</v>
      </c>
      <c r="J138" s="1376">
        <v>-0.69</v>
      </c>
      <c r="K138" s="1377">
        <v>36473000</v>
      </c>
      <c r="L138" s="1378">
        <v>41839000</v>
      </c>
      <c r="M138" s="1378">
        <v>38974000</v>
      </c>
      <c r="N138" s="1376">
        <v>6.86</v>
      </c>
      <c r="O138" s="1382">
        <v>29</v>
      </c>
    </row>
    <row r="139" spans="1:15" ht="14.1" customHeight="1">
      <c r="A139" s="1453"/>
      <c r="B139" s="1116"/>
      <c r="C139" s="1373" t="s">
        <v>2022</v>
      </c>
      <c r="D139" s="1373"/>
      <c r="E139" s="1373"/>
      <c r="F139" s="1391" t="s">
        <v>2010</v>
      </c>
      <c r="G139" s="1374">
        <v>15298.788</v>
      </c>
      <c r="H139" s="1375">
        <v>15407.507</v>
      </c>
      <c r="I139" s="1375">
        <v>15202.638000000001</v>
      </c>
      <c r="J139" s="1376">
        <v>-0.63</v>
      </c>
      <c r="K139" s="1377">
        <v>37301000</v>
      </c>
      <c r="L139" s="1378">
        <v>41541000</v>
      </c>
      <c r="M139" s="1378">
        <v>42803000</v>
      </c>
      <c r="N139" s="1376">
        <v>14.75</v>
      </c>
      <c r="O139" s="1382">
        <v>21</v>
      </c>
    </row>
    <row r="140" spans="1:15" ht="14.1" customHeight="1">
      <c r="A140" s="1453"/>
      <c r="B140" s="1116" t="s">
        <v>2023</v>
      </c>
      <c r="C140" s="1373"/>
      <c r="D140" s="1373"/>
      <c r="E140" s="1373"/>
      <c r="F140" s="1391"/>
      <c r="G140" s="1374"/>
      <c r="H140" s="1375"/>
      <c r="I140" s="1375"/>
      <c r="J140" s="1376"/>
      <c r="K140" s="1377"/>
      <c r="L140" s="1378"/>
      <c r="M140" s="1378"/>
      <c r="N140" s="1376"/>
      <c r="O140" s="1382"/>
    </row>
    <row r="141" spans="1:15" ht="14.1" customHeight="1">
      <c r="A141" s="1453"/>
      <c r="B141" s="1116"/>
      <c r="C141" s="1373" t="s">
        <v>2024</v>
      </c>
      <c r="D141" s="1373"/>
      <c r="E141" s="1373"/>
      <c r="F141" s="1391" t="s">
        <v>2010</v>
      </c>
      <c r="G141" s="1374">
        <v>2669.317</v>
      </c>
      <c r="H141" s="1375">
        <v>3246.0949999999998</v>
      </c>
      <c r="I141" s="1375">
        <v>3354.9360000000001</v>
      </c>
      <c r="J141" s="1376">
        <v>25.69</v>
      </c>
      <c r="K141" s="1377">
        <v>3383000</v>
      </c>
      <c r="L141" s="1378">
        <v>4398000</v>
      </c>
      <c r="M141" s="1378">
        <v>5312000</v>
      </c>
      <c r="N141" s="1376">
        <v>57.02</v>
      </c>
      <c r="O141" s="1382">
        <v>14</v>
      </c>
    </row>
    <row r="142" spans="1:15" ht="14.1" customHeight="1">
      <c r="A142" s="1453"/>
      <c r="B142" s="1116"/>
      <c r="C142" s="1373" t="s">
        <v>2025</v>
      </c>
      <c r="D142" s="1373"/>
      <c r="E142" s="1373"/>
      <c r="F142" s="1391" t="s">
        <v>2010</v>
      </c>
      <c r="G142" s="1374">
        <v>14648.241</v>
      </c>
      <c r="H142" s="1375">
        <v>14834.439</v>
      </c>
      <c r="I142" s="1375">
        <v>14954.848</v>
      </c>
      <c r="J142" s="1376">
        <v>2.09</v>
      </c>
      <c r="K142" s="1377">
        <v>22216000</v>
      </c>
      <c r="L142" s="1378">
        <v>24617000</v>
      </c>
      <c r="M142" s="1378">
        <v>25432000</v>
      </c>
      <c r="N142" s="1376">
        <v>14.48</v>
      </c>
      <c r="O142" s="1382">
        <v>40</v>
      </c>
    </row>
    <row r="143" spans="1:15" ht="14.1" customHeight="1">
      <c r="A143" s="1453"/>
      <c r="B143" s="1116"/>
      <c r="C143" s="1373" t="s">
        <v>2026</v>
      </c>
      <c r="D143" s="1373"/>
      <c r="E143" s="1373"/>
      <c r="F143" s="1391" t="s">
        <v>2010</v>
      </c>
      <c r="G143" s="1374">
        <v>6380.0370000000003</v>
      </c>
      <c r="H143" s="1375">
        <v>6091.1480000000001</v>
      </c>
      <c r="I143" s="1375">
        <v>6378.2139999999999</v>
      </c>
      <c r="J143" s="1376">
        <v>-0.03</v>
      </c>
      <c r="K143" s="1377">
        <v>6010000</v>
      </c>
      <c r="L143" s="1378">
        <v>5615000</v>
      </c>
      <c r="M143" s="1378">
        <v>5708000</v>
      </c>
      <c r="N143" s="1376">
        <v>-5.0199999999999996</v>
      </c>
      <c r="O143" s="1382">
        <v>22</v>
      </c>
    </row>
    <row r="144" spans="1:15" ht="14.1" customHeight="1">
      <c r="A144" s="1453"/>
      <c r="B144" s="1116"/>
      <c r="C144" s="1373" t="s">
        <v>2027</v>
      </c>
      <c r="D144" s="1373"/>
      <c r="E144" s="1373"/>
      <c r="F144" s="1391" t="s">
        <v>2010</v>
      </c>
      <c r="G144" s="1374">
        <v>5790.9679999999998</v>
      </c>
      <c r="H144" s="1375">
        <v>6369.933</v>
      </c>
      <c r="I144" s="1375">
        <v>5909.7340000000004</v>
      </c>
      <c r="J144" s="1376">
        <v>2.0499999999999998</v>
      </c>
      <c r="K144" s="1377">
        <v>5820000</v>
      </c>
      <c r="L144" s="1378">
        <v>6631000</v>
      </c>
      <c r="M144" s="1378">
        <v>5826000</v>
      </c>
      <c r="N144" s="1376">
        <v>0.1</v>
      </c>
      <c r="O144" s="1382">
        <v>20</v>
      </c>
    </row>
    <row r="145" spans="1:15" ht="14.1" customHeight="1">
      <c r="A145" s="1453"/>
      <c r="B145" s="1116"/>
      <c r="C145" s="1373" t="s">
        <v>2028</v>
      </c>
      <c r="D145" s="1373"/>
      <c r="E145" s="1373"/>
      <c r="F145" s="1391" t="s">
        <v>2010</v>
      </c>
      <c r="G145" s="1367" t="s">
        <v>240</v>
      </c>
      <c r="H145" s="1368" t="s">
        <v>240</v>
      </c>
      <c r="I145" s="1368" t="s">
        <v>240</v>
      </c>
      <c r="J145" s="1369" t="s">
        <v>240</v>
      </c>
      <c r="K145" s="1370" t="s">
        <v>240</v>
      </c>
      <c r="L145" s="1371" t="s">
        <v>240</v>
      </c>
      <c r="M145" s="1371" t="s">
        <v>240</v>
      </c>
      <c r="N145" s="1369" t="s">
        <v>240</v>
      </c>
      <c r="O145" s="1382">
        <v>7</v>
      </c>
    </row>
    <row r="146" spans="1:15" ht="14.1" customHeight="1">
      <c r="A146" s="1457" t="s">
        <v>2029</v>
      </c>
      <c r="B146" s="1366"/>
      <c r="C146" s="1366"/>
      <c r="D146" s="1366"/>
      <c r="E146" s="1366"/>
      <c r="F146" s="1366"/>
      <c r="G146" s="1367" t="s">
        <v>240</v>
      </c>
      <c r="H146" s="1368" t="s">
        <v>240</v>
      </c>
      <c r="I146" s="1368" t="s">
        <v>240</v>
      </c>
      <c r="J146" s="1369" t="s">
        <v>240</v>
      </c>
      <c r="K146" s="1370">
        <v>1035135000</v>
      </c>
      <c r="L146" s="1371">
        <v>1162794000</v>
      </c>
      <c r="M146" s="1371">
        <v>1209381000</v>
      </c>
      <c r="N146" s="1369">
        <v>16.829999999999998</v>
      </c>
      <c r="O146" s="1384">
        <v>216</v>
      </c>
    </row>
    <row r="147" spans="1:15" ht="14.1" customHeight="1">
      <c r="A147" s="1453" t="s">
        <v>1938</v>
      </c>
      <c r="B147" s="1373"/>
      <c r="C147" s="1373"/>
      <c r="D147" s="1373"/>
      <c r="E147" s="1383"/>
      <c r="F147" s="1373"/>
      <c r="G147" s="1374"/>
      <c r="H147" s="1375"/>
      <c r="I147" s="1375"/>
      <c r="J147" s="1376"/>
      <c r="K147" s="1377"/>
      <c r="L147" s="1378"/>
      <c r="M147" s="1378"/>
      <c r="N147" s="1376"/>
      <c r="O147" s="1382"/>
    </row>
    <row r="148" spans="1:15" ht="14.1" customHeight="1">
      <c r="A148" s="957"/>
      <c r="B148" s="1373" t="s">
        <v>2030</v>
      </c>
      <c r="C148" s="1373"/>
      <c r="D148" s="1373"/>
      <c r="E148" s="1373"/>
      <c r="F148" s="1373"/>
      <c r="G148" s="1374">
        <v>50364.472999999998</v>
      </c>
      <c r="H148" s="1375">
        <v>36746.214</v>
      </c>
      <c r="I148" s="1375">
        <v>55280.608999999997</v>
      </c>
      <c r="J148" s="1376">
        <v>9.76</v>
      </c>
      <c r="K148" s="1377">
        <v>72770000</v>
      </c>
      <c r="L148" s="1378">
        <v>60372000</v>
      </c>
      <c r="M148" s="1378">
        <v>86369000</v>
      </c>
      <c r="N148" s="1376">
        <v>18.690000000000001</v>
      </c>
      <c r="O148" s="1382">
        <v>9</v>
      </c>
    </row>
    <row r="149" spans="1:15" ht="14.1" customHeight="1">
      <c r="A149" s="957"/>
      <c r="B149" s="956" t="s">
        <v>2031</v>
      </c>
      <c r="C149" s="956"/>
      <c r="D149" s="956"/>
      <c r="E149" s="956"/>
      <c r="F149" s="956"/>
      <c r="G149" s="1374"/>
      <c r="H149" s="1375"/>
      <c r="I149" s="1375"/>
      <c r="J149" s="1376"/>
      <c r="K149" s="1377"/>
      <c r="L149" s="1378"/>
      <c r="M149" s="1378"/>
      <c r="N149" s="1376"/>
      <c r="O149" s="1382"/>
    </row>
    <row r="150" spans="1:15" ht="14.1" customHeight="1">
      <c r="A150" s="957"/>
      <c r="B150" s="1373"/>
      <c r="C150" s="1373" t="s">
        <v>2032</v>
      </c>
      <c r="D150" s="1373"/>
      <c r="E150" s="1373"/>
      <c r="F150" s="1373"/>
      <c r="G150" s="1374">
        <v>5694.9189999999999</v>
      </c>
      <c r="H150" s="1375">
        <v>6729.7049999999999</v>
      </c>
      <c r="I150" s="1375">
        <v>7966.2910000000002</v>
      </c>
      <c r="J150" s="1376">
        <v>39.880000000000003</v>
      </c>
      <c r="K150" s="1377">
        <v>25432000</v>
      </c>
      <c r="L150" s="1378">
        <v>42885000</v>
      </c>
      <c r="M150" s="1378">
        <v>46351000</v>
      </c>
      <c r="N150" s="1376">
        <v>82.25</v>
      </c>
      <c r="O150" s="1382">
        <v>15</v>
      </c>
    </row>
    <row r="151" spans="1:15" ht="14.1" customHeight="1">
      <c r="A151" s="957"/>
      <c r="B151" s="1373" t="s">
        <v>2033</v>
      </c>
      <c r="C151" s="1373"/>
      <c r="D151" s="1373"/>
      <c r="E151" s="1373"/>
      <c r="F151" s="1373"/>
      <c r="G151" s="1374">
        <v>8735.7029999999995</v>
      </c>
      <c r="H151" s="1375">
        <v>13891.164000000001</v>
      </c>
      <c r="I151" s="1375">
        <v>12566.906999999999</v>
      </c>
      <c r="J151" s="1376">
        <v>43.86</v>
      </c>
      <c r="K151" s="1377">
        <v>19083000</v>
      </c>
      <c r="L151" s="1378">
        <v>24603000</v>
      </c>
      <c r="M151" s="1378">
        <v>30068000</v>
      </c>
      <c r="N151" s="1376">
        <v>57.56</v>
      </c>
      <c r="O151" s="1382">
        <v>18</v>
      </c>
    </row>
    <row r="152" spans="1:15" ht="14.1" customHeight="1">
      <c r="A152" s="957"/>
      <c r="B152" s="956" t="s">
        <v>2034</v>
      </c>
      <c r="C152" s="956"/>
      <c r="D152" s="956"/>
      <c r="E152" s="956"/>
      <c r="F152" s="956"/>
      <c r="G152" s="1374">
        <v>2963.2979999999998</v>
      </c>
      <c r="H152" s="1375">
        <v>4389.1000000000004</v>
      </c>
      <c r="I152" s="1375">
        <v>2783.3690000000001</v>
      </c>
      <c r="J152" s="1376">
        <v>-6.07</v>
      </c>
      <c r="K152" s="1377">
        <v>10665000</v>
      </c>
      <c r="L152" s="1378">
        <v>14238000</v>
      </c>
      <c r="M152" s="1378">
        <v>12094000</v>
      </c>
      <c r="N152" s="1376">
        <v>13.4</v>
      </c>
      <c r="O152" s="1382">
        <v>7</v>
      </c>
    </row>
    <row r="153" spans="1:15" ht="14.1" customHeight="1">
      <c r="A153" s="957"/>
      <c r="B153" s="1373" t="s">
        <v>2035</v>
      </c>
      <c r="C153" s="1373"/>
      <c r="D153" s="1373"/>
      <c r="E153" s="1373"/>
      <c r="F153" s="1373"/>
      <c r="G153" s="1374">
        <v>701.55100000000004</v>
      </c>
      <c r="H153" s="1375">
        <v>11080.12</v>
      </c>
      <c r="I153" s="1375">
        <v>937.09900000000005</v>
      </c>
      <c r="J153" s="1376">
        <v>33.58</v>
      </c>
      <c r="K153" s="1377">
        <v>530000</v>
      </c>
      <c r="L153" s="1378">
        <v>14908000</v>
      </c>
      <c r="M153" s="1378">
        <v>695000</v>
      </c>
      <c r="N153" s="1376">
        <v>31.13</v>
      </c>
      <c r="O153" s="1382">
        <v>7</v>
      </c>
    </row>
    <row r="154" spans="1:15" ht="14.1" customHeight="1">
      <c r="A154" s="957"/>
      <c r="B154" s="1373" t="s">
        <v>2036</v>
      </c>
      <c r="C154" s="1373"/>
      <c r="D154" s="1373"/>
      <c r="E154" s="1373"/>
      <c r="F154" s="1373"/>
      <c r="G154" s="1374">
        <v>12886.458000000001</v>
      </c>
      <c r="H154" s="1375">
        <v>12572.873</v>
      </c>
      <c r="I154" s="1375">
        <v>12702.174999999999</v>
      </c>
      <c r="J154" s="1376">
        <v>-1.43</v>
      </c>
      <c r="K154" s="1377">
        <v>43853000</v>
      </c>
      <c r="L154" s="1378">
        <v>40335000</v>
      </c>
      <c r="M154" s="1378">
        <v>42892000</v>
      </c>
      <c r="N154" s="1376">
        <v>-2.19</v>
      </c>
      <c r="O154" s="1382">
        <v>25</v>
      </c>
    </row>
    <row r="155" spans="1:15" ht="14.1" customHeight="1">
      <c r="A155" s="957"/>
      <c r="B155" s="1373" t="s">
        <v>2037</v>
      </c>
      <c r="C155" s="1373"/>
      <c r="D155" s="1373"/>
      <c r="E155" s="1373"/>
      <c r="F155" s="1373"/>
      <c r="G155" s="1374"/>
      <c r="H155" s="1375"/>
      <c r="I155" s="1375"/>
      <c r="J155" s="1376"/>
      <c r="K155" s="1377"/>
      <c r="L155" s="1378"/>
      <c r="M155" s="1378"/>
      <c r="N155" s="1376"/>
      <c r="O155" s="1382"/>
    </row>
    <row r="156" spans="1:15" ht="14.1" customHeight="1">
      <c r="A156" s="1453"/>
      <c r="B156" s="956"/>
      <c r="C156" s="1373" t="s">
        <v>2038</v>
      </c>
      <c r="D156" s="1373"/>
      <c r="E156" s="1373"/>
      <c r="F156" s="1373"/>
      <c r="G156" s="1374">
        <v>18326.054</v>
      </c>
      <c r="H156" s="1375">
        <v>30073.552</v>
      </c>
      <c r="I156" s="1375">
        <v>17632.183000000001</v>
      </c>
      <c r="J156" s="1376">
        <v>-3.79</v>
      </c>
      <c r="K156" s="1377">
        <v>49201000</v>
      </c>
      <c r="L156" s="1378">
        <v>65972000</v>
      </c>
      <c r="M156" s="1378">
        <v>55643000</v>
      </c>
      <c r="N156" s="1376">
        <v>13.09</v>
      </c>
      <c r="O156" s="1382">
        <v>22</v>
      </c>
    </row>
    <row r="157" spans="1:15" ht="14.1" customHeight="1">
      <c r="A157" s="957"/>
      <c r="B157" s="956" t="s">
        <v>2039</v>
      </c>
      <c r="C157" s="956"/>
      <c r="D157" s="956"/>
      <c r="E157" s="956"/>
      <c r="F157" s="956"/>
      <c r="G157" s="1374">
        <v>68937.194000000003</v>
      </c>
      <c r="H157" s="1375">
        <v>68472.251000000018</v>
      </c>
      <c r="I157" s="1375" t="s">
        <v>240</v>
      </c>
      <c r="J157" s="1376">
        <v>21.8</v>
      </c>
      <c r="K157" s="1377">
        <v>126738000</v>
      </c>
      <c r="L157" s="1378">
        <v>127791000</v>
      </c>
      <c r="M157" s="1378" t="s">
        <v>240</v>
      </c>
      <c r="N157" s="1376">
        <v>30.94</v>
      </c>
      <c r="O157" s="1382">
        <v>100</v>
      </c>
    </row>
    <row r="158" spans="1:15" ht="14.1" customHeight="1">
      <c r="A158" s="957"/>
      <c r="B158" s="956"/>
      <c r="C158" s="956" t="s">
        <v>2040</v>
      </c>
      <c r="D158" s="956"/>
      <c r="E158" s="956"/>
      <c r="F158" s="956"/>
      <c r="G158" s="1374">
        <v>22349.291000000001</v>
      </c>
      <c r="H158" s="1375">
        <v>6014.848</v>
      </c>
      <c r="I158" s="1375">
        <v>38159.131000000001</v>
      </c>
      <c r="J158" s="1376">
        <v>70.739999999999995</v>
      </c>
      <c r="K158" s="1377">
        <v>25822000</v>
      </c>
      <c r="L158" s="1378">
        <v>6157000</v>
      </c>
      <c r="M158" s="1378">
        <v>47813000</v>
      </c>
      <c r="N158" s="1376">
        <v>85.16</v>
      </c>
      <c r="O158" s="1382">
        <v>21</v>
      </c>
    </row>
    <row r="159" spans="1:15" ht="14.1" customHeight="1">
      <c r="A159" s="957"/>
      <c r="B159" s="956"/>
      <c r="C159" s="956" t="s">
        <v>2041</v>
      </c>
      <c r="D159" s="956"/>
      <c r="E159" s="956"/>
      <c r="F159" s="956"/>
      <c r="G159" s="1374">
        <v>13663.49</v>
      </c>
      <c r="H159" s="1375">
        <v>13586.880999999999</v>
      </c>
      <c r="I159" s="1375">
        <v>11125.956</v>
      </c>
      <c r="J159" s="1376">
        <v>-18.57</v>
      </c>
      <c r="K159" s="1377">
        <v>46570000</v>
      </c>
      <c r="L159" s="1378">
        <v>45161000</v>
      </c>
      <c r="M159" s="1378">
        <v>50268000</v>
      </c>
      <c r="N159" s="1376">
        <v>7.94</v>
      </c>
      <c r="O159" s="1382">
        <v>29</v>
      </c>
    </row>
    <row r="160" spans="1:15" ht="14.1" customHeight="1">
      <c r="A160" s="957"/>
      <c r="B160" s="956"/>
      <c r="C160" s="956" t="s">
        <v>2042</v>
      </c>
      <c r="D160" s="956"/>
      <c r="E160" s="956"/>
      <c r="F160" s="956"/>
      <c r="G160" s="1374">
        <v>185.81200000000001</v>
      </c>
      <c r="H160" s="1375">
        <v>14470.177</v>
      </c>
      <c r="I160" s="1368" t="s">
        <v>240</v>
      </c>
      <c r="J160" s="1368" t="s">
        <v>240</v>
      </c>
      <c r="K160" s="1377">
        <v>168000</v>
      </c>
      <c r="L160" s="1378">
        <v>15254000</v>
      </c>
      <c r="M160" s="1371" t="s">
        <v>240</v>
      </c>
      <c r="N160" s="1371" t="s">
        <v>240</v>
      </c>
      <c r="O160" s="1382">
        <v>3</v>
      </c>
    </row>
    <row r="161" spans="1:15" ht="14.1" customHeight="1">
      <c r="A161" s="957"/>
      <c r="B161" s="1373"/>
      <c r="C161" s="1373" t="s">
        <v>2043</v>
      </c>
      <c r="D161" s="1373"/>
      <c r="E161" s="1373"/>
      <c r="F161" s="1393"/>
      <c r="G161" s="1374">
        <v>257.54899999999998</v>
      </c>
      <c r="H161" s="1375">
        <v>6361.5309999999999</v>
      </c>
      <c r="I161" s="1375">
        <v>145.40700000000001</v>
      </c>
      <c r="J161" s="1376">
        <v>-43.54</v>
      </c>
      <c r="K161" s="1377">
        <v>279000</v>
      </c>
      <c r="L161" s="1378">
        <v>9287000</v>
      </c>
      <c r="M161" s="1378">
        <v>204000</v>
      </c>
      <c r="N161" s="1376">
        <v>-26.88</v>
      </c>
      <c r="O161" s="1382">
        <v>6</v>
      </c>
    </row>
    <row r="162" spans="1:15" ht="14.1" customHeight="1">
      <c r="A162" s="957"/>
      <c r="B162" s="1373"/>
      <c r="C162" s="1373" t="s">
        <v>2044</v>
      </c>
      <c r="D162" s="1373"/>
      <c r="E162" s="1373"/>
      <c r="F162" s="1393"/>
      <c r="G162" s="1374">
        <v>16714.043000000001</v>
      </c>
      <c r="H162" s="1375">
        <v>8874.0730000000003</v>
      </c>
      <c r="I162" s="1375">
        <v>13791.628000000001</v>
      </c>
      <c r="J162" s="1376">
        <v>-17.48</v>
      </c>
      <c r="K162" s="1377">
        <v>29269000</v>
      </c>
      <c r="L162" s="1378">
        <v>20224000</v>
      </c>
      <c r="M162" s="1378">
        <v>30118000</v>
      </c>
      <c r="N162" s="1376">
        <v>2.9</v>
      </c>
      <c r="O162" s="1382">
        <v>23</v>
      </c>
    </row>
    <row r="163" spans="1:15" ht="14.1" customHeight="1">
      <c r="A163" s="1453"/>
      <c r="B163" s="956"/>
      <c r="C163" s="1373" t="s">
        <v>2045</v>
      </c>
      <c r="D163" s="1373"/>
      <c r="E163" s="1373"/>
      <c r="F163" s="1393"/>
      <c r="G163" s="1374">
        <v>15767.009</v>
      </c>
      <c r="H163" s="1375">
        <v>19164.741000000002</v>
      </c>
      <c r="I163" s="1375">
        <v>20740.026999999998</v>
      </c>
      <c r="J163" s="1376">
        <v>31.54</v>
      </c>
      <c r="K163" s="1377">
        <v>24630000</v>
      </c>
      <c r="L163" s="1378">
        <v>31708000</v>
      </c>
      <c r="M163" s="1378">
        <v>37547000</v>
      </c>
      <c r="N163" s="1376">
        <v>52.44</v>
      </c>
      <c r="O163" s="1382">
        <v>18</v>
      </c>
    </row>
    <row r="164" spans="1:15" ht="14.1" customHeight="1">
      <c r="A164" s="957"/>
      <c r="B164" s="956" t="s">
        <v>2046</v>
      </c>
      <c r="C164" s="1458"/>
      <c r="D164" s="956"/>
      <c r="E164" s="956"/>
      <c r="F164" s="1393"/>
      <c r="G164" s="1374"/>
      <c r="H164" s="1375"/>
      <c r="I164" s="1375"/>
      <c r="J164" s="1376"/>
      <c r="K164" s="1377"/>
      <c r="L164" s="1378"/>
      <c r="M164" s="1378"/>
      <c r="N164" s="1376"/>
      <c r="O164" s="1382"/>
    </row>
    <row r="165" spans="1:15" ht="14.1" customHeight="1">
      <c r="A165" s="957"/>
      <c r="B165" s="956"/>
      <c r="C165" s="956" t="s">
        <v>2047</v>
      </c>
      <c r="D165" s="956"/>
      <c r="E165" s="956"/>
      <c r="F165" s="1393"/>
      <c r="G165" s="1374"/>
      <c r="H165" s="1375"/>
      <c r="I165" s="1375"/>
      <c r="J165" s="1376" t="s">
        <v>313</v>
      </c>
      <c r="K165" s="1377"/>
      <c r="L165" s="1378"/>
      <c r="M165" s="1378"/>
      <c r="N165" s="1376" t="s">
        <v>313</v>
      </c>
      <c r="O165" s="1382"/>
    </row>
    <row r="166" spans="1:15" ht="14.1" customHeight="1">
      <c r="A166" s="957"/>
      <c r="B166" s="1373"/>
      <c r="C166" s="1373"/>
      <c r="D166" s="1373" t="s">
        <v>2048</v>
      </c>
      <c r="E166" s="1373"/>
      <c r="F166" s="1373"/>
      <c r="G166" s="1374">
        <v>1121.9390000000001</v>
      </c>
      <c r="H166" s="1375">
        <v>1094.787</v>
      </c>
      <c r="I166" s="1375">
        <v>965.50900000000001</v>
      </c>
      <c r="J166" s="1376">
        <v>-13.94</v>
      </c>
      <c r="K166" s="1377">
        <v>1501000</v>
      </c>
      <c r="L166" s="1378">
        <v>1684000</v>
      </c>
      <c r="M166" s="1378">
        <v>1536000</v>
      </c>
      <c r="N166" s="1376">
        <v>2.33</v>
      </c>
      <c r="O166" s="1382">
        <v>8</v>
      </c>
    </row>
    <row r="167" spans="1:15" ht="14.1" customHeight="1">
      <c r="A167" s="957"/>
      <c r="B167" s="1373"/>
      <c r="C167" s="1373"/>
      <c r="D167" s="1373" t="s">
        <v>2049</v>
      </c>
      <c r="E167" s="1373"/>
      <c r="F167" s="1373"/>
      <c r="G167" s="1374">
        <v>12156.46</v>
      </c>
      <c r="H167" s="1375">
        <v>19305.502</v>
      </c>
      <c r="I167" s="1375">
        <v>14405.805</v>
      </c>
      <c r="J167" s="1376">
        <v>18.5</v>
      </c>
      <c r="K167" s="1377">
        <v>17226000</v>
      </c>
      <c r="L167" s="1378">
        <v>28274000</v>
      </c>
      <c r="M167" s="1378">
        <v>17519000</v>
      </c>
      <c r="N167" s="1376">
        <v>1.7</v>
      </c>
      <c r="O167" s="1382">
        <v>6</v>
      </c>
    </row>
    <row r="168" spans="1:15" ht="14.1" customHeight="1">
      <c r="A168" s="957"/>
      <c r="B168" s="1373"/>
      <c r="C168" s="1373"/>
      <c r="D168" s="1373" t="s">
        <v>2050</v>
      </c>
      <c r="E168" s="1373"/>
      <c r="F168" s="1373"/>
      <c r="G168" s="1374">
        <v>900.21199999999999</v>
      </c>
      <c r="H168" s="1375">
        <v>1053.8050000000001</v>
      </c>
      <c r="I168" s="1375">
        <v>1002.9589999999999</v>
      </c>
      <c r="J168" s="1376">
        <v>11.41</v>
      </c>
      <c r="K168" s="1377">
        <v>2139000</v>
      </c>
      <c r="L168" s="1378">
        <v>2813000</v>
      </c>
      <c r="M168" s="1378">
        <v>2718000</v>
      </c>
      <c r="N168" s="1376">
        <v>27.07</v>
      </c>
      <c r="O168" s="1382">
        <v>8</v>
      </c>
    </row>
    <row r="169" spans="1:15" ht="14.1" customHeight="1">
      <c r="A169" s="957"/>
      <c r="B169" s="956"/>
      <c r="C169" s="956"/>
      <c r="D169" s="956" t="s">
        <v>2051</v>
      </c>
      <c r="E169" s="956"/>
      <c r="F169" s="956"/>
      <c r="G169" s="1374">
        <v>40809.445</v>
      </c>
      <c r="H169" s="1375">
        <v>45550.826000000001</v>
      </c>
      <c r="I169" s="1375">
        <v>43086.735999999997</v>
      </c>
      <c r="J169" s="1376">
        <v>5.58</v>
      </c>
      <c r="K169" s="1377">
        <v>113360000</v>
      </c>
      <c r="L169" s="1378">
        <v>133555000</v>
      </c>
      <c r="M169" s="1378">
        <v>137157000</v>
      </c>
      <c r="N169" s="1376">
        <v>20.99</v>
      </c>
      <c r="O169" s="1382">
        <v>26</v>
      </c>
    </row>
    <row r="170" spans="1:15" ht="14.1" customHeight="1">
      <c r="A170" s="957"/>
      <c r="B170" s="956" t="s">
        <v>2052</v>
      </c>
      <c r="C170" s="956"/>
      <c r="D170" s="956"/>
      <c r="E170" s="956"/>
      <c r="F170" s="956"/>
      <c r="G170" s="1374">
        <v>33393.875999999997</v>
      </c>
      <c r="H170" s="1375">
        <v>35619.521000000001</v>
      </c>
      <c r="I170" s="1375">
        <v>33468.305999999997</v>
      </c>
      <c r="J170" s="1376">
        <v>0.22</v>
      </c>
      <c r="K170" s="1377">
        <v>204873000</v>
      </c>
      <c r="L170" s="1378">
        <v>231234000</v>
      </c>
      <c r="M170" s="1378">
        <v>226845000</v>
      </c>
      <c r="N170" s="1376">
        <v>10.72</v>
      </c>
      <c r="O170" s="1382">
        <v>18</v>
      </c>
    </row>
    <row r="171" spans="1:15" ht="14.1" customHeight="1">
      <c r="A171" s="957"/>
      <c r="B171" s="956" t="s">
        <v>2053</v>
      </c>
      <c r="C171" s="956"/>
      <c r="D171" s="956"/>
      <c r="E171" s="956"/>
      <c r="F171" s="956"/>
      <c r="G171" s="1374"/>
      <c r="H171" s="1375"/>
      <c r="I171" s="1375"/>
      <c r="J171" s="1376" t="s">
        <v>313</v>
      </c>
      <c r="K171" s="1377"/>
      <c r="L171" s="1378"/>
      <c r="M171" s="1378"/>
      <c r="N171" s="1376"/>
      <c r="O171" s="1382"/>
    </row>
    <row r="172" spans="1:15" ht="14.1" customHeight="1">
      <c r="A172" s="957"/>
      <c r="B172" s="956"/>
      <c r="C172" s="956" t="s">
        <v>2054</v>
      </c>
      <c r="D172" s="956"/>
      <c r="E172" s="956"/>
      <c r="F172" s="956"/>
      <c r="G172" s="1374">
        <v>4675.049</v>
      </c>
      <c r="H172" s="1375">
        <v>4736.9669999999996</v>
      </c>
      <c r="I172" s="1375">
        <v>4024.3629999999998</v>
      </c>
      <c r="J172" s="1376">
        <v>-13.92</v>
      </c>
      <c r="K172" s="1377">
        <v>26954000</v>
      </c>
      <c r="L172" s="1378">
        <v>32100000</v>
      </c>
      <c r="M172" s="1378">
        <v>29267000</v>
      </c>
      <c r="N172" s="1376">
        <v>8.58</v>
      </c>
      <c r="O172" s="1382">
        <v>10</v>
      </c>
    </row>
    <row r="173" spans="1:15" ht="14.1" customHeight="1">
      <c r="A173" s="957"/>
      <c r="B173" s="956" t="s">
        <v>2055</v>
      </c>
      <c r="C173" s="1116"/>
      <c r="D173" s="956"/>
      <c r="E173" s="956"/>
      <c r="F173" s="956"/>
      <c r="G173" s="1374">
        <v>6920.9570000000003</v>
      </c>
      <c r="H173" s="1375">
        <v>5905.3540000000003</v>
      </c>
      <c r="I173" s="1375">
        <v>7378.0349999999999</v>
      </c>
      <c r="J173" s="1376">
        <v>6.6</v>
      </c>
      <c r="K173" s="1377">
        <v>16174000</v>
      </c>
      <c r="L173" s="1378">
        <v>16677000</v>
      </c>
      <c r="M173" s="1378">
        <v>17913000</v>
      </c>
      <c r="N173" s="1376">
        <v>10.75</v>
      </c>
      <c r="O173" s="1382">
        <v>13</v>
      </c>
    </row>
    <row r="174" spans="1:15" ht="14.1" customHeight="1">
      <c r="A174" s="1459" t="s">
        <v>2056</v>
      </c>
      <c r="B174" s="1390"/>
      <c r="C174" s="1390"/>
      <c r="D174" s="1390"/>
      <c r="E174" s="1390"/>
      <c r="F174" s="1390"/>
      <c r="G174" s="1394" t="s">
        <v>240</v>
      </c>
      <c r="H174" s="1395" t="s">
        <v>240</v>
      </c>
      <c r="I174" s="1395" t="s">
        <v>240</v>
      </c>
      <c r="J174" s="1396" t="s">
        <v>240</v>
      </c>
      <c r="K174" s="1370">
        <v>968213000</v>
      </c>
      <c r="L174" s="1371">
        <v>1367182000</v>
      </c>
      <c r="M174" s="1371">
        <v>1317399000</v>
      </c>
      <c r="N174" s="1396">
        <v>36.06</v>
      </c>
      <c r="O174" s="1384">
        <v>65</v>
      </c>
    </row>
    <row r="175" spans="1:15" ht="14.1" customHeight="1">
      <c r="A175" s="957" t="s">
        <v>1938</v>
      </c>
      <c r="B175" s="956"/>
      <c r="C175" s="956"/>
      <c r="D175" s="956"/>
      <c r="E175" s="1373"/>
      <c r="F175" s="1373"/>
      <c r="G175" s="1394"/>
      <c r="H175" s="1395"/>
      <c r="I175" s="1395"/>
      <c r="J175" s="1396"/>
      <c r="K175" s="1397"/>
      <c r="L175" s="1398"/>
      <c r="M175" s="1398"/>
      <c r="N175" s="1396"/>
      <c r="O175" s="1384"/>
    </row>
    <row r="176" spans="1:15" ht="14.1" customHeight="1">
      <c r="A176" s="957"/>
      <c r="B176" s="956" t="s">
        <v>2057</v>
      </c>
      <c r="C176" s="956"/>
      <c r="D176" s="956"/>
      <c r="E176" s="1373"/>
      <c r="F176" s="1373"/>
      <c r="G176" s="1374"/>
      <c r="H176" s="1375"/>
      <c r="I176" s="1375"/>
      <c r="J176" s="1399"/>
      <c r="K176" s="1377"/>
      <c r="L176" s="1378"/>
      <c r="M176" s="1378"/>
      <c r="N176" s="1399"/>
      <c r="O176" s="1382"/>
    </row>
    <row r="177" spans="1:15" ht="14.1" customHeight="1">
      <c r="A177" s="1460"/>
      <c r="B177" s="1400"/>
      <c r="C177" s="1373" t="s">
        <v>2058</v>
      </c>
      <c r="D177" s="1373"/>
      <c r="E177" s="1373"/>
      <c r="F177" s="1373"/>
      <c r="G177" s="1374">
        <v>12343</v>
      </c>
      <c r="H177" s="1395" t="s">
        <v>240</v>
      </c>
      <c r="I177" s="1375">
        <v>9858</v>
      </c>
      <c r="J177" s="1399">
        <v>-20.13</v>
      </c>
      <c r="K177" s="1377">
        <v>2537000</v>
      </c>
      <c r="L177" s="1378">
        <v>4395000</v>
      </c>
      <c r="M177" s="1378">
        <v>4922000</v>
      </c>
      <c r="N177" s="1399">
        <v>94.01</v>
      </c>
      <c r="O177" s="1382">
        <v>5</v>
      </c>
    </row>
    <row r="178" spans="1:15" ht="14.1" customHeight="1">
      <c r="A178" s="1460"/>
      <c r="B178" s="1400"/>
      <c r="C178" s="1373" t="s">
        <v>2059</v>
      </c>
      <c r="D178" s="1373"/>
      <c r="E178" s="1383"/>
      <c r="F178" s="1373"/>
      <c r="G178" s="1374">
        <v>570781</v>
      </c>
      <c r="H178" s="1375">
        <v>527395</v>
      </c>
      <c r="I178" s="1375">
        <v>402867</v>
      </c>
      <c r="J178" s="1399">
        <v>-29.42</v>
      </c>
      <c r="K178" s="1377">
        <v>294791000</v>
      </c>
      <c r="L178" s="1378">
        <v>410074000</v>
      </c>
      <c r="M178" s="1378">
        <v>358338000</v>
      </c>
      <c r="N178" s="1399">
        <v>21.56</v>
      </c>
      <c r="O178" s="1382">
        <v>19</v>
      </c>
    </row>
    <row r="179" spans="1:15" ht="14.1" customHeight="1">
      <c r="A179" s="1461"/>
      <c r="B179" s="1400"/>
      <c r="C179" s="1433" t="s">
        <v>2060</v>
      </c>
      <c r="D179" s="1373"/>
      <c r="E179" s="1389"/>
      <c r="F179" s="1373"/>
      <c r="G179" s="1374">
        <v>243007</v>
      </c>
      <c r="H179" s="1375">
        <v>261366</v>
      </c>
      <c r="I179" s="1375">
        <v>209006</v>
      </c>
      <c r="J179" s="1399">
        <v>-13.99</v>
      </c>
      <c r="K179" s="1377">
        <v>201744000</v>
      </c>
      <c r="L179" s="1378">
        <v>304105000</v>
      </c>
      <c r="M179" s="1378">
        <v>279459000</v>
      </c>
      <c r="N179" s="1399">
        <v>38.520000000000003</v>
      </c>
      <c r="O179" s="1382">
        <v>7</v>
      </c>
    </row>
    <row r="180" spans="1:15" ht="14.1" customHeight="1">
      <c r="A180" s="1460"/>
      <c r="B180" s="1400"/>
      <c r="C180" s="1433" t="s">
        <v>2061</v>
      </c>
      <c r="D180" s="1373"/>
      <c r="E180" s="1373"/>
      <c r="F180" s="1373"/>
      <c r="G180" s="1374">
        <v>327774</v>
      </c>
      <c r="H180" s="1375">
        <v>266029</v>
      </c>
      <c r="I180" s="1375">
        <v>193861</v>
      </c>
      <c r="J180" s="1399">
        <v>-40.86</v>
      </c>
      <c r="K180" s="1377">
        <v>93047000</v>
      </c>
      <c r="L180" s="1378">
        <v>105969000</v>
      </c>
      <c r="M180" s="1378">
        <v>78879000</v>
      </c>
      <c r="N180" s="1399">
        <v>-15.23</v>
      </c>
      <c r="O180" s="1382">
        <v>12</v>
      </c>
    </row>
    <row r="181" spans="1:15" ht="14.1" customHeight="1">
      <c r="A181" s="1460"/>
      <c r="B181" s="1400"/>
      <c r="C181" s="1373" t="s">
        <v>2062</v>
      </c>
      <c r="D181" s="1373"/>
      <c r="E181" s="1373"/>
      <c r="F181" s="1373"/>
      <c r="G181" s="1374"/>
      <c r="H181" s="1375"/>
      <c r="I181" s="1375"/>
      <c r="J181" s="1399"/>
      <c r="K181" s="1377"/>
      <c r="L181" s="1378"/>
      <c r="M181" s="1378"/>
      <c r="N181" s="1399"/>
      <c r="O181" s="1382"/>
    </row>
    <row r="182" spans="1:15" ht="14.1" customHeight="1">
      <c r="A182" s="1460"/>
      <c r="B182" s="1400"/>
      <c r="C182" s="1373" t="s">
        <v>2063</v>
      </c>
      <c r="D182" s="1373"/>
      <c r="E182" s="1373"/>
      <c r="F182" s="1373"/>
      <c r="G182" s="1374">
        <v>173058</v>
      </c>
      <c r="H182" s="1375">
        <v>182250</v>
      </c>
      <c r="I182" s="1375">
        <v>167971</v>
      </c>
      <c r="J182" s="1399">
        <v>-2.94</v>
      </c>
      <c r="K182" s="1377">
        <v>9346000</v>
      </c>
      <c r="L182" s="1378">
        <v>15203000</v>
      </c>
      <c r="M182" s="1378">
        <v>15081000</v>
      </c>
      <c r="N182" s="1399">
        <v>61.36</v>
      </c>
      <c r="O182" s="1382">
        <v>13</v>
      </c>
    </row>
    <row r="183" spans="1:15" ht="14.1" customHeight="1">
      <c r="A183" s="957"/>
      <c r="B183" s="1373" t="s">
        <v>2064</v>
      </c>
      <c r="C183" s="1373"/>
      <c r="D183" s="1373"/>
      <c r="E183" s="1373"/>
      <c r="F183" s="1373"/>
      <c r="G183" s="1374"/>
      <c r="H183" s="1375"/>
      <c r="I183" s="1375"/>
      <c r="J183" s="1399"/>
      <c r="K183" s="1377"/>
      <c r="L183" s="1378"/>
      <c r="M183" s="1378"/>
      <c r="N183" s="1399"/>
      <c r="O183" s="1382"/>
    </row>
    <row r="184" spans="1:15" ht="14.1" customHeight="1">
      <c r="A184" s="957"/>
      <c r="B184" s="1373"/>
      <c r="C184" s="1373" t="s">
        <v>2065</v>
      </c>
      <c r="D184" s="1373"/>
      <c r="E184" s="1373"/>
      <c r="F184" s="1373"/>
      <c r="G184" s="1367" t="s">
        <v>240</v>
      </c>
      <c r="H184" s="1368" t="s">
        <v>240</v>
      </c>
      <c r="I184" s="1368" t="s">
        <v>240</v>
      </c>
      <c r="J184" s="1396" t="s">
        <v>240</v>
      </c>
      <c r="K184" s="1370" t="s">
        <v>240</v>
      </c>
      <c r="L184" s="1371" t="s">
        <v>240</v>
      </c>
      <c r="M184" s="1371" t="s">
        <v>240</v>
      </c>
      <c r="N184" s="1396" t="s">
        <v>240</v>
      </c>
      <c r="O184" s="1382">
        <v>35</v>
      </c>
    </row>
    <row r="185" spans="1:15" ht="14.1" customHeight="1">
      <c r="A185" s="957"/>
      <c r="B185" s="1373"/>
      <c r="C185" s="1433" t="s">
        <v>2066</v>
      </c>
      <c r="D185" s="1116"/>
      <c r="E185" s="1383"/>
      <c r="F185" s="1373"/>
      <c r="G185" s="1367" t="s">
        <v>240</v>
      </c>
      <c r="H185" s="1368" t="s">
        <v>240</v>
      </c>
      <c r="I185" s="1368" t="s">
        <v>240</v>
      </c>
      <c r="J185" s="1396" t="s">
        <v>240</v>
      </c>
      <c r="K185" s="1370" t="s">
        <v>240</v>
      </c>
      <c r="L185" s="1371" t="s">
        <v>240</v>
      </c>
      <c r="M185" s="1371" t="s">
        <v>240</v>
      </c>
      <c r="N185" s="1396" t="s">
        <v>240</v>
      </c>
      <c r="O185" s="1382">
        <v>3</v>
      </c>
    </row>
    <row r="186" spans="1:15" ht="14.1" customHeight="1">
      <c r="A186" s="957"/>
      <c r="B186" s="1373"/>
      <c r="C186" s="1433" t="s">
        <v>2067</v>
      </c>
      <c r="D186" s="1116"/>
      <c r="E186" s="1373"/>
      <c r="F186" s="1373"/>
      <c r="G186" s="1374">
        <v>16715</v>
      </c>
      <c r="H186" s="1375">
        <v>22842</v>
      </c>
      <c r="I186" s="1375">
        <v>17607</v>
      </c>
      <c r="J186" s="1399">
        <v>5.34</v>
      </c>
      <c r="K186" s="1377">
        <v>1740000</v>
      </c>
      <c r="L186" s="1378">
        <v>2905000</v>
      </c>
      <c r="M186" s="1378">
        <v>3145000</v>
      </c>
      <c r="N186" s="1399">
        <v>80.75</v>
      </c>
      <c r="O186" s="1382">
        <v>7</v>
      </c>
    </row>
    <row r="187" spans="1:15" ht="14.1" customHeight="1">
      <c r="A187" s="957"/>
      <c r="B187" s="1373"/>
      <c r="C187" s="1433" t="s">
        <v>2068</v>
      </c>
      <c r="D187" s="1116"/>
      <c r="E187" s="1373"/>
      <c r="F187" s="1373"/>
      <c r="G187" s="1374">
        <v>1048165</v>
      </c>
      <c r="H187" s="1375">
        <v>1103542</v>
      </c>
      <c r="I187" s="1375">
        <v>779236</v>
      </c>
      <c r="J187" s="1399">
        <v>-25.66</v>
      </c>
      <c r="K187" s="1377">
        <v>146545000</v>
      </c>
      <c r="L187" s="1378">
        <v>198710000</v>
      </c>
      <c r="M187" s="1378">
        <v>160035000</v>
      </c>
      <c r="N187" s="1399">
        <v>9.2100000000000009</v>
      </c>
      <c r="O187" s="1382">
        <v>16</v>
      </c>
    </row>
    <row r="188" spans="1:15" ht="14.1" customHeight="1">
      <c r="A188" s="957"/>
      <c r="B188" s="956"/>
      <c r="C188" s="1433" t="s">
        <v>2069</v>
      </c>
      <c r="D188" s="1116"/>
      <c r="E188" s="1373"/>
      <c r="F188" s="1373"/>
      <c r="G188" s="1374">
        <v>10466</v>
      </c>
      <c r="H188" s="1375">
        <v>7420</v>
      </c>
      <c r="I188" s="1375">
        <v>7566</v>
      </c>
      <c r="J188" s="1399">
        <v>-27.71</v>
      </c>
      <c r="K188" s="1377">
        <v>1761000</v>
      </c>
      <c r="L188" s="1378">
        <v>1964000</v>
      </c>
      <c r="M188" s="1378">
        <v>1765000</v>
      </c>
      <c r="N188" s="1399">
        <v>0.23</v>
      </c>
      <c r="O188" s="1382">
        <v>9</v>
      </c>
    </row>
    <row r="189" spans="1:15" ht="14.1" customHeight="1">
      <c r="A189" s="957"/>
      <c r="B189" s="1373" t="s">
        <v>2070</v>
      </c>
      <c r="C189" s="1373"/>
      <c r="D189" s="1373"/>
      <c r="E189" s="1373"/>
      <c r="F189" s="1373"/>
      <c r="G189" s="1374"/>
      <c r="H189" s="1375"/>
      <c r="I189" s="1375"/>
      <c r="J189" s="1399"/>
      <c r="K189" s="1377"/>
      <c r="L189" s="1378"/>
      <c r="M189" s="1378"/>
      <c r="N189" s="1399"/>
      <c r="O189" s="1382"/>
    </row>
    <row r="190" spans="1:15" ht="14.1" customHeight="1">
      <c r="A190" s="957"/>
      <c r="B190" s="1373"/>
      <c r="C190" s="1373" t="s">
        <v>2071</v>
      </c>
      <c r="D190" s="1373"/>
      <c r="E190" s="1373"/>
      <c r="F190" s="1373"/>
      <c r="G190" s="1367" t="s">
        <v>240</v>
      </c>
      <c r="H190" s="1368" t="s">
        <v>240</v>
      </c>
      <c r="I190" s="1368" t="s">
        <v>240</v>
      </c>
      <c r="J190" s="1396" t="s">
        <v>240</v>
      </c>
      <c r="K190" s="1377">
        <v>3282000</v>
      </c>
      <c r="L190" s="1378">
        <v>4994000</v>
      </c>
      <c r="M190" s="1378">
        <v>5985000</v>
      </c>
      <c r="N190" s="1399">
        <v>82.36</v>
      </c>
      <c r="O190" s="1382">
        <v>5</v>
      </c>
    </row>
    <row r="191" spans="1:15" ht="14.1" customHeight="1">
      <c r="A191" s="957"/>
      <c r="B191" s="1373"/>
      <c r="C191" s="1373" t="s">
        <v>2072</v>
      </c>
      <c r="D191" s="1373"/>
      <c r="E191" s="1373"/>
      <c r="F191" s="1391"/>
      <c r="G191" s="1374">
        <v>104590</v>
      </c>
      <c r="H191" s="1375">
        <v>103115</v>
      </c>
      <c r="I191" s="1375">
        <v>79045</v>
      </c>
      <c r="J191" s="1399">
        <v>-24.42</v>
      </c>
      <c r="K191" s="1377">
        <v>72203000</v>
      </c>
      <c r="L191" s="1378">
        <v>97540000</v>
      </c>
      <c r="M191" s="1378">
        <v>79321000</v>
      </c>
      <c r="N191" s="1399">
        <v>9.86</v>
      </c>
      <c r="O191" s="1382">
        <v>6</v>
      </c>
    </row>
    <row r="192" spans="1:15" ht="14.1" customHeight="1">
      <c r="A192" s="957"/>
      <c r="B192" s="1373"/>
      <c r="C192" s="1373" t="s">
        <v>2073</v>
      </c>
      <c r="D192" s="1373"/>
      <c r="E192" s="1373"/>
      <c r="F192" s="1391"/>
      <c r="G192" s="1374">
        <v>366603</v>
      </c>
      <c r="H192" s="1375">
        <v>393871</v>
      </c>
      <c r="I192" s="1375">
        <v>346472</v>
      </c>
      <c r="J192" s="1399">
        <v>-5.49</v>
      </c>
      <c r="K192" s="1370" t="s">
        <v>240</v>
      </c>
      <c r="L192" s="1371" t="s">
        <v>240</v>
      </c>
      <c r="M192" s="1371" t="s">
        <v>240</v>
      </c>
      <c r="N192" s="1396" t="s">
        <v>240</v>
      </c>
      <c r="O192" s="1382">
        <v>14</v>
      </c>
    </row>
    <row r="193" spans="1:15" ht="14.1" customHeight="1">
      <c r="A193" s="957"/>
      <c r="B193" s="1373"/>
      <c r="C193" s="1373"/>
      <c r="D193" s="1373"/>
      <c r="E193" s="1373" t="s">
        <v>1913</v>
      </c>
      <c r="F193" s="1391"/>
      <c r="G193" s="1374">
        <v>306046</v>
      </c>
      <c r="H193" s="1375">
        <v>323502</v>
      </c>
      <c r="I193" s="1375">
        <v>307370</v>
      </c>
      <c r="J193" s="1399">
        <v>0.43</v>
      </c>
      <c r="K193" s="1377">
        <v>215657000</v>
      </c>
      <c r="L193" s="1378">
        <v>328707000</v>
      </c>
      <c r="M193" s="1378">
        <v>362603000</v>
      </c>
      <c r="N193" s="1399">
        <v>68.14</v>
      </c>
      <c r="O193" s="1382">
        <v>13</v>
      </c>
    </row>
    <row r="194" spans="1:15" ht="14.1" customHeight="1">
      <c r="A194" s="957"/>
      <c r="B194" s="1373"/>
      <c r="C194" s="1373" t="s">
        <v>2074</v>
      </c>
      <c r="D194" s="1373"/>
      <c r="E194" s="1373"/>
      <c r="F194" s="1391"/>
      <c r="G194" s="1374">
        <v>98250</v>
      </c>
      <c r="H194" s="1375">
        <v>126054</v>
      </c>
      <c r="I194" s="1375">
        <v>139513</v>
      </c>
      <c r="J194" s="1399">
        <v>42</v>
      </c>
      <c r="K194" s="1377">
        <v>46295000</v>
      </c>
      <c r="L194" s="1378">
        <v>61460000</v>
      </c>
      <c r="M194" s="1378">
        <v>85947000</v>
      </c>
      <c r="N194" s="1399">
        <v>85.65</v>
      </c>
      <c r="O194" s="1382">
        <v>6</v>
      </c>
    </row>
    <row r="195" spans="1:15" ht="14.1" customHeight="1">
      <c r="A195" s="957"/>
      <c r="B195" s="1373"/>
      <c r="C195" s="1373" t="s">
        <v>2075</v>
      </c>
      <c r="D195" s="1373"/>
      <c r="E195" s="1373"/>
      <c r="F195" s="1391"/>
      <c r="G195" s="1374">
        <v>12439</v>
      </c>
      <c r="H195" s="1375">
        <v>15954</v>
      </c>
      <c r="I195" s="1375">
        <v>10370</v>
      </c>
      <c r="J195" s="1399">
        <v>-16.63</v>
      </c>
      <c r="K195" s="1377">
        <v>4832000</v>
      </c>
      <c r="L195" s="1378">
        <v>7593000</v>
      </c>
      <c r="M195" s="1378">
        <v>5707000</v>
      </c>
      <c r="N195" s="1399">
        <v>18.11</v>
      </c>
      <c r="O195" s="1382">
        <v>5</v>
      </c>
    </row>
    <row r="196" spans="1:15" ht="14.1" customHeight="1">
      <c r="A196" s="1460"/>
      <c r="B196" s="1400"/>
      <c r="C196" s="1373" t="s">
        <v>2076</v>
      </c>
      <c r="D196" s="1373"/>
      <c r="E196" s="1400"/>
      <c r="F196" s="1391"/>
      <c r="G196" s="1374">
        <v>14946</v>
      </c>
      <c r="H196" s="1375">
        <v>16199</v>
      </c>
      <c r="I196" s="1375">
        <v>8735</v>
      </c>
      <c r="J196" s="1399">
        <v>-41.56</v>
      </c>
      <c r="K196" s="1377">
        <v>19139000</v>
      </c>
      <c r="L196" s="1378">
        <v>28478000</v>
      </c>
      <c r="M196" s="1378">
        <v>17483000</v>
      </c>
      <c r="N196" s="1399">
        <v>-8.65</v>
      </c>
      <c r="O196" s="1382">
        <v>14</v>
      </c>
    </row>
    <row r="197" spans="1:15" ht="14.1" customHeight="1">
      <c r="A197" s="957"/>
      <c r="B197" s="1373" t="s">
        <v>2077</v>
      </c>
      <c r="C197" s="1373"/>
      <c r="D197" s="1373"/>
      <c r="E197" s="1373"/>
      <c r="F197" s="1391"/>
      <c r="G197" s="1374"/>
      <c r="H197" s="1375"/>
      <c r="I197" s="1375"/>
      <c r="J197" s="1399"/>
      <c r="K197" s="1377"/>
      <c r="L197" s="1378"/>
      <c r="M197" s="1378"/>
      <c r="N197" s="1399"/>
      <c r="O197" s="1382"/>
    </row>
    <row r="198" spans="1:15" ht="14.1" customHeight="1">
      <c r="A198" s="957"/>
      <c r="B198" s="1373"/>
      <c r="C198" s="1373" t="s">
        <v>2078</v>
      </c>
      <c r="D198" s="1373"/>
      <c r="E198" s="1373"/>
      <c r="F198" s="1391"/>
      <c r="G198" s="1374"/>
      <c r="H198" s="1375"/>
      <c r="I198" s="1375"/>
      <c r="J198" s="1399"/>
      <c r="K198" s="1377"/>
      <c r="L198" s="1378"/>
      <c r="M198" s="1378"/>
      <c r="N198" s="1399"/>
      <c r="O198" s="1382"/>
    </row>
    <row r="199" spans="1:15" ht="14.1" customHeight="1">
      <c r="A199" s="957"/>
      <c r="B199" s="1373"/>
      <c r="C199" s="1373" t="s">
        <v>2079</v>
      </c>
      <c r="D199" s="1373"/>
      <c r="E199" s="1373"/>
      <c r="F199" s="1391" t="s">
        <v>313</v>
      </c>
      <c r="G199" s="1374"/>
      <c r="H199" s="1375"/>
      <c r="I199" s="1375"/>
      <c r="J199" s="1399"/>
      <c r="K199" s="1377"/>
      <c r="L199" s="1378"/>
      <c r="M199" s="1378"/>
      <c r="N199" s="1399"/>
      <c r="O199" s="1382"/>
    </row>
    <row r="200" spans="1:15" ht="14.1" customHeight="1">
      <c r="A200" s="957"/>
      <c r="B200" s="1373"/>
      <c r="C200" s="1433" t="s">
        <v>2080</v>
      </c>
      <c r="D200" s="1116"/>
      <c r="E200" s="1373"/>
      <c r="F200" s="1391"/>
      <c r="G200" s="1374">
        <v>863</v>
      </c>
      <c r="H200" s="1375">
        <v>1107</v>
      </c>
      <c r="I200" s="1375">
        <v>1018</v>
      </c>
      <c r="J200" s="1399">
        <v>17.96</v>
      </c>
      <c r="K200" s="1370" t="s">
        <v>240</v>
      </c>
      <c r="L200" s="1371" t="s">
        <v>240</v>
      </c>
      <c r="M200" s="1371" t="s">
        <v>240</v>
      </c>
      <c r="N200" s="1396" t="s">
        <v>240</v>
      </c>
      <c r="O200" s="1382">
        <v>3</v>
      </c>
    </row>
    <row r="201" spans="1:15" ht="14.1" customHeight="1">
      <c r="A201" s="957"/>
      <c r="B201" s="1373"/>
      <c r="C201" s="1433" t="s">
        <v>2081</v>
      </c>
      <c r="D201" s="1116"/>
      <c r="E201" s="1373"/>
      <c r="F201" s="1391"/>
      <c r="G201" s="1374">
        <v>43977</v>
      </c>
      <c r="H201" s="1375">
        <v>41952</v>
      </c>
      <c r="I201" s="1375">
        <v>37990</v>
      </c>
      <c r="J201" s="1399">
        <v>-13.61</v>
      </c>
      <c r="K201" s="1377">
        <v>50606000</v>
      </c>
      <c r="L201" s="1378">
        <v>58949000</v>
      </c>
      <c r="M201" s="1378">
        <v>57445000</v>
      </c>
      <c r="N201" s="1399">
        <v>13.51</v>
      </c>
      <c r="O201" s="1382">
        <v>8</v>
      </c>
    </row>
    <row r="202" spans="1:15" ht="14.1" customHeight="1">
      <c r="A202" s="1457" t="s">
        <v>2082</v>
      </c>
      <c r="B202" s="1366"/>
      <c r="C202" s="1366"/>
      <c r="D202" s="1366"/>
      <c r="E202" s="1366"/>
      <c r="F202" s="1401"/>
      <c r="G202" s="1367" t="s">
        <v>240</v>
      </c>
      <c r="H202" s="1368" t="s">
        <v>240</v>
      </c>
      <c r="I202" s="1368" t="s">
        <v>240</v>
      </c>
      <c r="J202" s="1396" t="s">
        <v>240</v>
      </c>
      <c r="K202" s="1370">
        <v>90471000</v>
      </c>
      <c r="L202" s="1371">
        <v>119320000</v>
      </c>
      <c r="M202" s="1371">
        <v>121572000</v>
      </c>
      <c r="N202" s="1396">
        <v>34.380000000000003</v>
      </c>
      <c r="O202" s="1384">
        <v>12</v>
      </c>
    </row>
    <row r="203" spans="1:15" ht="14.1" customHeight="1">
      <c r="A203" s="1453" t="s">
        <v>1993</v>
      </c>
      <c r="B203" s="1373"/>
      <c r="C203" s="1373"/>
      <c r="D203" s="1373"/>
      <c r="E203" s="1373"/>
      <c r="F203" s="1391"/>
      <c r="G203" s="1374"/>
      <c r="H203" s="1375"/>
      <c r="I203" s="1375"/>
      <c r="J203" s="1399"/>
      <c r="K203" s="1402"/>
      <c r="L203" s="1403"/>
      <c r="M203" s="1403"/>
      <c r="N203" s="1399"/>
      <c r="O203" s="1382"/>
    </row>
    <row r="204" spans="1:15" ht="14.1" customHeight="1">
      <c r="A204" s="957"/>
      <c r="B204" s="1373" t="s">
        <v>2083</v>
      </c>
      <c r="C204" s="1373"/>
      <c r="D204" s="1373"/>
      <c r="E204" s="1373"/>
      <c r="F204" s="1391"/>
      <c r="G204" s="1374">
        <v>68773</v>
      </c>
      <c r="H204" s="1375">
        <v>69953</v>
      </c>
      <c r="I204" s="1375">
        <v>69840</v>
      </c>
      <c r="J204" s="1399">
        <v>1.55</v>
      </c>
      <c r="K204" s="1377">
        <v>69692000</v>
      </c>
      <c r="L204" s="1378">
        <v>91317000</v>
      </c>
      <c r="M204" s="1378">
        <v>91675000</v>
      </c>
      <c r="N204" s="1399">
        <v>31.54</v>
      </c>
      <c r="O204" s="1382">
        <v>8</v>
      </c>
    </row>
    <row r="205" spans="1:15" ht="14.1" customHeight="1">
      <c r="A205" s="957"/>
      <c r="B205" s="1373" t="s">
        <v>2084</v>
      </c>
      <c r="C205" s="1373"/>
      <c r="D205" s="1373"/>
      <c r="E205" s="1373"/>
      <c r="F205" s="1391"/>
      <c r="G205" s="1374"/>
      <c r="H205" s="1375"/>
      <c r="I205" s="1375"/>
      <c r="J205" s="1399"/>
      <c r="K205" s="1377"/>
      <c r="L205" s="1378"/>
      <c r="M205" s="1378"/>
      <c r="N205" s="1399"/>
      <c r="O205" s="1382"/>
    </row>
    <row r="206" spans="1:15" ht="14.1" customHeight="1">
      <c r="A206" s="957"/>
      <c r="B206" s="1373"/>
      <c r="C206" s="1373" t="s">
        <v>2085</v>
      </c>
      <c r="D206" s="1373"/>
      <c r="E206" s="1373"/>
      <c r="F206" s="1391"/>
      <c r="G206" s="1374">
        <v>16056</v>
      </c>
      <c r="H206" s="1375">
        <v>16320</v>
      </c>
      <c r="I206" s="1375">
        <v>16877</v>
      </c>
      <c r="J206" s="1399">
        <v>5.1100000000000003</v>
      </c>
      <c r="K206" s="1377">
        <v>20779000</v>
      </c>
      <c r="L206" s="1378">
        <v>28003000</v>
      </c>
      <c r="M206" s="1378">
        <v>29897000</v>
      </c>
      <c r="N206" s="1399">
        <v>43.88</v>
      </c>
      <c r="O206" s="1382">
        <v>10</v>
      </c>
    </row>
    <row r="207" spans="1:15" ht="14.1" customHeight="1">
      <c r="A207" s="1457" t="s">
        <v>2086</v>
      </c>
      <c r="B207" s="1366"/>
      <c r="C207" s="1366"/>
      <c r="D207" s="1366"/>
      <c r="E207" s="1366"/>
      <c r="F207" s="1401"/>
      <c r="G207" s="1367" t="s">
        <v>240</v>
      </c>
      <c r="H207" s="1368" t="s">
        <v>240</v>
      </c>
      <c r="I207" s="1368" t="s">
        <v>240</v>
      </c>
      <c r="J207" s="1396" t="s">
        <v>240</v>
      </c>
      <c r="K207" s="1370">
        <v>6153398000</v>
      </c>
      <c r="L207" s="1371">
        <v>6913734000</v>
      </c>
      <c r="M207" s="1371">
        <v>7605118000</v>
      </c>
      <c r="N207" s="1396">
        <v>23.59</v>
      </c>
      <c r="O207" s="1384">
        <v>188</v>
      </c>
    </row>
    <row r="208" spans="1:15" ht="14.1" customHeight="1">
      <c r="A208" s="1453" t="s">
        <v>1938</v>
      </c>
      <c r="B208" s="1373"/>
      <c r="C208" s="1373"/>
      <c r="D208" s="1373"/>
      <c r="E208" s="1373"/>
      <c r="F208" s="1391"/>
      <c r="G208" s="1374"/>
      <c r="H208" s="1375"/>
      <c r="I208" s="1375"/>
      <c r="J208" s="1399"/>
      <c r="K208" s="1402"/>
      <c r="L208" s="1403"/>
      <c r="M208" s="1403"/>
      <c r="N208" s="1399"/>
      <c r="O208" s="1382"/>
    </row>
    <row r="209" spans="1:15" ht="14.1" customHeight="1">
      <c r="A209" s="957"/>
      <c r="B209" s="1373" t="s">
        <v>2087</v>
      </c>
      <c r="C209" s="1373"/>
      <c r="D209" s="1373"/>
      <c r="E209" s="1373"/>
      <c r="F209" s="1391" t="s">
        <v>2010</v>
      </c>
      <c r="G209" s="1374">
        <v>140404</v>
      </c>
      <c r="H209" s="1375">
        <v>114046</v>
      </c>
      <c r="I209" s="1375">
        <v>113007</v>
      </c>
      <c r="J209" s="1399">
        <v>-19.510000000000002</v>
      </c>
      <c r="K209" s="1370" t="s">
        <v>240</v>
      </c>
      <c r="L209" s="1371" t="s">
        <v>240</v>
      </c>
      <c r="M209" s="1371" t="s">
        <v>240</v>
      </c>
      <c r="N209" s="1396" t="s">
        <v>240</v>
      </c>
      <c r="O209" s="1382">
        <v>24</v>
      </c>
    </row>
    <row r="210" spans="1:15" ht="14.1" customHeight="1">
      <c r="A210" s="957"/>
      <c r="B210" s="1373"/>
      <c r="C210" s="1373"/>
      <c r="D210" s="1373"/>
      <c r="E210" s="1373" t="s">
        <v>1913</v>
      </c>
      <c r="F210" s="1391" t="s">
        <v>2010</v>
      </c>
      <c r="G210" s="1374">
        <v>96405</v>
      </c>
      <c r="H210" s="1375">
        <v>70803</v>
      </c>
      <c r="I210" s="1375">
        <v>71853</v>
      </c>
      <c r="J210" s="1399">
        <v>-25.47</v>
      </c>
      <c r="K210" s="1377">
        <v>30687000</v>
      </c>
      <c r="L210" s="1378">
        <v>23869000</v>
      </c>
      <c r="M210" s="1378">
        <v>26091000</v>
      </c>
      <c r="N210" s="1399">
        <v>-14.98</v>
      </c>
      <c r="O210" s="1382">
        <v>20</v>
      </c>
    </row>
    <row r="211" spans="1:15" ht="14.1" customHeight="1">
      <c r="A211" s="957"/>
      <c r="B211" s="1373"/>
      <c r="C211" s="1373" t="s">
        <v>2088</v>
      </c>
      <c r="D211" s="1373"/>
      <c r="E211" s="1383"/>
      <c r="F211" s="1391" t="s">
        <v>2010</v>
      </c>
      <c r="G211" s="1374">
        <v>804016</v>
      </c>
      <c r="H211" s="1375">
        <v>693745</v>
      </c>
      <c r="I211" s="1375">
        <v>735189</v>
      </c>
      <c r="J211" s="1399">
        <v>-8.56</v>
      </c>
      <c r="K211" s="1370" t="s">
        <v>240</v>
      </c>
      <c r="L211" s="1371" t="s">
        <v>240</v>
      </c>
      <c r="M211" s="1371" t="s">
        <v>240</v>
      </c>
      <c r="N211" s="1396" t="s">
        <v>240</v>
      </c>
      <c r="O211" s="1382">
        <v>49</v>
      </c>
    </row>
    <row r="212" spans="1:15" ht="14.1" customHeight="1">
      <c r="A212" s="957"/>
      <c r="B212" s="1373"/>
      <c r="C212" s="1373"/>
      <c r="D212" s="1373"/>
      <c r="E212" s="1373" t="s">
        <v>1913</v>
      </c>
      <c r="F212" s="1391" t="s">
        <v>2010</v>
      </c>
      <c r="G212" s="1374">
        <v>443768</v>
      </c>
      <c r="H212" s="1375">
        <v>387539</v>
      </c>
      <c r="I212" s="1375">
        <v>424704</v>
      </c>
      <c r="J212" s="1399">
        <v>-4.3</v>
      </c>
      <c r="K212" s="1377">
        <v>97643000</v>
      </c>
      <c r="L212" s="1378">
        <v>108775000</v>
      </c>
      <c r="M212" s="1378">
        <v>122928000</v>
      </c>
      <c r="N212" s="1399">
        <v>25.9</v>
      </c>
      <c r="O212" s="1382">
        <v>45</v>
      </c>
    </row>
    <row r="213" spans="1:15" ht="14.1" customHeight="1">
      <c r="A213" s="957"/>
      <c r="B213" s="1373" t="s">
        <v>2089</v>
      </c>
      <c r="C213" s="1373"/>
      <c r="D213" s="1373"/>
      <c r="E213" s="1383"/>
      <c r="F213" s="1391" t="s">
        <v>2010</v>
      </c>
      <c r="G213" s="1374">
        <v>1329766</v>
      </c>
      <c r="H213" s="1375">
        <v>1271593</v>
      </c>
      <c r="I213" s="1375">
        <v>1246979</v>
      </c>
      <c r="J213" s="1399">
        <v>-6.23</v>
      </c>
      <c r="K213" s="1370" t="s">
        <v>240</v>
      </c>
      <c r="L213" s="1371" t="s">
        <v>240</v>
      </c>
      <c r="M213" s="1371" t="s">
        <v>240</v>
      </c>
      <c r="N213" s="1396" t="s">
        <v>240</v>
      </c>
      <c r="O213" s="1382">
        <v>54</v>
      </c>
    </row>
    <row r="214" spans="1:15" ht="14.1" customHeight="1">
      <c r="A214" s="957"/>
      <c r="B214" s="1373"/>
      <c r="C214" s="1373"/>
      <c r="D214" s="1373"/>
      <c r="E214" s="1383" t="s">
        <v>1913</v>
      </c>
      <c r="F214" s="1391" t="s">
        <v>2010</v>
      </c>
      <c r="G214" s="1374">
        <v>1066564</v>
      </c>
      <c r="H214" s="1375">
        <v>1027673</v>
      </c>
      <c r="I214" s="1375">
        <v>1001022</v>
      </c>
      <c r="J214" s="1399">
        <v>-6.15</v>
      </c>
      <c r="K214" s="1377">
        <v>593128000</v>
      </c>
      <c r="L214" s="1378">
        <v>640320000</v>
      </c>
      <c r="M214" s="1378">
        <v>656045000</v>
      </c>
      <c r="N214" s="1399">
        <v>10.61</v>
      </c>
      <c r="O214" s="1382">
        <v>50</v>
      </c>
    </row>
    <row r="215" spans="1:15" ht="14.1" customHeight="1">
      <c r="A215" s="957"/>
      <c r="B215" s="1373"/>
      <c r="C215" s="1373" t="s">
        <v>2088</v>
      </c>
      <c r="D215" s="1373"/>
      <c r="E215" s="1383"/>
      <c r="F215" s="1391" t="s">
        <v>2010</v>
      </c>
      <c r="G215" s="1374">
        <v>1498290</v>
      </c>
      <c r="H215" s="1375">
        <v>1367775</v>
      </c>
      <c r="I215" s="1375">
        <v>1419331</v>
      </c>
      <c r="J215" s="1399">
        <v>-5.27</v>
      </c>
      <c r="K215" s="1370" t="s">
        <v>240</v>
      </c>
      <c r="L215" s="1371" t="s">
        <v>240</v>
      </c>
      <c r="M215" s="1371" t="s">
        <v>240</v>
      </c>
      <c r="N215" s="1396" t="s">
        <v>240</v>
      </c>
      <c r="O215" s="1382">
        <v>67</v>
      </c>
    </row>
    <row r="216" spans="1:15" ht="14.1" customHeight="1">
      <c r="A216" s="1453"/>
      <c r="B216" s="1373"/>
      <c r="C216" s="1373"/>
      <c r="D216" s="1373"/>
      <c r="E216" s="1373" t="s">
        <v>1913</v>
      </c>
      <c r="F216" s="1391" t="s">
        <v>2010</v>
      </c>
      <c r="G216" s="1374">
        <v>346113</v>
      </c>
      <c r="H216" s="1375">
        <v>281573</v>
      </c>
      <c r="I216" s="1375">
        <v>309731</v>
      </c>
      <c r="J216" s="1399">
        <v>-10.51</v>
      </c>
      <c r="K216" s="1377">
        <v>137478000</v>
      </c>
      <c r="L216" s="1378">
        <v>139549000</v>
      </c>
      <c r="M216" s="1378">
        <v>169090000</v>
      </c>
      <c r="N216" s="1399">
        <v>22.99</v>
      </c>
      <c r="O216" s="1382">
        <v>61</v>
      </c>
    </row>
    <row r="217" spans="1:15" ht="14.1" customHeight="1">
      <c r="A217" s="1453"/>
      <c r="B217" s="1373" t="s">
        <v>2090</v>
      </c>
      <c r="C217" s="1373"/>
      <c r="D217" s="1373"/>
      <c r="E217" s="1373"/>
      <c r="F217" s="1391"/>
      <c r="G217" s="1374"/>
      <c r="H217" s="1375"/>
      <c r="I217" s="1375"/>
      <c r="J217" s="1399"/>
      <c r="K217" s="1377"/>
      <c r="L217" s="1378"/>
      <c r="M217" s="1378"/>
      <c r="N217" s="1399"/>
      <c r="O217" s="1382"/>
    </row>
    <row r="218" spans="1:15" ht="14.1" customHeight="1">
      <c r="A218" s="1453"/>
      <c r="B218" s="1373"/>
      <c r="C218" s="1373" t="s">
        <v>2091</v>
      </c>
      <c r="D218" s="1373"/>
      <c r="E218" s="1383"/>
      <c r="F218" s="1391" t="s">
        <v>2010</v>
      </c>
      <c r="G218" s="1374">
        <v>41133</v>
      </c>
      <c r="H218" s="1375">
        <v>40993</v>
      </c>
      <c r="I218" s="1375">
        <v>41800</v>
      </c>
      <c r="J218" s="1399">
        <v>1.62</v>
      </c>
      <c r="K218" s="1370" t="s">
        <v>240</v>
      </c>
      <c r="L218" s="1371" t="s">
        <v>240</v>
      </c>
      <c r="M218" s="1371" t="s">
        <v>240</v>
      </c>
      <c r="N218" s="1396" t="s">
        <v>240</v>
      </c>
      <c r="O218" s="1382">
        <v>22</v>
      </c>
    </row>
    <row r="219" spans="1:15" ht="14.1" customHeight="1">
      <c r="A219" s="1453"/>
      <c r="B219" s="1373"/>
      <c r="C219" s="1373"/>
      <c r="D219" s="1373"/>
      <c r="E219" s="1373" t="s">
        <v>1913</v>
      </c>
      <c r="F219" s="1391" t="s">
        <v>2010</v>
      </c>
      <c r="G219" s="1374">
        <v>31641</v>
      </c>
      <c r="H219" s="1375">
        <v>33190</v>
      </c>
      <c r="I219" s="1375">
        <v>33597</v>
      </c>
      <c r="J219" s="1399">
        <v>6.18</v>
      </c>
      <c r="K219" s="1377">
        <v>49038000</v>
      </c>
      <c r="L219" s="1378">
        <v>59279000</v>
      </c>
      <c r="M219" s="1378">
        <v>73848000</v>
      </c>
      <c r="N219" s="1399">
        <v>50.59</v>
      </c>
      <c r="O219" s="1382">
        <v>20</v>
      </c>
    </row>
    <row r="220" spans="1:15" ht="14.1" customHeight="1">
      <c r="A220" s="1453"/>
      <c r="B220" s="1373"/>
      <c r="C220" s="1373" t="s">
        <v>2092</v>
      </c>
      <c r="D220" s="1373"/>
      <c r="E220" s="1383"/>
      <c r="F220" s="1391" t="s">
        <v>2010</v>
      </c>
      <c r="G220" s="1374">
        <v>93418</v>
      </c>
      <c r="H220" s="1375">
        <v>99540</v>
      </c>
      <c r="I220" s="1375">
        <v>96876</v>
      </c>
      <c r="J220" s="1399">
        <v>3.7</v>
      </c>
      <c r="K220" s="1370" t="s">
        <v>240</v>
      </c>
      <c r="L220" s="1371" t="s">
        <v>240</v>
      </c>
      <c r="M220" s="1371" t="s">
        <v>240</v>
      </c>
      <c r="N220" s="1396" t="s">
        <v>240</v>
      </c>
      <c r="O220" s="1382">
        <v>16</v>
      </c>
    </row>
    <row r="221" spans="1:15" ht="14.1" customHeight="1">
      <c r="A221" s="957"/>
      <c r="B221" s="956"/>
      <c r="C221" s="956"/>
      <c r="D221" s="956"/>
      <c r="E221" s="956" t="s">
        <v>1913</v>
      </c>
      <c r="F221" s="1392" t="s">
        <v>2010</v>
      </c>
      <c r="G221" s="1374">
        <v>8527</v>
      </c>
      <c r="H221" s="1375">
        <v>10097</v>
      </c>
      <c r="I221" s="1375">
        <v>9548</v>
      </c>
      <c r="J221" s="1399">
        <v>11.97</v>
      </c>
      <c r="K221" s="1377">
        <v>8468000</v>
      </c>
      <c r="L221" s="1378">
        <v>13757000</v>
      </c>
      <c r="M221" s="1378">
        <v>14846000</v>
      </c>
      <c r="N221" s="1399">
        <v>75.319999999999993</v>
      </c>
      <c r="O221" s="1382">
        <v>11</v>
      </c>
    </row>
    <row r="222" spans="1:15" ht="14.1" customHeight="1">
      <c r="A222" s="957"/>
      <c r="B222" s="956" t="s">
        <v>2093</v>
      </c>
      <c r="C222" s="956"/>
      <c r="D222" s="956"/>
      <c r="E222" s="956"/>
      <c r="F222" s="956"/>
      <c r="G222" s="1374"/>
      <c r="H222" s="1375"/>
      <c r="I222" s="1375"/>
      <c r="J222" s="1399" t="s">
        <v>313</v>
      </c>
      <c r="K222" s="1377"/>
      <c r="L222" s="1378"/>
      <c r="M222" s="1378"/>
      <c r="N222" s="1399"/>
      <c r="O222" s="1382"/>
    </row>
    <row r="223" spans="1:15" ht="14.1" customHeight="1">
      <c r="A223" s="1453"/>
      <c r="B223" s="956"/>
      <c r="C223" s="1116" t="s">
        <v>2094</v>
      </c>
      <c r="D223" s="956"/>
      <c r="E223" s="956"/>
      <c r="F223" s="1392" t="s">
        <v>2010</v>
      </c>
      <c r="G223" s="1374">
        <v>107391</v>
      </c>
      <c r="H223" s="1375">
        <v>103919</v>
      </c>
      <c r="I223" s="1375">
        <v>101770</v>
      </c>
      <c r="J223" s="1399">
        <v>-5.23</v>
      </c>
      <c r="K223" s="1370" t="s">
        <v>240</v>
      </c>
      <c r="L223" s="1371" t="s">
        <v>240</v>
      </c>
      <c r="M223" s="1371" t="s">
        <v>240</v>
      </c>
      <c r="N223" s="1396" t="s">
        <v>240</v>
      </c>
      <c r="O223" s="1382">
        <v>34</v>
      </c>
    </row>
    <row r="224" spans="1:15" ht="14.1" customHeight="1">
      <c r="A224" s="1453"/>
      <c r="B224" s="1373"/>
      <c r="C224" s="1373"/>
      <c r="D224" s="1373"/>
      <c r="E224" s="1373" t="s">
        <v>1913</v>
      </c>
      <c r="F224" s="1392" t="s">
        <v>2010</v>
      </c>
      <c r="G224" s="1374">
        <v>93550</v>
      </c>
      <c r="H224" s="1375">
        <v>90838</v>
      </c>
      <c r="I224" s="1375">
        <v>91193</v>
      </c>
      <c r="J224" s="1399">
        <v>-2.52</v>
      </c>
      <c r="K224" s="1377">
        <v>199836000</v>
      </c>
      <c r="L224" s="1378">
        <v>222877000</v>
      </c>
      <c r="M224" s="1378">
        <v>248258000</v>
      </c>
      <c r="N224" s="1399">
        <v>24.23</v>
      </c>
      <c r="O224" s="1382">
        <v>32</v>
      </c>
    </row>
    <row r="225" spans="1:15" ht="14.1" customHeight="1">
      <c r="A225" s="1453"/>
      <c r="B225" s="1373"/>
      <c r="C225" s="1373" t="s">
        <v>2092</v>
      </c>
      <c r="D225" s="1373"/>
      <c r="E225" s="1373"/>
      <c r="F225" s="1392" t="s">
        <v>2010</v>
      </c>
      <c r="G225" s="1374">
        <v>217221</v>
      </c>
      <c r="H225" s="1375">
        <v>171429</v>
      </c>
      <c r="I225" s="1375">
        <v>169828</v>
      </c>
      <c r="J225" s="1399">
        <v>-21.82</v>
      </c>
      <c r="K225" s="1370" t="s">
        <v>240</v>
      </c>
      <c r="L225" s="1371" t="s">
        <v>240</v>
      </c>
      <c r="M225" s="1371" t="s">
        <v>240</v>
      </c>
      <c r="N225" s="1396" t="s">
        <v>240</v>
      </c>
      <c r="O225" s="1382">
        <v>73</v>
      </c>
    </row>
    <row r="226" spans="1:15" ht="14.1" customHeight="1">
      <c r="A226" s="1453"/>
      <c r="B226" s="1373"/>
      <c r="C226" s="1373"/>
      <c r="D226" s="1373"/>
      <c r="E226" s="1373" t="s">
        <v>1913</v>
      </c>
      <c r="F226" s="1392" t="s">
        <v>2010</v>
      </c>
      <c r="G226" s="1374">
        <v>113559</v>
      </c>
      <c r="H226" s="1375">
        <v>105507</v>
      </c>
      <c r="I226" s="1375">
        <v>106186</v>
      </c>
      <c r="J226" s="1399">
        <v>-6.49</v>
      </c>
      <c r="K226" s="1377">
        <v>210401000</v>
      </c>
      <c r="L226" s="1378">
        <v>273061000</v>
      </c>
      <c r="M226" s="1378">
        <v>320792000</v>
      </c>
      <c r="N226" s="1399">
        <v>52.47</v>
      </c>
      <c r="O226" s="1382">
        <v>72</v>
      </c>
    </row>
    <row r="227" spans="1:15" ht="14.1" customHeight="1">
      <c r="A227" s="1453"/>
      <c r="B227" s="1373" t="s">
        <v>2095</v>
      </c>
      <c r="C227" s="1373"/>
      <c r="D227" s="1373"/>
      <c r="E227" s="1373"/>
      <c r="F227" s="1373"/>
      <c r="G227" s="1374">
        <v>112945</v>
      </c>
      <c r="H227" s="1375">
        <v>105863</v>
      </c>
      <c r="I227" s="1375">
        <v>101137</v>
      </c>
      <c r="J227" s="1399">
        <v>-10.45</v>
      </c>
      <c r="K227" s="1377">
        <v>442735000</v>
      </c>
      <c r="L227" s="1378">
        <v>583707000</v>
      </c>
      <c r="M227" s="1378">
        <v>653025000</v>
      </c>
      <c r="N227" s="1399">
        <v>47.5</v>
      </c>
      <c r="O227" s="1382">
        <v>55</v>
      </c>
    </row>
    <row r="228" spans="1:15" ht="14.1" customHeight="1">
      <c r="A228" s="1453"/>
      <c r="B228" s="1373" t="s">
        <v>2096</v>
      </c>
      <c r="C228" s="1116"/>
      <c r="D228" s="1116"/>
      <c r="E228" s="1373"/>
      <c r="F228" s="1373"/>
      <c r="G228" s="1374">
        <v>6649</v>
      </c>
      <c r="H228" s="1375">
        <v>3425</v>
      </c>
      <c r="I228" s="1375">
        <v>3768</v>
      </c>
      <c r="J228" s="1399">
        <v>-43.33</v>
      </c>
      <c r="K228" s="1377">
        <v>33838000</v>
      </c>
      <c r="L228" s="1378">
        <v>24539000</v>
      </c>
      <c r="M228" s="1378">
        <v>30690000</v>
      </c>
      <c r="N228" s="1399">
        <v>-9.3000000000000007</v>
      </c>
      <c r="O228" s="1382">
        <v>6</v>
      </c>
    </row>
    <row r="229" spans="1:15" ht="14.1" customHeight="1">
      <c r="A229" s="1453"/>
      <c r="B229" s="1373" t="s">
        <v>2097</v>
      </c>
      <c r="C229" s="1116"/>
      <c r="D229" s="1116"/>
      <c r="E229" s="1373"/>
      <c r="F229" s="1373"/>
      <c r="G229" s="1374">
        <v>4443</v>
      </c>
      <c r="H229" s="1375">
        <v>3957</v>
      </c>
      <c r="I229" s="1375">
        <v>5099</v>
      </c>
      <c r="J229" s="1399">
        <v>14.76</v>
      </c>
      <c r="K229" s="1377">
        <v>28748000</v>
      </c>
      <c r="L229" s="1378">
        <v>24745000</v>
      </c>
      <c r="M229" s="1378">
        <v>35158000</v>
      </c>
      <c r="N229" s="1396" t="s">
        <v>240</v>
      </c>
      <c r="O229" s="1382">
        <v>9</v>
      </c>
    </row>
    <row r="230" spans="1:15" ht="14.1" customHeight="1">
      <c r="A230" s="1453"/>
      <c r="B230" s="1373" t="s">
        <v>111</v>
      </c>
      <c r="C230" s="1373"/>
      <c r="D230" s="1373"/>
      <c r="E230" s="1373"/>
      <c r="F230" s="1373"/>
      <c r="G230" s="1374">
        <v>761646</v>
      </c>
      <c r="H230" s="1375">
        <v>747013</v>
      </c>
      <c r="I230" s="1375">
        <v>747435</v>
      </c>
      <c r="J230" s="1399">
        <v>-1.87</v>
      </c>
      <c r="K230" s="1377">
        <v>2212384000</v>
      </c>
      <c r="L230" s="1378">
        <v>2419767000</v>
      </c>
      <c r="M230" s="1378">
        <v>2668151000</v>
      </c>
      <c r="N230" s="1399">
        <v>20.6</v>
      </c>
      <c r="O230" s="1382">
        <v>154</v>
      </c>
    </row>
    <row r="231" spans="1:15" ht="14.1" customHeight="1">
      <c r="A231" s="1453"/>
      <c r="B231" s="1373"/>
      <c r="C231" s="956" t="s">
        <v>2098</v>
      </c>
      <c r="D231" s="1373"/>
      <c r="E231" s="1373"/>
      <c r="F231" s="1373"/>
      <c r="G231" s="1374">
        <v>254019</v>
      </c>
      <c r="H231" s="1375">
        <v>241866</v>
      </c>
      <c r="I231" s="1375">
        <v>241493</v>
      </c>
      <c r="J231" s="1399">
        <v>-4.93</v>
      </c>
      <c r="K231" s="1377">
        <v>439277000</v>
      </c>
      <c r="L231" s="1378">
        <v>454775000</v>
      </c>
      <c r="M231" s="1378">
        <v>485863000</v>
      </c>
      <c r="N231" s="1399">
        <v>10.61</v>
      </c>
      <c r="O231" s="1382">
        <v>54</v>
      </c>
    </row>
    <row r="232" spans="1:15" ht="14.1" customHeight="1">
      <c r="A232" s="957"/>
      <c r="B232" s="956"/>
      <c r="C232" s="956" t="s">
        <v>2099</v>
      </c>
      <c r="D232" s="956"/>
      <c r="E232" s="956"/>
      <c r="F232" s="956"/>
      <c r="G232" s="1374">
        <v>7302</v>
      </c>
      <c r="H232" s="1375">
        <v>7166</v>
      </c>
      <c r="I232" s="1375">
        <v>7228</v>
      </c>
      <c r="J232" s="1399">
        <v>-1.01</v>
      </c>
      <c r="K232" s="1377">
        <v>43999000</v>
      </c>
      <c r="L232" s="1378">
        <v>45014000</v>
      </c>
      <c r="M232" s="1378">
        <v>45801000</v>
      </c>
      <c r="N232" s="1399">
        <v>4.0999999999999996</v>
      </c>
      <c r="O232" s="1382">
        <v>8</v>
      </c>
    </row>
    <row r="233" spans="1:15" ht="14.1" customHeight="1">
      <c r="A233" s="957"/>
      <c r="B233" s="956"/>
      <c r="C233" s="956" t="s">
        <v>2100</v>
      </c>
      <c r="D233" s="956"/>
      <c r="E233" s="956"/>
      <c r="F233" s="956"/>
      <c r="G233" s="1374">
        <v>448737</v>
      </c>
      <c r="H233" s="1375">
        <v>444546</v>
      </c>
      <c r="I233" s="1375">
        <v>445348</v>
      </c>
      <c r="J233" s="1399">
        <v>-0.76</v>
      </c>
      <c r="K233" s="1377">
        <v>1539015000</v>
      </c>
      <c r="L233" s="1378">
        <v>1709876000</v>
      </c>
      <c r="M233" s="1378">
        <v>1910481000</v>
      </c>
      <c r="N233" s="1399">
        <v>24.14</v>
      </c>
      <c r="O233" s="1382">
        <v>83</v>
      </c>
    </row>
    <row r="234" spans="1:15" ht="14.1" customHeight="1">
      <c r="A234" s="1453"/>
      <c r="B234" s="1373"/>
      <c r="C234" s="1373" t="s">
        <v>2101</v>
      </c>
      <c r="D234" s="1373"/>
      <c r="E234" s="1373"/>
      <c r="F234" s="1373"/>
      <c r="G234" s="1374">
        <v>51588</v>
      </c>
      <c r="H234" s="1375">
        <v>53435</v>
      </c>
      <c r="I234" s="1375">
        <v>53366</v>
      </c>
      <c r="J234" s="1399">
        <v>3.45</v>
      </c>
      <c r="K234" s="1377">
        <v>190093000</v>
      </c>
      <c r="L234" s="1378">
        <v>210102000</v>
      </c>
      <c r="M234" s="1378">
        <v>226006000</v>
      </c>
      <c r="N234" s="1399">
        <v>18.89</v>
      </c>
      <c r="O234" s="1382">
        <v>9</v>
      </c>
    </row>
    <row r="235" spans="1:15" ht="14.1" customHeight="1">
      <c r="A235" s="1453"/>
      <c r="B235" s="1373" t="s">
        <v>2102</v>
      </c>
      <c r="C235" s="1373"/>
      <c r="D235" s="1373"/>
      <c r="E235" s="1373"/>
      <c r="F235" s="1373"/>
      <c r="G235" s="1374"/>
      <c r="H235" s="1375"/>
      <c r="I235" s="1375"/>
      <c r="J235" s="1399"/>
      <c r="K235" s="1377"/>
      <c r="L235" s="1378"/>
      <c r="M235" s="1378"/>
      <c r="N235" s="1399"/>
      <c r="O235" s="1382"/>
    </row>
    <row r="236" spans="1:15" ht="14.1" customHeight="1">
      <c r="A236" s="1453"/>
      <c r="B236" s="1373"/>
      <c r="C236" s="1373" t="s">
        <v>2103</v>
      </c>
      <c r="D236" s="1373"/>
      <c r="E236" s="1373"/>
      <c r="F236" s="1373"/>
      <c r="G236" s="1374">
        <v>122886</v>
      </c>
      <c r="H236" s="1375">
        <v>120721</v>
      </c>
      <c r="I236" s="1375">
        <v>116672</v>
      </c>
      <c r="J236" s="1399">
        <v>-5.0599999999999996</v>
      </c>
      <c r="K236" s="1377">
        <v>118190000</v>
      </c>
      <c r="L236" s="1378">
        <v>141418000</v>
      </c>
      <c r="M236" s="1378">
        <v>145502000</v>
      </c>
      <c r="N236" s="1399">
        <v>23.11</v>
      </c>
      <c r="O236" s="1382">
        <v>25</v>
      </c>
    </row>
    <row r="237" spans="1:15" ht="14.1" customHeight="1">
      <c r="A237" s="957"/>
      <c r="B237" s="956"/>
      <c r="C237" s="956" t="s">
        <v>2104</v>
      </c>
      <c r="D237" s="956"/>
      <c r="E237" s="956"/>
      <c r="F237" s="956"/>
      <c r="G237" s="1374">
        <v>61928</v>
      </c>
      <c r="H237" s="1375">
        <v>63522</v>
      </c>
      <c r="I237" s="1375">
        <v>61716</v>
      </c>
      <c r="J237" s="1399">
        <v>-0.34</v>
      </c>
      <c r="K237" s="1377">
        <v>118852000</v>
      </c>
      <c r="L237" s="1378">
        <v>112279000</v>
      </c>
      <c r="M237" s="1378">
        <v>121387000</v>
      </c>
      <c r="N237" s="1399">
        <v>2.13</v>
      </c>
      <c r="O237" s="1382">
        <v>6</v>
      </c>
    </row>
    <row r="238" spans="1:15" ht="14.1" customHeight="1">
      <c r="A238" s="1453"/>
      <c r="B238" s="1373" t="s">
        <v>2105</v>
      </c>
      <c r="C238" s="1373"/>
      <c r="D238" s="1373"/>
      <c r="E238" s="1373"/>
      <c r="F238" s="1373"/>
      <c r="G238" s="1374"/>
      <c r="H238" s="1375"/>
      <c r="I238" s="1375"/>
      <c r="J238" s="1399"/>
      <c r="K238" s="1377"/>
      <c r="L238" s="1378"/>
      <c r="M238" s="1378"/>
      <c r="N238" s="1399"/>
      <c r="O238" s="1382"/>
    </row>
    <row r="239" spans="1:15" ht="14.1" customHeight="1">
      <c r="A239" s="1453"/>
      <c r="B239" s="1373"/>
      <c r="C239" s="1373" t="s">
        <v>2106</v>
      </c>
      <c r="D239" s="1373"/>
      <c r="E239" s="1373"/>
      <c r="F239" s="1373"/>
      <c r="G239" s="1374">
        <v>204083</v>
      </c>
      <c r="H239" s="1375">
        <v>197052</v>
      </c>
      <c r="I239" s="1375">
        <v>207488</v>
      </c>
      <c r="J239" s="1399">
        <v>1.67</v>
      </c>
      <c r="K239" s="1377">
        <v>227436000</v>
      </c>
      <c r="L239" s="1378">
        <v>237611000</v>
      </c>
      <c r="M239" s="1378">
        <v>267545000</v>
      </c>
      <c r="N239" s="1399">
        <v>17.64</v>
      </c>
      <c r="O239" s="1382">
        <v>52</v>
      </c>
    </row>
    <row r="240" spans="1:15" ht="14.1" customHeight="1">
      <c r="A240" s="1453"/>
      <c r="B240" s="1373"/>
      <c r="C240" s="1373" t="s">
        <v>2107</v>
      </c>
      <c r="D240" s="1373"/>
      <c r="E240" s="1383"/>
      <c r="F240" s="1373"/>
      <c r="G240" s="1374">
        <v>318129</v>
      </c>
      <c r="H240" s="1375">
        <v>311495</v>
      </c>
      <c r="I240" s="1375">
        <v>311500</v>
      </c>
      <c r="J240" s="1399">
        <v>-2.08</v>
      </c>
      <c r="K240" s="1377">
        <v>497386000</v>
      </c>
      <c r="L240" s="1378">
        <v>521255000</v>
      </c>
      <c r="M240" s="1378">
        <v>519749000</v>
      </c>
      <c r="N240" s="1399">
        <v>4.5</v>
      </c>
      <c r="O240" s="1382">
        <v>46</v>
      </c>
    </row>
    <row r="241" spans="1:15" ht="14.1" customHeight="1">
      <c r="A241" s="1453"/>
      <c r="B241" s="1373" t="s">
        <v>2108</v>
      </c>
      <c r="C241" s="1373"/>
      <c r="D241" s="1373"/>
      <c r="E241" s="1383"/>
      <c r="F241" s="1373"/>
      <c r="G241" s="1374">
        <v>66404</v>
      </c>
      <c r="H241" s="1375">
        <v>55677</v>
      </c>
      <c r="I241" s="1375">
        <v>55085</v>
      </c>
      <c r="J241" s="1399">
        <v>-17.05</v>
      </c>
      <c r="K241" s="1377">
        <v>52409000</v>
      </c>
      <c r="L241" s="1378">
        <v>43282000</v>
      </c>
      <c r="M241" s="1378">
        <v>49195000</v>
      </c>
      <c r="N241" s="1399">
        <v>-6.13</v>
      </c>
      <c r="O241" s="1382">
        <v>29</v>
      </c>
    </row>
    <row r="242" spans="1:15" ht="14.1" customHeight="1">
      <c r="A242" s="1453"/>
      <c r="B242" s="1373" t="s">
        <v>2109</v>
      </c>
      <c r="C242" s="1373"/>
      <c r="D242" s="1373"/>
      <c r="E242" s="1383"/>
      <c r="F242" s="1373"/>
      <c r="G242" s="1367" t="s">
        <v>240</v>
      </c>
      <c r="H242" s="1375">
        <v>2778</v>
      </c>
      <c r="I242" s="1375">
        <v>2777</v>
      </c>
      <c r="J242" s="1396" t="s">
        <v>240</v>
      </c>
      <c r="K242" s="1370" t="s">
        <v>240</v>
      </c>
      <c r="L242" s="1371" t="s">
        <v>240</v>
      </c>
      <c r="M242" s="1371" t="s">
        <v>240</v>
      </c>
      <c r="N242" s="1396" t="s">
        <v>240</v>
      </c>
      <c r="O242" s="1382">
        <v>3</v>
      </c>
    </row>
    <row r="243" spans="1:15" ht="14.1" customHeight="1">
      <c r="A243" s="1453"/>
      <c r="B243" s="1373" t="s">
        <v>2110</v>
      </c>
      <c r="C243" s="1373"/>
      <c r="D243" s="1373"/>
      <c r="E243" s="1383"/>
      <c r="F243" s="1373"/>
      <c r="G243" s="1374">
        <v>79860</v>
      </c>
      <c r="H243" s="1375">
        <v>78960</v>
      </c>
      <c r="I243" s="1375">
        <v>79912</v>
      </c>
      <c r="J243" s="1399">
        <v>7.0000000000000007E-2</v>
      </c>
      <c r="K243" s="1377">
        <v>103802000</v>
      </c>
      <c r="L243" s="1378">
        <v>113053000</v>
      </c>
      <c r="M243" s="1378">
        <v>131512000</v>
      </c>
      <c r="N243" s="1399">
        <v>26.7</v>
      </c>
      <c r="O243" s="1382">
        <v>13</v>
      </c>
    </row>
    <row r="244" spans="1:15" ht="14.1" customHeight="1">
      <c r="A244" s="1453"/>
      <c r="B244" s="1373" t="s">
        <v>2111</v>
      </c>
      <c r="C244" s="1373"/>
      <c r="D244" s="1373"/>
      <c r="E244" s="1383"/>
      <c r="F244" s="1373"/>
      <c r="G244" s="1374">
        <v>138921</v>
      </c>
      <c r="H244" s="1375">
        <v>151966</v>
      </c>
      <c r="I244" s="1375">
        <v>159433</v>
      </c>
      <c r="J244" s="1399">
        <v>14.77</v>
      </c>
      <c r="K244" s="1377">
        <v>163103000</v>
      </c>
      <c r="L244" s="1378">
        <v>227337000</v>
      </c>
      <c r="M244" s="1378">
        <v>265623000</v>
      </c>
      <c r="N244" s="1399">
        <v>62.86</v>
      </c>
      <c r="O244" s="1382">
        <v>21</v>
      </c>
    </row>
    <row r="245" spans="1:15" ht="14.1" customHeight="1">
      <c r="A245" s="1453"/>
      <c r="B245" s="1373" t="s">
        <v>2112</v>
      </c>
      <c r="C245" s="1373"/>
      <c r="D245" s="1373"/>
      <c r="E245" s="1373"/>
      <c r="F245" s="1373"/>
      <c r="G245" s="1374">
        <v>995603</v>
      </c>
      <c r="H245" s="1375">
        <v>918117</v>
      </c>
      <c r="I245" s="1375">
        <v>992114</v>
      </c>
      <c r="J245" s="1399">
        <v>-0.35</v>
      </c>
      <c r="K245" s="1377">
        <v>111422000</v>
      </c>
      <c r="L245" s="1378">
        <v>135672000</v>
      </c>
      <c r="M245" s="1378">
        <v>158982000</v>
      </c>
      <c r="N245" s="1399">
        <v>42.68</v>
      </c>
      <c r="O245" s="1382">
        <v>52</v>
      </c>
    </row>
    <row r="246" spans="1:15" ht="14.1" customHeight="1">
      <c r="A246" s="1453"/>
      <c r="B246" s="1373" t="s">
        <v>2113</v>
      </c>
      <c r="C246" s="1373"/>
      <c r="D246" s="1373"/>
      <c r="E246" s="1373"/>
      <c r="F246" s="1373"/>
      <c r="G246" s="1374">
        <v>176500</v>
      </c>
      <c r="H246" s="1375">
        <v>168636</v>
      </c>
      <c r="I246" s="1375">
        <v>166780</v>
      </c>
      <c r="J246" s="1399">
        <v>-5.51</v>
      </c>
      <c r="K246" s="1377">
        <v>276260000</v>
      </c>
      <c r="L246" s="1378">
        <v>320113000</v>
      </c>
      <c r="M246" s="1378">
        <v>327854000</v>
      </c>
      <c r="N246" s="1399">
        <v>18.68</v>
      </c>
      <c r="O246" s="1382">
        <v>27</v>
      </c>
    </row>
    <row r="247" spans="1:15" ht="14.1" customHeight="1">
      <c r="A247" s="1452" t="s">
        <v>2114</v>
      </c>
      <c r="B247" s="1366"/>
      <c r="C247" s="1366"/>
      <c r="D247" s="1366"/>
      <c r="E247" s="1366"/>
      <c r="F247" s="1404" t="s">
        <v>2010</v>
      </c>
      <c r="G247" s="1367">
        <v>194944.88500000001</v>
      </c>
      <c r="H247" s="1368">
        <v>168407.89799999999</v>
      </c>
      <c r="I247" s="1368">
        <v>197490.74600000001</v>
      </c>
      <c r="J247" s="1396">
        <v>1.31</v>
      </c>
      <c r="K247" s="1370">
        <v>283202000</v>
      </c>
      <c r="L247" s="1371">
        <v>241480000</v>
      </c>
      <c r="M247" s="1371">
        <v>298237000</v>
      </c>
      <c r="N247" s="1396">
        <v>5.31</v>
      </c>
      <c r="O247" s="1384">
        <v>49</v>
      </c>
    </row>
    <row r="248" spans="1:15" ht="14.1" customHeight="1">
      <c r="A248" s="1457" t="s">
        <v>2115</v>
      </c>
      <c r="B248" s="1390"/>
      <c r="C248" s="1390"/>
      <c r="D248" s="1390"/>
      <c r="E248" s="1390"/>
      <c r="F248" s="1390"/>
      <c r="G248" s="1367" t="s">
        <v>240</v>
      </c>
      <c r="H248" s="1368" t="s">
        <v>240</v>
      </c>
      <c r="I248" s="1368" t="s">
        <v>240</v>
      </c>
      <c r="J248" s="1396" t="s">
        <v>240</v>
      </c>
      <c r="K248" s="1370">
        <v>1036422000</v>
      </c>
      <c r="L248" s="1371">
        <v>1302961000</v>
      </c>
      <c r="M248" s="1371">
        <v>1414754000</v>
      </c>
      <c r="N248" s="1396">
        <v>36.5</v>
      </c>
      <c r="O248" s="1384">
        <v>140</v>
      </c>
    </row>
    <row r="249" spans="1:15" ht="14.1" customHeight="1">
      <c r="A249" s="1453" t="s">
        <v>1938</v>
      </c>
      <c r="B249" s="956"/>
      <c r="C249" s="956"/>
      <c r="D249" s="956"/>
      <c r="E249" s="956"/>
      <c r="F249" s="956"/>
      <c r="G249" s="1374"/>
      <c r="H249" s="1375"/>
      <c r="I249" s="1375"/>
      <c r="J249" s="1399"/>
      <c r="K249" s="1402"/>
      <c r="L249" s="1403"/>
      <c r="M249" s="1403"/>
      <c r="N249" s="1376"/>
      <c r="O249" s="1382"/>
    </row>
    <row r="250" spans="1:15" ht="14.1" customHeight="1">
      <c r="A250" s="1453"/>
      <c r="B250" s="956" t="s">
        <v>2116</v>
      </c>
      <c r="C250" s="956"/>
      <c r="D250" s="956"/>
      <c r="E250" s="956"/>
      <c r="F250" s="956"/>
      <c r="G250" s="1367" t="s">
        <v>240</v>
      </c>
      <c r="H250" s="1375">
        <v>10879</v>
      </c>
      <c r="I250" s="1375">
        <v>10221</v>
      </c>
      <c r="J250" s="1396" t="s">
        <v>240</v>
      </c>
      <c r="K250" s="1377">
        <v>8111000</v>
      </c>
      <c r="L250" s="1378">
        <v>12165000</v>
      </c>
      <c r="M250" s="1378">
        <v>12864000</v>
      </c>
      <c r="N250" s="1376">
        <v>58.6</v>
      </c>
      <c r="O250" s="1382">
        <v>3</v>
      </c>
    </row>
    <row r="251" spans="1:15" ht="14.1" customHeight="1">
      <c r="A251" s="1453"/>
      <c r="B251" s="1373" t="s">
        <v>2117</v>
      </c>
      <c r="C251" s="1373"/>
      <c r="D251" s="1373"/>
      <c r="E251" s="1383"/>
      <c r="F251" s="1373"/>
      <c r="G251" s="1374">
        <v>1336865</v>
      </c>
      <c r="H251" s="1375">
        <v>1511106</v>
      </c>
      <c r="I251" s="1375">
        <v>1540389</v>
      </c>
      <c r="J251" s="1399">
        <v>15.22</v>
      </c>
      <c r="K251" s="1370" t="s">
        <v>240</v>
      </c>
      <c r="L251" s="1371" t="s">
        <v>240</v>
      </c>
      <c r="M251" s="1371" t="s">
        <v>240</v>
      </c>
      <c r="N251" s="1369" t="s">
        <v>240</v>
      </c>
      <c r="O251" s="1382">
        <v>61</v>
      </c>
    </row>
    <row r="252" spans="1:15" ht="14.1" customHeight="1">
      <c r="A252" s="1453"/>
      <c r="B252" s="1373"/>
      <c r="C252" s="1373"/>
      <c r="D252" s="1373"/>
      <c r="E252" s="1373" t="s">
        <v>1913</v>
      </c>
      <c r="F252" s="1373"/>
      <c r="G252" s="1374">
        <v>1278562</v>
      </c>
      <c r="H252" s="1375">
        <v>1455429</v>
      </c>
      <c r="I252" s="1375">
        <v>1481424</v>
      </c>
      <c r="J252" s="1399">
        <v>15.87</v>
      </c>
      <c r="K252" s="1377">
        <v>392938000</v>
      </c>
      <c r="L252" s="1378">
        <v>565084000</v>
      </c>
      <c r="M252" s="1378">
        <v>635756000</v>
      </c>
      <c r="N252" s="1399">
        <v>61.8</v>
      </c>
      <c r="O252" s="1382">
        <v>59</v>
      </c>
    </row>
    <row r="253" spans="1:15" ht="14.1" customHeight="1">
      <c r="A253" s="1453"/>
      <c r="B253" s="1373" t="s">
        <v>2118</v>
      </c>
      <c r="C253" s="1373"/>
      <c r="D253" s="1373"/>
      <c r="E253" s="1383"/>
      <c r="F253" s="1373"/>
      <c r="G253" s="1374">
        <v>141092</v>
      </c>
      <c r="H253" s="1375">
        <v>149060</v>
      </c>
      <c r="I253" s="1375">
        <v>149063</v>
      </c>
      <c r="J253" s="1399">
        <v>5.65</v>
      </c>
      <c r="K253" s="1370" t="s">
        <v>240</v>
      </c>
      <c r="L253" s="1371" t="s">
        <v>240</v>
      </c>
      <c r="M253" s="1371" t="s">
        <v>240</v>
      </c>
      <c r="N253" s="1396" t="s">
        <v>240</v>
      </c>
      <c r="O253" s="1382">
        <v>54</v>
      </c>
    </row>
    <row r="254" spans="1:15" ht="14.1" customHeight="1">
      <c r="A254" s="1453"/>
      <c r="B254" s="1373"/>
      <c r="C254" s="1373"/>
      <c r="D254" s="1373"/>
      <c r="E254" s="1373" t="s">
        <v>1913</v>
      </c>
      <c r="F254" s="1373"/>
      <c r="G254" s="1374">
        <v>139024</v>
      </c>
      <c r="H254" s="1375">
        <v>147164</v>
      </c>
      <c r="I254" s="1375">
        <v>147084</v>
      </c>
      <c r="J254" s="1399">
        <v>5.8</v>
      </c>
      <c r="K254" s="1377">
        <v>50660000</v>
      </c>
      <c r="L254" s="1378">
        <v>64162000</v>
      </c>
      <c r="M254" s="1378">
        <v>67400000</v>
      </c>
      <c r="N254" s="1399">
        <v>33.04</v>
      </c>
      <c r="O254" s="1382">
        <v>50</v>
      </c>
    </row>
    <row r="255" spans="1:15" ht="14.1" customHeight="1">
      <c r="A255" s="1453"/>
      <c r="B255" s="1373" t="s">
        <v>2119</v>
      </c>
      <c r="C255" s="1373"/>
      <c r="D255" s="1373"/>
      <c r="E255" s="1373"/>
      <c r="F255" s="1373"/>
      <c r="G255" s="1374">
        <v>51477</v>
      </c>
      <c r="H255" s="1375">
        <v>62105</v>
      </c>
      <c r="I255" s="1375">
        <v>60202</v>
      </c>
      <c r="J255" s="1399">
        <v>16.95</v>
      </c>
      <c r="K255" s="1377">
        <v>112125000</v>
      </c>
      <c r="L255" s="1378">
        <v>126070000</v>
      </c>
      <c r="M255" s="1378">
        <v>135207000</v>
      </c>
      <c r="N255" s="1399">
        <v>20.59</v>
      </c>
      <c r="O255" s="1382">
        <v>26</v>
      </c>
    </row>
    <row r="256" spans="1:15" ht="14.1" customHeight="1">
      <c r="A256" s="1453"/>
      <c r="B256" s="1373" t="s">
        <v>2120</v>
      </c>
      <c r="C256" s="1373"/>
      <c r="D256" s="1373"/>
      <c r="E256" s="1373"/>
      <c r="F256" s="1373"/>
      <c r="G256" s="1374">
        <v>2477</v>
      </c>
      <c r="H256" s="1375">
        <v>2807</v>
      </c>
      <c r="I256" s="1375">
        <v>2571</v>
      </c>
      <c r="J256" s="1399">
        <v>3.79</v>
      </c>
      <c r="K256" s="1377">
        <v>2989000</v>
      </c>
      <c r="L256" s="1378">
        <v>3588000</v>
      </c>
      <c r="M256" s="1378">
        <v>3254000</v>
      </c>
      <c r="N256" s="1399">
        <v>8.8699999999999992</v>
      </c>
      <c r="O256" s="1382">
        <v>8</v>
      </c>
    </row>
    <row r="257" spans="1:15" ht="14.1" customHeight="1">
      <c r="A257" s="1453"/>
      <c r="B257" s="1373" t="s">
        <v>2121</v>
      </c>
      <c r="C257" s="1373"/>
      <c r="D257" s="1373"/>
      <c r="E257" s="1373"/>
      <c r="F257" s="1373"/>
      <c r="G257" s="1374">
        <v>8016</v>
      </c>
      <c r="H257" s="1375">
        <v>7870</v>
      </c>
      <c r="I257" s="1375">
        <v>8721</v>
      </c>
      <c r="J257" s="1399">
        <v>8.7899999999999991</v>
      </c>
      <c r="K257" s="1377">
        <v>19309000</v>
      </c>
      <c r="L257" s="1378">
        <v>18520000</v>
      </c>
      <c r="M257" s="1378">
        <v>19167000</v>
      </c>
      <c r="N257" s="1399">
        <v>-0.74</v>
      </c>
      <c r="O257" s="1382">
        <v>12</v>
      </c>
    </row>
    <row r="258" spans="1:15" ht="14.1" customHeight="1">
      <c r="A258" s="1453"/>
      <c r="B258" s="956" t="s">
        <v>2122</v>
      </c>
      <c r="C258" s="1373"/>
      <c r="D258" s="1373"/>
      <c r="E258" s="1373"/>
      <c r="F258" s="1373"/>
      <c r="G258" s="1374">
        <v>33168</v>
      </c>
      <c r="H258" s="1375">
        <v>32767</v>
      </c>
      <c r="I258" s="1375">
        <v>32309</v>
      </c>
      <c r="J258" s="1399">
        <v>-2.59</v>
      </c>
      <c r="K258" s="1377">
        <v>56643000</v>
      </c>
      <c r="L258" s="1378">
        <v>57862000</v>
      </c>
      <c r="M258" s="1378">
        <v>57905000</v>
      </c>
      <c r="N258" s="1399">
        <v>2.23</v>
      </c>
      <c r="O258" s="1382">
        <v>17</v>
      </c>
    </row>
    <row r="259" spans="1:15" ht="14.1" customHeight="1">
      <c r="A259" s="1453"/>
      <c r="B259" s="1373" t="s">
        <v>2123</v>
      </c>
      <c r="C259" s="1373"/>
      <c r="D259" s="1373"/>
      <c r="E259" s="1373"/>
      <c r="F259" s="1373"/>
      <c r="G259" s="1374">
        <v>76264</v>
      </c>
      <c r="H259" s="1375">
        <v>81013</v>
      </c>
      <c r="I259" s="1375">
        <v>81475</v>
      </c>
      <c r="J259" s="1376">
        <v>6.83</v>
      </c>
      <c r="K259" s="1377">
        <v>34367000</v>
      </c>
      <c r="L259" s="1378">
        <v>47691000</v>
      </c>
      <c r="M259" s="1378">
        <v>52021000</v>
      </c>
      <c r="N259" s="1376">
        <v>51.37</v>
      </c>
      <c r="O259" s="1382">
        <v>29</v>
      </c>
    </row>
    <row r="260" spans="1:15" ht="14.1" customHeight="1">
      <c r="A260" s="1453"/>
      <c r="B260" s="1373"/>
      <c r="C260" s="1373" t="s">
        <v>2124</v>
      </c>
      <c r="D260" s="1373"/>
      <c r="E260" s="1373"/>
      <c r="F260" s="1373"/>
      <c r="G260" s="1374">
        <v>51318</v>
      </c>
      <c r="H260" s="1375">
        <v>53219</v>
      </c>
      <c r="I260" s="1375">
        <v>56625</v>
      </c>
      <c r="J260" s="1376">
        <v>10.34</v>
      </c>
      <c r="K260" s="1377">
        <v>22006000</v>
      </c>
      <c r="L260" s="1378">
        <v>32355000</v>
      </c>
      <c r="M260" s="1378">
        <v>38169000</v>
      </c>
      <c r="N260" s="1376">
        <v>73.45</v>
      </c>
      <c r="O260" s="1382">
        <v>8</v>
      </c>
    </row>
    <row r="261" spans="1:15" ht="14.1" customHeight="1">
      <c r="A261" s="1453"/>
      <c r="B261" s="1373"/>
      <c r="C261" s="1373" t="s">
        <v>2125</v>
      </c>
      <c r="D261" s="1373"/>
      <c r="E261" s="1373"/>
      <c r="F261" s="1373"/>
      <c r="G261" s="1374">
        <v>6063</v>
      </c>
      <c r="H261" s="1375">
        <v>7868</v>
      </c>
      <c r="I261" s="1375">
        <v>6684</v>
      </c>
      <c r="J261" s="1376">
        <v>10.24</v>
      </c>
      <c r="K261" s="1377">
        <v>3097000</v>
      </c>
      <c r="L261" s="1378">
        <v>4241000</v>
      </c>
      <c r="M261" s="1378">
        <v>3699000</v>
      </c>
      <c r="N261" s="1376">
        <v>19.440000000000001</v>
      </c>
      <c r="O261" s="1382">
        <v>15</v>
      </c>
    </row>
    <row r="262" spans="1:15" ht="14.1" customHeight="1">
      <c r="A262" s="1460"/>
      <c r="B262" s="956"/>
      <c r="C262" s="956" t="s">
        <v>2126</v>
      </c>
      <c r="D262" s="956"/>
      <c r="E262" s="956"/>
      <c r="F262" s="956"/>
      <c r="G262" s="1374">
        <v>18883</v>
      </c>
      <c r="H262" s="1375">
        <v>19926</v>
      </c>
      <c r="I262" s="1375">
        <v>18166</v>
      </c>
      <c r="J262" s="1376">
        <v>-3.8</v>
      </c>
      <c r="K262" s="1377">
        <v>9264000</v>
      </c>
      <c r="L262" s="1378">
        <v>11095000</v>
      </c>
      <c r="M262" s="1378">
        <v>10153000</v>
      </c>
      <c r="N262" s="1376">
        <v>9.6</v>
      </c>
      <c r="O262" s="1382">
        <v>6</v>
      </c>
    </row>
    <row r="263" spans="1:15" ht="14.1" customHeight="1">
      <c r="A263" s="957"/>
      <c r="B263" s="956" t="s">
        <v>2127</v>
      </c>
      <c r="C263" s="956"/>
      <c r="D263" s="956"/>
      <c r="E263" s="956"/>
      <c r="F263" s="956"/>
      <c r="G263" s="1374">
        <v>139306</v>
      </c>
      <c r="H263" s="1375">
        <v>140948</v>
      </c>
      <c r="I263" s="1375">
        <v>137235</v>
      </c>
      <c r="J263" s="1376">
        <v>-1.49</v>
      </c>
      <c r="K263" s="1377">
        <v>97320000</v>
      </c>
      <c r="L263" s="1378">
        <v>107502000</v>
      </c>
      <c r="M263" s="1378">
        <v>109232000</v>
      </c>
      <c r="N263" s="1376">
        <v>12.24</v>
      </c>
      <c r="O263" s="1382">
        <v>26</v>
      </c>
    </row>
    <row r="264" spans="1:15" ht="14.1" customHeight="1">
      <c r="A264" s="1460"/>
      <c r="B264" s="956" t="s">
        <v>2128</v>
      </c>
      <c r="C264" s="956"/>
      <c r="D264" s="956"/>
      <c r="E264" s="956"/>
      <c r="F264" s="956"/>
      <c r="G264" s="1374">
        <v>22679.136999999999</v>
      </c>
      <c r="H264" s="1375">
        <v>23408.024000000001</v>
      </c>
      <c r="I264" s="1375">
        <v>23113.620999999999</v>
      </c>
      <c r="J264" s="1376">
        <v>1.92</v>
      </c>
      <c r="K264" s="1377">
        <v>52182000</v>
      </c>
      <c r="L264" s="1378">
        <v>55312000</v>
      </c>
      <c r="M264" s="1378">
        <v>58439000</v>
      </c>
      <c r="N264" s="1376">
        <v>11.99</v>
      </c>
      <c r="O264" s="1382">
        <v>14</v>
      </c>
    </row>
    <row r="265" spans="1:15" ht="14.1" customHeight="1">
      <c r="A265" s="957"/>
      <c r="B265" s="956" t="s">
        <v>2129</v>
      </c>
      <c r="C265" s="956"/>
      <c r="D265" s="956"/>
      <c r="E265" s="956"/>
      <c r="F265" s="956"/>
      <c r="G265" s="1374">
        <v>58944</v>
      </c>
      <c r="H265" s="1375">
        <v>60832</v>
      </c>
      <c r="I265" s="1375">
        <v>59943</v>
      </c>
      <c r="J265" s="1376">
        <v>1.69</v>
      </c>
      <c r="K265" s="1377">
        <v>128522000</v>
      </c>
      <c r="L265" s="1378">
        <v>138590000</v>
      </c>
      <c r="M265" s="1378">
        <v>146177000</v>
      </c>
      <c r="N265" s="1376">
        <v>13.74</v>
      </c>
      <c r="O265" s="1382">
        <v>20</v>
      </c>
    </row>
    <row r="266" spans="1:15" ht="14.1" customHeight="1">
      <c r="A266" s="957"/>
      <c r="B266" s="956" t="s">
        <v>2130</v>
      </c>
      <c r="C266" s="956"/>
      <c r="D266" s="956"/>
      <c r="E266" s="956"/>
      <c r="F266" s="956"/>
      <c r="G266" s="1374"/>
      <c r="H266" s="1375"/>
      <c r="I266" s="1375"/>
      <c r="J266" s="1376"/>
      <c r="K266" s="1377"/>
      <c r="L266" s="1378"/>
      <c r="M266" s="1378"/>
      <c r="N266" s="1376"/>
      <c r="O266" s="1382"/>
    </row>
    <row r="267" spans="1:15" ht="14.1" customHeight="1">
      <c r="A267" s="957"/>
      <c r="B267" s="956"/>
      <c r="C267" s="956" t="s">
        <v>2131</v>
      </c>
      <c r="D267" s="956"/>
      <c r="E267" s="956"/>
      <c r="F267" s="956"/>
      <c r="G267" s="1367" t="s">
        <v>240</v>
      </c>
      <c r="H267" s="1368" t="s">
        <v>240</v>
      </c>
      <c r="I267" s="1368" t="s">
        <v>240</v>
      </c>
      <c r="J267" s="1369" t="s">
        <v>240</v>
      </c>
      <c r="K267" s="1370" t="s">
        <v>240</v>
      </c>
      <c r="L267" s="1371" t="s">
        <v>240</v>
      </c>
      <c r="M267" s="1371" t="s">
        <v>240</v>
      </c>
      <c r="N267" s="1369" t="s">
        <v>240</v>
      </c>
      <c r="O267" s="1382">
        <v>48</v>
      </c>
    </row>
    <row r="268" spans="1:15" ht="14.1" customHeight="1">
      <c r="A268" s="957"/>
      <c r="B268" s="956"/>
      <c r="C268" s="956"/>
      <c r="D268" s="956"/>
      <c r="E268" s="956" t="s">
        <v>1913</v>
      </c>
      <c r="F268" s="956"/>
      <c r="G268" s="1374">
        <v>321689</v>
      </c>
      <c r="H268" s="1375">
        <v>405655</v>
      </c>
      <c r="I268" s="1375">
        <v>409842</v>
      </c>
      <c r="J268" s="1376">
        <v>27.4</v>
      </c>
      <c r="K268" s="1377">
        <v>51318000</v>
      </c>
      <c r="L268" s="1378">
        <v>74832000</v>
      </c>
      <c r="M268" s="1378">
        <v>87728000</v>
      </c>
      <c r="N268" s="1376">
        <v>70.95</v>
      </c>
      <c r="O268" s="1382">
        <v>47</v>
      </c>
    </row>
    <row r="269" spans="1:15" ht="14.1" customHeight="1">
      <c r="A269" s="957"/>
      <c r="B269" s="956"/>
      <c r="C269" s="956" t="s">
        <v>2132</v>
      </c>
      <c r="D269" s="956"/>
      <c r="E269" s="956"/>
      <c r="F269" s="956"/>
      <c r="G269" s="1374">
        <v>24360</v>
      </c>
      <c r="H269" s="1375">
        <v>26511</v>
      </c>
      <c r="I269" s="1375">
        <v>23192</v>
      </c>
      <c r="J269" s="1376">
        <v>-4.79</v>
      </c>
      <c r="K269" s="1377">
        <v>3712000</v>
      </c>
      <c r="L269" s="1378">
        <v>3693000</v>
      </c>
      <c r="M269" s="1378">
        <v>3620000</v>
      </c>
      <c r="N269" s="1376">
        <v>-2.48</v>
      </c>
      <c r="O269" s="1382">
        <v>13</v>
      </c>
    </row>
    <row r="270" spans="1:15" ht="14.1" customHeight="1">
      <c r="A270" s="1457" t="s">
        <v>2133</v>
      </c>
      <c r="B270" s="1366"/>
      <c r="C270" s="1366"/>
      <c r="D270" s="1366"/>
      <c r="E270" s="1366"/>
      <c r="F270" s="1366"/>
      <c r="G270" s="1367" t="s">
        <v>240</v>
      </c>
      <c r="H270" s="1368" t="s">
        <v>240</v>
      </c>
      <c r="I270" s="1368" t="s">
        <v>240</v>
      </c>
      <c r="J270" s="1405" t="s">
        <v>240</v>
      </c>
      <c r="K270" s="1370">
        <v>287674000</v>
      </c>
      <c r="L270" s="1371">
        <v>397049000</v>
      </c>
      <c r="M270" s="1371">
        <v>360389000</v>
      </c>
      <c r="N270" s="1369">
        <v>25.28</v>
      </c>
      <c r="O270" s="1384">
        <v>31</v>
      </c>
    </row>
    <row r="271" spans="1:15" ht="14.1" customHeight="1">
      <c r="A271" s="1453" t="s">
        <v>1938</v>
      </c>
      <c r="B271" s="1373"/>
      <c r="C271" s="1373"/>
      <c r="D271" s="1373"/>
      <c r="E271" s="1373"/>
      <c r="F271" s="1373"/>
      <c r="G271" s="1374"/>
      <c r="H271" s="1375"/>
      <c r="I271" s="1375"/>
      <c r="J271" s="1376"/>
      <c r="K271" s="1377"/>
      <c r="L271" s="1378"/>
      <c r="M271" s="1378"/>
      <c r="N271" s="1376"/>
      <c r="O271" s="1382"/>
    </row>
    <row r="272" spans="1:15" ht="14.1" customHeight="1">
      <c r="A272" s="1453"/>
      <c r="B272" s="1373" t="s">
        <v>2134</v>
      </c>
      <c r="C272" s="1373"/>
      <c r="D272" s="1373"/>
      <c r="E272" s="1373"/>
      <c r="F272" s="1373"/>
      <c r="G272" s="1374">
        <v>174598.06899999999</v>
      </c>
      <c r="H272" s="1375">
        <v>182675.989</v>
      </c>
      <c r="I272" s="1375">
        <v>176941.16099999999</v>
      </c>
      <c r="J272" s="1376">
        <v>1.34</v>
      </c>
      <c r="K272" s="1370" t="s">
        <v>240</v>
      </c>
      <c r="L272" s="1371" t="s">
        <v>240</v>
      </c>
      <c r="M272" s="1371" t="s">
        <v>240</v>
      </c>
      <c r="N272" s="1369" t="s">
        <v>240</v>
      </c>
      <c r="O272" s="1382">
        <v>6</v>
      </c>
    </row>
    <row r="273" spans="1:15" ht="14.1" customHeight="1">
      <c r="A273" s="1453"/>
      <c r="B273" s="1373"/>
      <c r="C273" s="1373"/>
      <c r="D273" s="1373"/>
      <c r="E273" s="956" t="s">
        <v>1913</v>
      </c>
      <c r="F273" s="1373"/>
      <c r="G273" s="1374">
        <v>131591.02900000001</v>
      </c>
      <c r="H273" s="1375">
        <v>136108.478</v>
      </c>
      <c r="I273" s="1375">
        <v>130844.899</v>
      </c>
      <c r="J273" s="1376">
        <v>-0.56999999999999995</v>
      </c>
      <c r="K273" s="1377">
        <v>42439000</v>
      </c>
      <c r="L273" s="1378">
        <v>75947000</v>
      </c>
      <c r="M273" s="1378">
        <v>80930000</v>
      </c>
      <c r="N273" s="1376">
        <v>90.7</v>
      </c>
      <c r="O273" s="1382">
        <v>6</v>
      </c>
    </row>
    <row r="274" spans="1:15" ht="14.1" customHeight="1">
      <c r="A274" s="1453"/>
      <c r="B274" s="1373" t="s">
        <v>2135</v>
      </c>
      <c r="C274" s="1373"/>
      <c r="D274" s="1373"/>
      <c r="E274" s="1373"/>
      <c r="F274" s="1373"/>
      <c r="G274" s="1367" t="s">
        <v>240</v>
      </c>
      <c r="H274" s="1375">
        <v>38879.267999999996</v>
      </c>
      <c r="I274" s="1375">
        <v>27371.706999999999</v>
      </c>
      <c r="J274" s="1369" t="s">
        <v>240</v>
      </c>
      <c r="K274" s="1377" t="s">
        <v>240</v>
      </c>
      <c r="L274" s="1378">
        <v>44272000</v>
      </c>
      <c r="M274" s="1378">
        <v>40212000</v>
      </c>
      <c r="N274" s="1369" t="s">
        <v>240</v>
      </c>
      <c r="O274" s="1382">
        <v>6</v>
      </c>
    </row>
    <row r="275" spans="1:15" ht="14.1" customHeight="1">
      <c r="A275" s="1453"/>
      <c r="B275" s="1373" t="s">
        <v>2136</v>
      </c>
      <c r="C275" s="1373"/>
      <c r="D275" s="1373"/>
      <c r="E275" s="1373"/>
      <c r="F275" s="1373"/>
      <c r="G275" s="1374">
        <v>15949.246999999999</v>
      </c>
      <c r="H275" s="1375">
        <v>76101.27</v>
      </c>
      <c r="I275" s="1375">
        <v>16400.072</v>
      </c>
      <c r="J275" s="1376">
        <v>2.83</v>
      </c>
      <c r="K275" s="1377" t="s">
        <v>240</v>
      </c>
      <c r="L275" s="1378">
        <v>46699000</v>
      </c>
      <c r="M275" s="1371" t="s">
        <v>240</v>
      </c>
      <c r="N275" s="1369" t="s">
        <v>240</v>
      </c>
      <c r="O275" s="1382">
        <v>5</v>
      </c>
    </row>
    <row r="276" spans="1:15" ht="14.1" customHeight="1">
      <c r="A276" s="1453"/>
      <c r="B276" s="1373" t="s">
        <v>2137</v>
      </c>
      <c r="C276" s="1373"/>
      <c r="D276" s="1373"/>
      <c r="E276" s="1383"/>
      <c r="F276" s="1373"/>
      <c r="G276" s="1374">
        <v>36037.949000000001</v>
      </c>
      <c r="H276" s="1375">
        <v>35515.127</v>
      </c>
      <c r="I276" s="1375">
        <v>33402.211000000003</v>
      </c>
      <c r="J276" s="1376">
        <v>-7.31</v>
      </c>
      <c r="K276" s="1377">
        <v>40808000</v>
      </c>
      <c r="L276" s="1378">
        <v>51780000</v>
      </c>
      <c r="M276" s="1378">
        <v>49370000</v>
      </c>
      <c r="N276" s="1376">
        <v>20.98</v>
      </c>
      <c r="O276" s="1382">
        <v>5</v>
      </c>
    </row>
    <row r="277" spans="1:15" ht="14.1" customHeight="1">
      <c r="A277" s="1461"/>
      <c r="B277" s="1373" t="s">
        <v>2138</v>
      </c>
      <c r="C277" s="1373"/>
      <c r="D277" s="1373"/>
      <c r="E277" s="1383"/>
      <c r="F277" s="1373"/>
      <c r="G277" s="1374">
        <v>68635.275999999998</v>
      </c>
      <c r="H277" s="1375">
        <v>71734.900999999998</v>
      </c>
      <c r="I277" s="1375">
        <v>66328.917000000001</v>
      </c>
      <c r="J277" s="1376">
        <v>-3.36</v>
      </c>
      <c r="K277" s="1377">
        <v>57283000</v>
      </c>
      <c r="L277" s="1378">
        <v>69253000</v>
      </c>
      <c r="M277" s="1378">
        <v>66648000</v>
      </c>
      <c r="N277" s="1376">
        <v>16.350000000000001</v>
      </c>
      <c r="O277" s="1382">
        <v>6</v>
      </c>
    </row>
    <row r="278" spans="1:15" ht="14.1" customHeight="1">
      <c r="A278" s="1453"/>
      <c r="B278" s="1373" t="s">
        <v>2139</v>
      </c>
      <c r="C278" s="1373"/>
      <c r="D278" s="1373"/>
      <c r="E278" s="1383"/>
      <c r="F278" s="1373"/>
      <c r="G278" s="1367" t="s">
        <v>240</v>
      </c>
      <c r="H278" s="1368" t="s">
        <v>240</v>
      </c>
      <c r="I278" s="1368" t="s">
        <v>240</v>
      </c>
      <c r="J278" s="1369" t="s">
        <v>240</v>
      </c>
      <c r="K278" s="1377">
        <v>19333000</v>
      </c>
      <c r="L278" s="1378">
        <v>22386000</v>
      </c>
      <c r="M278" s="1378">
        <v>21760000</v>
      </c>
      <c r="N278" s="1376">
        <v>12.55</v>
      </c>
      <c r="O278" s="1382">
        <v>7</v>
      </c>
    </row>
    <row r="279" spans="1:15" ht="14.1" customHeight="1">
      <c r="A279" s="1460"/>
      <c r="B279" s="956" t="s">
        <v>2140</v>
      </c>
      <c r="C279" s="956"/>
      <c r="D279" s="956"/>
      <c r="E279" s="956"/>
      <c r="F279" s="956"/>
      <c r="G279" s="1374">
        <v>25130.13</v>
      </c>
      <c r="H279" s="1375">
        <v>23460.280999999999</v>
      </c>
      <c r="I279" s="1375">
        <v>26029.302</v>
      </c>
      <c r="J279" s="1376">
        <v>3.58</v>
      </c>
      <c r="K279" s="1377">
        <v>10003000</v>
      </c>
      <c r="L279" s="1378">
        <v>10915000</v>
      </c>
      <c r="M279" s="1378">
        <v>13777000</v>
      </c>
      <c r="N279" s="1376">
        <v>37.729999999999997</v>
      </c>
      <c r="O279" s="1382">
        <v>7</v>
      </c>
    </row>
    <row r="280" spans="1:15" ht="14.1" customHeight="1">
      <c r="A280" s="957"/>
      <c r="B280" s="956" t="s">
        <v>2141</v>
      </c>
      <c r="C280" s="956"/>
      <c r="D280" s="956"/>
      <c r="E280" s="956"/>
      <c r="F280" s="956"/>
      <c r="G280" s="1374">
        <v>86529.528999999995</v>
      </c>
      <c r="H280" s="1375">
        <v>69436.659</v>
      </c>
      <c r="I280" s="1375">
        <v>74695.835999999996</v>
      </c>
      <c r="J280" s="1376">
        <v>-13.68</v>
      </c>
      <c r="K280" s="1377">
        <v>36007000</v>
      </c>
      <c r="L280" s="1378">
        <v>39917000</v>
      </c>
      <c r="M280" s="1378">
        <v>41273000</v>
      </c>
      <c r="N280" s="1376">
        <v>14.62</v>
      </c>
      <c r="O280" s="1382">
        <v>7</v>
      </c>
    </row>
    <row r="281" spans="1:15" ht="14.1" customHeight="1">
      <c r="A281" s="1457" t="s">
        <v>2142</v>
      </c>
      <c r="B281" s="1366"/>
      <c r="C281" s="1366"/>
      <c r="D281" s="1366"/>
      <c r="E281" s="1366"/>
      <c r="F281" s="1366"/>
      <c r="G281" s="1367" t="s">
        <v>240</v>
      </c>
      <c r="H281" s="1368" t="s">
        <v>240</v>
      </c>
      <c r="I281" s="1368" t="s">
        <v>240</v>
      </c>
      <c r="J281" s="1405" t="s">
        <v>240</v>
      </c>
      <c r="K281" s="1397">
        <v>3845039000</v>
      </c>
      <c r="L281" s="1398">
        <v>4135508000</v>
      </c>
      <c r="M281" s="1398">
        <v>4332818000</v>
      </c>
      <c r="N281" s="1369">
        <v>12.69</v>
      </c>
      <c r="O281" s="1384">
        <v>2422</v>
      </c>
    </row>
    <row r="282" spans="1:15" ht="14.1" customHeight="1">
      <c r="A282" s="1453" t="s">
        <v>1993</v>
      </c>
      <c r="B282" s="1373"/>
      <c r="C282" s="1373"/>
      <c r="D282" s="1373"/>
      <c r="E282" s="1373"/>
      <c r="F282" s="1373"/>
      <c r="G282" s="1406"/>
      <c r="H282" s="1407"/>
      <c r="I282" s="1407"/>
      <c r="J282" s="1376"/>
      <c r="K282" s="1402"/>
      <c r="L282" s="1403"/>
      <c r="M282" s="1403"/>
      <c r="N282" s="1376"/>
      <c r="O282" s="1382"/>
    </row>
    <row r="283" spans="1:15" ht="14.1" customHeight="1">
      <c r="A283" s="1453"/>
      <c r="B283" s="1373" t="s">
        <v>2143</v>
      </c>
      <c r="C283" s="1373"/>
      <c r="D283" s="1373"/>
      <c r="E283" s="1373"/>
      <c r="F283" s="1373"/>
      <c r="G283" s="1374">
        <v>1194594</v>
      </c>
      <c r="H283" s="1375">
        <v>1221610</v>
      </c>
      <c r="I283" s="1375">
        <v>1270803</v>
      </c>
      <c r="J283" s="1376">
        <v>6.38</v>
      </c>
      <c r="K283" s="1377">
        <v>2602255000</v>
      </c>
      <c r="L283" s="1378">
        <v>2737031000</v>
      </c>
      <c r="M283" s="1378">
        <v>2905657000</v>
      </c>
      <c r="N283" s="1376">
        <v>11.66</v>
      </c>
      <c r="O283" s="1382">
        <v>2318</v>
      </c>
    </row>
    <row r="284" spans="1:15" ht="14.1" customHeight="1">
      <c r="A284" s="1453"/>
      <c r="B284" s="1373" t="s">
        <v>2144</v>
      </c>
      <c r="C284" s="1373"/>
      <c r="D284" s="1373"/>
      <c r="E284" s="1373"/>
      <c r="F284" s="1373"/>
      <c r="G284" s="1367" t="s">
        <v>233</v>
      </c>
      <c r="H284" s="1368" t="s">
        <v>233</v>
      </c>
      <c r="I284" s="1368" t="s">
        <v>240</v>
      </c>
      <c r="J284" s="1369" t="s">
        <v>240</v>
      </c>
      <c r="K284" s="1377">
        <v>1242784000</v>
      </c>
      <c r="L284" s="1378">
        <v>1398477000</v>
      </c>
      <c r="M284" s="1378">
        <v>1427162000</v>
      </c>
      <c r="N284" s="1376">
        <v>14.84</v>
      </c>
      <c r="O284" s="1382">
        <v>2273</v>
      </c>
    </row>
    <row r="285" spans="1:15" ht="14.1" customHeight="1">
      <c r="A285" s="1457" t="s">
        <v>2145</v>
      </c>
      <c r="B285" s="1366"/>
      <c r="C285" s="1366"/>
      <c r="D285" s="1366"/>
      <c r="E285" s="1366"/>
      <c r="F285" s="1366"/>
      <c r="G285" s="1367" t="s">
        <v>240</v>
      </c>
      <c r="H285" s="1368" t="s">
        <v>240</v>
      </c>
      <c r="I285" s="1368" t="s">
        <v>240</v>
      </c>
      <c r="J285" s="1369" t="s">
        <v>240</v>
      </c>
      <c r="K285" s="1397">
        <v>663889000</v>
      </c>
      <c r="L285" s="1398">
        <v>705044000</v>
      </c>
      <c r="M285" s="1398">
        <v>757112000</v>
      </c>
      <c r="N285" s="1369">
        <v>14.04</v>
      </c>
      <c r="O285" s="1384">
        <v>349</v>
      </c>
    </row>
    <row r="286" spans="1:15" ht="14.1" customHeight="1">
      <c r="A286" s="1453" t="s">
        <v>1938</v>
      </c>
      <c r="B286" s="1373"/>
      <c r="C286" s="1373"/>
      <c r="D286" s="1373"/>
      <c r="E286" s="1373"/>
      <c r="F286" s="1373"/>
      <c r="G286" s="1406"/>
      <c r="H286" s="1407"/>
      <c r="I286" s="1407"/>
      <c r="J286" s="1376" t="s">
        <v>313</v>
      </c>
      <c r="K286" s="1402"/>
      <c r="L286" s="1403"/>
      <c r="M286" s="1403"/>
      <c r="N286" s="1376"/>
      <c r="O286" s="1382"/>
    </row>
    <row r="287" spans="1:15" ht="14.1" customHeight="1">
      <c r="A287" s="1453"/>
      <c r="B287" s="1373" t="s">
        <v>2146</v>
      </c>
      <c r="C287" s="1373"/>
      <c r="D287" s="1373"/>
      <c r="E287" s="1373"/>
      <c r="F287" s="1373"/>
      <c r="G287" s="1374">
        <v>11629.71</v>
      </c>
      <c r="H287" s="1375">
        <v>13224.102000000001</v>
      </c>
      <c r="I287" s="1375">
        <v>12281.986000000001</v>
      </c>
      <c r="J287" s="1376">
        <v>5.61</v>
      </c>
      <c r="K287" s="1377">
        <v>35073000</v>
      </c>
      <c r="L287" s="1378">
        <v>41944000</v>
      </c>
      <c r="M287" s="1378">
        <v>40477000</v>
      </c>
      <c r="N287" s="1376">
        <v>15.41</v>
      </c>
      <c r="O287" s="1382">
        <v>24</v>
      </c>
    </row>
    <row r="288" spans="1:15" ht="14.1" customHeight="1">
      <c r="A288" s="1453"/>
      <c r="B288" s="1373" t="s">
        <v>2147</v>
      </c>
      <c r="C288" s="1373"/>
      <c r="D288" s="1373"/>
      <c r="E288" s="1373"/>
      <c r="F288" s="1373"/>
      <c r="G288" s="1374">
        <v>3273.1759999999999</v>
      </c>
      <c r="H288" s="1375">
        <v>29041</v>
      </c>
      <c r="I288" s="1375">
        <v>24769.644</v>
      </c>
      <c r="J288" s="1376">
        <v>656.75</v>
      </c>
      <c r="K288" s="1377">
        <v>9442000</v>
      </c>
      <c r="L288" s="1378">
        <v>30213000</v>
      </c>
      <c r="M288" s="1378">
        <v>27165000</v>
      </c>
      <c r="N288" s="1376">
        <v>187.7</v>
      </c>
      <c r="O288" s="1382">
        <v>22</v>
      </c>
    </row>
    <row r="289" spans="1:15" ht="14.1" customHeight="1">
      <c r="A289" s="1453"/>
      <c r="B289" s="1373" t="s">
        <v>2148</v>
      </c>
      <c r="C289" s="1373"/>
      <c r="D289" s="1373"/>
      <c r="E289" s="1373"/>
      <c r="F289" s="1373"/>
      <c r="G289" s="1374">
        <v>20456.793000000001</v>
      </c>
      <c r="H289" s="1375">
        <v>14752.643</v>
      </c>
      <c r="I289" s="1375">
        <v>24063.628000000001</v>
      </c>
      <c r="J289" s="1376">
        <v>17.63</v>
      </c>
      <c r="K289" s="1377">
        <v>44163000</v>
      </c>
      <c r="L289" s="1378">
        <v>34732000</v>
      </c>
      <c r="M289" s="1378">
        <v>58138000</v>
      </c>
      <c r="N289" s="1376">
        <v>31.64</v>
      </c>
      <c r="O289" s="1382">
        <v>34</v>
      </c>
    </row>
    <row r="290" spans="1:15" ht="14.1" customHeight="1">
      <c r="A290" s="1453"/>
      <c r="B290" s="1373" t="s">
        <v>2149</v>
      </c>
      <c r="C290" s="1373"/>
      <c r="D290" s="1373"/>
      <c r="E290" s="1373"/>
      <c r="F290" s="1373"/>
      <c r="G290" s="1374">
        <v>71270.58</v>
      </c>
      <c r="H290" s="1375">
        <v>71169.03</v>
      </c>
      <c r="I290" s="1375">
        <v>71367.413</v>
      </c>
      <c r="J290" s="1376">
        <v>0.14000000000000001</v>
      </c>
      <c r="K290" s="1377">
        <v>187546000</v>
      </c>
      <c r="L290" s="1378">
        <v>200284000</v>
      </c>
      <c r="M290" s="1378">
        <v>195425000</v>
      </c>
      <c r="N290" s="1376">
        <v>4.2</v>
      </c>
      <c r="O290" s="1382">
        <v>134</v>
      </c>
    </row>
    <row r="291" spans="1:15" ht="14.1" customHeight="1">
      <c r="A291" s="1453"/>
      <c r="B291" s="1373" t="s">
        <v>2150</v>
      </c>
      <c r="C291" s="1373"/>
      <c r="D291" s="1373"/>
      <c r="E291" s="1373"/>
      <c r="F291" s="1373"/>
      <c r="G291" s="1374">
        <v>42985.163999999997</v>
      </c>
      <c r="H291" s="1375">
        <v>40370.303999999996</v>
      </c>
      <c r="I291" s="1375">
        <v>44974.275999999998</v>
      </c>
      <c r="J291" s="1376">
        <v>4.63</v>
      </c>
      <c r="K291" s="1377">
        <v>128048000</v>
      </c>
      <c r="L291" s="1378">
        <v>124364000</v>
      </c>
      <c r="M291" s="1378">
        <v>141456000</v>
      </c>
      <c r="N291" s="1376">
        <v>10.47</v>
      </c>
      <c r="O291" s="1382">
        <v>91</v>
      </c>
    </row>
    <row r="292" spans="1:15" ht="14.1" customHeight="1">
      <c r="A292" s="1453"/>
      <c r="B292" s="1373" t="s">
        <v>2151</v>
      </c>
      <c r="C292" s="1373"/>
      <c r="D292" s="1373"/>
      <c r="E292" s="1373"/>
      <c r="F292" s="1373"/>
      <c r="G292" s="1374">
        <v>28952.544999999998</v>
      </c>
      <c r="H292" s="1375">
        <v>32495.365000000002</v>
      </c>
      <c r="I292" s="1375">
        <v>32949.993999999999</v>
      </c>
      <c r="J292" s="1376">
        <v>13.81</v>
      </c>
      <c r="K292" s="1377">
        <v>96521000</v>
      </c>
      <c r="L292" s="1378">
        <v>108426000</v>
      </c>
      <c r="M292" s="1378">
        <v>115600000</v>
      </c>
      <c r="N292" s="1376">
        <v>19.77</v>
      </c>
      <c r="O292" s="1382">
        <v>26</v>
      </c>
    </row>
    <row r="293" spans="1:15" ht="14.1" customHeight="1">
      <c r="A293" s="1453"/>
      <c r="B293" s="1373" t="s">
        <v>2152</v>
      </c>
      <c r="C293" s="1373"/>
      <c r="D293" s="1373"/>
      <c r="E293" s="1373"/>
      <c r="F293" s="1373"/>
      <c r="G293" s="1374">
        <v>9397.7520000000004</v>
      </c>
      <c r="H293" s="1375">
        <v>8136.0330000000004</v>
      </c>
      <c r="I293" s="1375">
        <v>9350.1679999999997</v>
      </c>
      <c r="J293" s="1376">
        <v>-0.51</v>
      </c>
      <c r="K293" s="1377">
        <v>27980000</v>
      </c>
      <c r="L293" s="1378">
        <v>26613000</v>
      </c>
      <c r="M293" s="1378">
        <v>30228000</v>
      </c>
      <c r="N293" s="1376">
        <v>8.0299999999999994</v>
      </c>
      <c r="O293" s="1382">
        <v>19</v>
      </c>
    </row>
    <row r="294" spans="1:15" ht="14.1" customHeight="1">
      <c r="A294" s="1461"/>
      <c r="B294" s="1373" t="s">
        <v>2153</v>
      </c>
      <c r="C294" s="1373"/>
      <c r="D294" s="1373"/>
      <c r="E294" s="1373"/>
      <c r="F294" s="1373"/>
      <c r="G294" s="1374">
        <v>19265.934000000001</v>
      </c>
      <c r="H294" s="1375">
        <v>19147.008999999998</v>
      </c>
      <c r="I294" s="1375">
        <v>20475.607</v>
      </c>
      <c r="J294" s="1376">
        <v>6.28</v>
      </c>
      <c r="K294" s="1377">
        <v>72244000</v>
      </c>
      <c r="L294" s="1378">
        <v>71149000</v>
      </c>
      <c r="M294" s="1378">
        <v>80570000</v>
      </c>
      <c r="N294" s="1376">
        <v>11.52</v>
      </c>
      <c r="O294" s="1382">
        <v>9</v>
      </c>
    </row>
    <row r="295" spans="1:15" ht="14.1" customHeight="1">
      <c r="A295" s="1453"/>
      <c r="B295" s="1373" t="s">
        <v>2154</v>
      </c>
      <c r="C295" s="1373"/>
      <c r="D295" s="1373"/>
      <c r="E295" s="1373"/>
      <c r="F295" s="1373"/>
      <c r="G295" s="1374">
        <v>14096.32</v>
      </c>
      <c r="H295" s="1375">
        <v>15425.169</v>
      </c>
      <c r="I295" s="1375">
        <v>14773.775</v>
      </c>
      <c r="J295" s="1376">
        <v>4.8099999999999996</v>
      </c>
      <c r="K295" s="1377">
        <v>57013000</v>
      </c>
      <c r="L295" s="1378">
        <v>59749000</v>
      </c>
      <c r="M295" s="1378">
        <v>61428000</v>
      </c>
      <c r="N295" s="1376">
        <v>7.74</v>
      </c>
      <c r="O295" s="1382">
        <v>89</v>
      </c>
    </row>
    <row r="296" spans="1:15" ht="14.1" customHeight="1">
      <c r="A296" s="1462" t="s">
        <v>2155</v>
      </c>
      <c r="B296" s="1390"/>
      <c r="C296" s="1390"/>
      <c r="D296" s="1390"/>
      <c r="E296" s="1390"/>
      <c r="F296" s="956"/>
      <c r="G296" s="1367" t="s">
        <v>240</v>
      </c>
      <c r="H296" s="1368" t="s">
        <v>240</v>
      </c>
      <c r="I296" s="1368" t="s">
        <v>240</v>
      </c>
      <c r="J296" s="1405" t="s">
        <v>240</v>
      </c>
      <c r="K296" s="1370">
        <v>101462000</v>
      </c>
      <c r="L296" s="1371">
        <v>137329000</v>
      </c>
      <c r="M296" s="1371">
        <v>130619000</v>
      </c>
      <c r="N296" s="1369">
        <v>28.74</v>
      </c>
      <c r="O296" s="1384">
        <v>32</v>
      </c>
    </row>
    <row r="297" spans="1:15" ht="14.1" customHeight="1">
      <c r="A297" s="957" t="s">
        <v>1938</v>
      </c>
      <c r="B297" s="956"/>
      <c r="C297" s="956"/>
      <c r="D297" s="956"/>
      <c r="E297" s="956"/>
      <c r="F297" s="956"/>
      <c r="G297" s="1406"/>
      <c r="H297" s="1407"/>
      <c r="I297" s="1407"/>
      <c r="J297" s="1376"/>
      <c r="K297" s="1377"/>
      <c r="L297" s="1378"/>
      <c r="M297" s="1378"/>
      <c r="N297" s="1376"/>
      <c r="O297" s="1382"/>
    </row>
    <row r="298" spans="1:15" ht="14.1" customHeight="1">
      <c r="A298" s="1455"/>
      <c r="B298" s="956" t="s">
        <v>2156</v>
      </c>
      <c r="C298" s="956"/>
      <c r="D298" s="956"/>
      <c r="E298" s="956"/>
      <c r="F298" s="956"/>
      <c r="G298" s="1406"/>
      <c r="H298" s="1407"/>
      <c r="I298" s="1407"/>
      <c r="J298" s="1376"/>
      <c r="K298" s="1377"/>
      <c r="L298" s="1378"/>
      <c r="M298" s="1378"/>
      <c r="N298" s="1376"/>
      <c r="O298" s="1382"/>
    </row>
    <row r="299" spans="1:15" ht="14.1" customHeight="1">
      <c r="A299" s="957"/>
      <c r="B299" s="956"/>
      <c r="C299" s="956" t="s">
        <v>2157</v>
      </c>
      <c r="D299" s="956"/>
      <c r="E299" s="956"/>
      <c r="F299" s="956"/>
      <c r="G299" s="1406"/>
      <c r="H299" s="1407"/>
      <c r="I299" s="1407"/>
      <c r="J299" s="1376"/>
      <c r="K299" s="1377"/>
      <c r="L299" s="1378"/>
      <c r="M299" s="1378"/>
      <c r="N299" s="1376"/>
      <c r="O299" s="1382"/>
    </row>
    <row r="300" spans="1:15" ht="14.1" customHeight="1">
      <c r="A300" s="957"/>
      <c r="B300" s="956"/>
      <c r="C300" s="956" t="s">
        <v>2158</v>
      </c>
      <c r="D300" s="956"/>
      <c r="E300" s="956"/>
      <c r="F300" s="956"/>
      <c r="G300" s="1374">
        <v>40796</v>
      </c>
      <c r="H300" s="1375">
        <v>47328</v>
      </c>
      <c r="I300" s="1375">
        <v>45478</v>
      </c>
      <c r="J300" s="1376">
        <v>11.48</v>
      </c>
      <c r="K300" s="1377">
        <v>68879000</v>
      </c>
      <c r="L300" s="1378">
        <v>91372000</v>
      </c>
      <c r="M300" s="1378">
        <v>84810000</v>
      </c>
      <c r="N300" s="1376">
        <v>23.128965286952479</v>
      </c>
      <c r="O300" s="1382">
        <v>30</v>
      </c>
    </row>
    <row r="301" spans="1:15" ht="14.1" customHeight="1">
      <c r="A301" s="957"/>
      <c r="B301" s="956"/>
      <c r="C301" s="956" t="s">
        <v>2159</v>
      </c>
      <c r="D301" s="956"/>
      <c r="E301" s="956"/>
      <c r="F301" s="956"/>
      <c r="G301" s="1374">
        <v>34407</v>
      </c>
      <c r="H301" s="1375">
        <v>36442</v>
      </c>
      <c r="I301" s="1375">
        <v>35481</v>
      </c>
      <c r="J301" s="1376">
        <v>3.12</v>
      </c>
      <c r="K301" s="1370" t="s">
        <v>240</v>
      </c>
      <c r="L301" s="1371" t="s">
        <v>240</v>
      </c>
      <c r="M301" s="1371" t="s">
        <v>240</v>
      </c>
      <c r="N301" s="1371" t="s">
        <v>240</v>
      </c>
      <c r="O301" s="1382">
        <v>13</v>
      </c>
    </row>
    <row r="302" spans="1:15" ht="14.1" customHeight="1">
      <c r="A302" s="1462" t="s">
        <v>2160</v>
      </c>
      <c r="B302" s="1390"/>
      <c r="C302" s="1390"/>
      <c r="D302" s="1390"/>
      <c r="E302" s="1390"/>
      <c r="F302" s="1390"/>
      <c r="G302" s="1367" t="s">
        <v>240</v>
      </c>
      <c r="H302" s="1368" t="s">
        <v>240</v>
      </c>
      <c r="I302" s="1368" t="s">
        <v>240</v>
      </c>
      <c r="J302" s="1405" t="s">
        <v>240</v>
      </c>
      <c r="K302" s="1370">
        <v>206278000</v>
      </c>
      <c r="L302" s="1371">
        <v>380698000</v>
      </c>
      <c r="M302" s="1371">
        <v>312388000</v>
      </c>
      <c r="N302" s="1369">
        <v>51.440289318298596</v>
      </c>
      <c r="O302" s="1384">
        <v>14</v>
      </c>
    </row>
    <row r="303" spans="1:15" ht="14.1" customHeight="1">
      <c r="A303" s="957" t="s">
        <v>1938</v>
      </c>
      <c r="B303" s="1390"/>
      <c r="C303" s="1390"/>
      <c r="D303" s="1390"/>
      <c r="E303" s="1390"/>
      <c r="F303" s="1390"/>
      <c r="G303" s="1394"/>
      <c r="H303" s="1395"/>
      <c r="I303" s="1395"/>
      <c r="J303" s="1369"/>
      <c r="K303" s="1370"/>
      <c r="L303" s="1371"/>
      <c r="M303" s="1371"/>
      <c r="N303" s="1369"/>
      <c r="O303" s="1384"/>
    </row>
    <row r="304" spans="1:15" ht="14.1" customHeight="1">
      <c r="A304" s="957"/>
      <c r="B304" s="956" t="s">
        <v>2161</v>
      </c>
      <c r="C304" s="956"/>
      <c r="D304" s="956"/>
      <c r="E304" s="956"/>
      <c r="F304" s="956"/>
      <c r="G304" s="1406"/>
      <c r="H304" s="1407"/>
      <c r="I304" s="1407"/>
      <c r="J304" s="1376"/>
      <c r="K304" s="1377"/>
      <c r="L304" s="1378"/>
      <c r="M304" s="1378"/>
      <c r="N304" s="1376"/>
      <c r="O304" s="1382"/>
    </row>
    <row r="305" spans="1:15" ht="14.1" customHeight="1">
      <c r="A305" s="957" t="s">
        <v>313</v>
      </c>
      <c r="B305" s="956"/>
      <c r="C305" s="956" t="s">
        <v>2162</v>
      </c>
      <c r="D305" s="1116"/>
      <c r="E305" s="956"/>
      <c r="F305" s="956"/>
      <c r="G305" s="1374">
        <v>464612</v>
      </c>
      <c r="H305" s="1375">
        <v>705169</v>
      </c>
      <c r="I305" s="1375">
        <v>657277</v>
      </c>
      <c r="J305" s="1376">
        <v>41.47</v>
      </c>
      <c r="K305" s="1377">
        <v>183761000</v>
      </c>
      <c r="L305" s="1378">
        <v>293376000</v>
      </c>
      <c r="M305" s="1378">
        <v>281028000</v>
      </c>
      <c r="N305" s="1376">
        <v>52.93</v>
      </c>
      <c r="O305" s="1382">
        <v>7</v>
      </c>
    </row>
    <row r="306" spans="1:15" ht="14.1" customHeight="1">
      <c r="A306" s="1455"/>
      <c r="B306" s="956" t="s">
        <v>2163</v>
      </c>
      <c r="C306" s="956"/>
      <c r="D306" s="956"/>
      <c r="E306" s="956"/>
      <c r="F306" s="956"/>
      <c r="G306" s="1374">
        <v>75797</v>
      </c>
      <c r="H306" s="1375">
        <v>162399</v>
      </c>
      <c r="I306" s="1375">
        <v>130746</v>
      </c>
      <c r="J306" s="1376">
        <v>72.489999999999995</v>
      </c>
      <c r="K306" s="1377">
        <v>9905000</v>
      </c>
      <c r="L306" s="1378">
        <v>22712000</v>
      </c>
      <c r="M306" s="1378">
        <v>19757000</v>
      </c>
      <c r="N306" s="1376">
        <v>99.46</v>
      </c>
      <c r="O306" s="1382">
        <v>5</v>
      </c>
    </row>
    <row r="307" spans="1:15" ht="14.1" customHeight="1">
      <c r="A307" s="1457" t="s">
        <v>2164</v>
      </c>
      <c r="B307" s="1366"/>
      <c r="C307" s="1366"/>
      <c r="D307" s="1366"/>
      <c r="E307" s="1366"/>
      <c r="F307" s="1366"/>
      <c r="G307" s="1367" t="s">
        <v>240</v>
      </c>
      <c r="H307" s="1368" t="s">
        <v>240</v>
      </c>
      <c r="I307" s="1368" t="s">
        <v>240</v>
      </c>
      <c r="J307" s="1405" t="s">
        <v>240</v>
      </c>
      <c r="K307" s="1370">
        <v>1949022000</v>
      </c>
      <c r="L307" s="1371">
        <v>2642758000</v>
      </c>
      <c r="M307" s="1371">
        <v>2144377000</v>
      </c>
      <c r="N307" s="1369">
        <v>10.02</v>
      </c>
      <c r="O307" s="1384">
        <v>219</v>
      </c>
    </row>
    <row r="308" spans="1:15" ht="14.1" customHeight="1">
      <c r="A308" s="1453" t="s">
        <v>1938</v>
      </c>
      <c r="B308" s="1373"/>
      <c r="C308" s="1373"/>
      <c r="D308" s="1373"/>
      <c r="E308" s="1373"/>
      <c r="F308" s="1373"/>
      <c r="G308" s="1406"/>
      <c r="H308" s="1407"/>
      <c r="I308" s="1407"/>
      <c r="J308" s="1376" t="s">
        <v>313</v>
      </c>
      <c r="K308" s="1377"/>
      <c r="L308" s="1378"/>
      <c r="M308" s="1378"/>
      <c r="N308" s="1376"/>
      <c r="O308" s="1382"/>
    </row>
    <row r="309" spans="1:15" ht="14.1" customHeight="1">
      <c r="A309" s="1453"/>
      <c r="B309" s="956" t="s">
        <v>2165</v>
      </c>
      <c r="C309" s="1373"/>
      <c r="D309" s="1373"/>
      <c r="E309" s="1373"/>
      <c r="F309" s="1373"/>
      <c r="G309" s="1374">
        <v>39336.826000000001</v>
      </c>
      <c r="H309" s="1375">
        <v>45490.267999999996</v>
      </c>
      <c r="I309" s="1375">
        <v>38824.862000000001</v>
      </c>
      <c r="J309" s="1376">
        <v>-1.3</v>
      </c>
      <c r="K309" s="1377">
        <v>34906000</v>
      </c>
      <c r="L309" s="1378">
        <v>42639000</v>
      </c>
      <c r="M309" s="1378">
        <v>35264000</v>
      </c>
      <c r="N309" s="1376">
        <v>1.03</v>
      </c>
      <c r="O309" s="1382">
        <v>9</v>
      </c>
    </row>
    <row r="310" spans="1:15" ht="14.1" customHeight="1">
      <c r="A310" s="1453"/>
      <c r="B310" s="1373" t="s">
        <v>2166</v>
      </c>
      <c r="C310" s="1373"/>
      <c r="D310" s="1373"/>
      <c r="E310" s="1373"/>
      <c r="F310" s="1373"/>
      <c r="G310" s="1374">
        <v>39977.686999999998</v>
      </c>
      <c r="H310" s="1375">
        <v>46884.495000000003</v>
      </c>
      <c r="I310" s="1375">
        <v>41766.989000000001</v>
      </c>
      <c r="J310" s="1376">
        <v>4.4800000000000004</v>
      </c>
      <c r="K310" s="1377">
        <v>25314000</v>
      </c>
      <c r="L310" s="1378">
        <v>26989000</v>
      </c>
      <c r="M310" s="1378">
        <v>25130000</v>
      </c>
      <c r="N310" s="1376">
        <v>-0.73</v>
      </c>
      <c r="O310" s="1382">
        <v>8</v>
      </c>
    </row>
    <row r="311" spans="1:15" ht="14.1" customHeight="1">
      <c r="A311" s="1453"/>
      <c r="B311" s="1373" t="s">
        <v>2167</v>
      </c>
      <c r="C311" s="1373"/>
      <c r="D311" s="1373"/>
      <c r="E311" s="1373"/>
      <c r="F311" s="1373"/>
      <c r="G311" s="1374">
        <v>34700.103000000003</v>
      </c>
      <c r="H311" s="1375">
        <v>35265.697999999997</v>
      </c>
      <c r="I311" s="1375">
        <v>34558.368999999999</v>
      </c>
      <c r="J311" s="1376">
        <v>-0.41</v>
      </c>
      <c r="K311" s="1377">
        <v>20554000</v>
      </c>
      <c r="L311" s="1378">
        <v>25098000</v>
      </c>
      <c r="M311" s="1378">
        <v>21853000</v>
      </c>
      <c r="N311" s="1376">
        <v>6.32</v>
      </c>
      <c r="O311" s="1382">
        <v>8</v>
      </c>
    </row>
    <row r="312" spans="1:15" ht="14.1" customHeight="1">
      <c r="A312" s="1453"/>
      <c r="B312" s="1373" t="s">
        <v>2168</v>
      </c>
      <c r="C312" s="1373"/>
      <c r="D312" s="1373"/>
      <c r="E312" s="1373"/>
      <c r="F312" s="1373"/>
      <c r="G312" s="1374"/>
      <c r="H312" s="1375"/>
      <c r="I312" s="1375"/>
      <c r="J312" s="1376"/>
      <c r="K312" s="1377"/>
      <c r="L312" s="1378"/>
      <c r="M312" s="1378"/>
      <c r="N312" s="1376"/>
      <c r="O312" s="1382"/>
    </row>
    <row r="313" spans="1:15" ht="14.1" customHeight="1">
      <c r="A313" s="1453"/>
      <c r="B313" s="1373"/>
      <c r="C313" s="1373" t="s">
        <v>2169</v>
      </c>
      <c r="D313" s="1373"/>
      <c r="E313" s="1373"/>
      <c r="F313" s="1373"/>
      <c r="G313" s="1374"/>
      <c r="H313" s="1375"/>
      <c r="I313" s="1375"/>
      <c r="J313" s="1376"/>
      <c r="K313" s="1377"/>
      <c r="L313" s="1378"/>
      <c r="M313" s="1378"/>
      <c r="N313" s="1376"/>
      <c r="O313" s="1382"/>
    </row>
    <row r="314" spans="1:15" ht="14.1" customHeight="1">
      <c r="A314" s="1453"/>
      <c r="B314" s="1373"/>
      <c r="C314" s="1433" t="s">
        <v>2170</v>
      </c>
      <c r="D314" s="1116"/>
      <c r="E314" s="1373"/>
      <c r="F314" s="1373"/>
      <c r="G314" s="1374"/>
      <c r="H314" s="1375"/>
      <c r="I314" s="1375"/>
      <c r="J314" s="1376"/>
      <c r="K314" s="1377"/>
      <c r="L314" s="1378"/>
      <c r="M314" s="1378"/>
      <c r="N314" s="1376"/>
      <c r="O314" s="1382"/>
    </row>
    <row r="315" spans="1:15" ht="14.1" customHeight="1">
      <c r="A315" s="1453"/>
      <c r="B315" s="1373"/>
      <c r="C315" s="1433"/>
      <c r="D315" s="1373" t="s">
        <v>2171</v>
      </c>
      <c r="E315" s="1116"/>
      <c r="F315" s="1373"/>
      <c r="G315" s="1374">
        <v>51847.23</v>
      </c>
      <c r="H315" s="1375">
        <v>54894.857000000004</v>
      </c>
      <c r="I315" s="1375">
        <v>54151.841</v>
      </c>
      <c r="J315" s="1376">
        <v>4.45</v>
      </c>
      <c r="K315" s="1377">
        <v>83248000</v>
      </c>
      <c r="L315" s="1378">
        <v>99595000</v>
      </c>
      <c r="M315" s="1378">
        <v>97300000</v>
      </c>
      <c r="N315" s="1376">
        <v>16.88</v>
      </c>
      <c r="O315" s="1382">
        <v>17</v>
      </c>
    </row>
    <row r="316" spans="1:15" ht="14.1" customHeight="1">
      <c r="A316" s="1453"/>
      <c r="B316" s="1116"/>
      <c r="C316" s="1433" t="s">
        <v>2172</v>
      </c>
      <c r="D316" s="1116"/>
      <c r="E316" s="1373"/>
      <c r="F316" s="1373"/>
      <c r="G316" s="1374">
        <v>6465.3289999999997</v>
      </c>
      <c r="H316" s="1375">
        <v>6353.5259999999998</v>
      </c>
      <c r="I316" s="1375">
        <v>5765.8890000000001</v>
      </c>
      <c r="J316" s="1376">
        <v>-10.82</v>
      </c>
      <c r="K316" s="1377">
        <v>4198000</v>
      </c>
      <c r="L316" s="1378">
        <v>4743000</v>
      </c>
      <c r="M316" s="1378">
        <v>5324000</v>
      </c>
      <c r="N316" s="1376">
        <v>26.82</v>
      </c>
      <c r="O316" s="1382">
        <v>6</v>
      </c>
    </row>
    <row r="317" spans="1:15" ht="14.1" customHeight="1">
      <c r="A317" s="1453"/>
      <c r="B317" s="1116"/>
      <c r="C317" s="1433" t="s">
        <v>2173</v>
      </c>
      <c r="D317" s="1116"/>
      <c r="E317" s="1373"/>
      <c r="F317" s="1373"/>
      <c r="G317" s="1374">
        <v>48798.737000000001</v>
      </c>
      <c r="H317" s="1375">
        <v>54202.482000000004</v>
      </c>
      <c r="I317" s="1375">
        <v>65554.592000000004</v>
      </c>
      <c r="J317" s="1376">
        <v>34.340000000000003</v>
      </c>
      <c r="K317" s="1370" t="s">
        <v>240</v>
      </c>
      <c r="L317" s="1371" t="s">
        <v>240</v>
      </c>
      <c r="M317" s="1371" t="s">
        <v>240</v>
      </c>
      <c r="N317" s="1369"/>
      <c r="O317" s="1382">
        <v>10</v>
      </c>
    </row>
    <row r="318" spans="1:15" ht="14.1" customHeight="1">
      <c r="A318" s="1453"/>
      <c r="B318" s="1373" t="s">
        <v>2174</v>
      </c>
      <c r="C318" s="1373"/>
      <c r="D318" s="1373"/>
      <c r="E318" s="1373"/>
      <c r="F318" s="1373"/>
      <c r="G318" s="1374"/>
      <c r="H318" s="1375"/>
      <c r="I318" s="1375"/>
      <c r="J318" s="1376"/>
      <c r="K318" s="1377"/>
      <c r="L318" s="1378"/>
      <c r="M318" s="1378"/>
      <c r="N318" s="1376"/>
      <c r="O318" s="1382"/>
    </row>
    <row r="319" spans="1:15" ht="14.1" customHeight="1">
      <c r="A319" s="1453"/>
      <c r="B319" s="956"/>
      <c r="C319" s="1373" t="s">
        <v>2175</v>
      </c>
      <c r="D319" s="1373"/>
      <c r="E319" s="1373"/>
      <c r="F319" s="1373"/>
      <c r="G319" s="1374">
        <v>154915.71400000001</v>
      </c>
      <c r="H319" s="1375">
        <v>189743.62399999998</v>
      </c>
      <c r="I319" s="1375">
        <v>161204.22999999998</v>
      </c>
      <c r="J319" s="1376">
        <v>4.0599999999999996</v>
      </c>
      <c r="K319" s="1377">
        <v>633934000</v>
      </c>
      <c r="L319" s="1378">
        <v>780052000</v>
      </c>
      <c r="M319" s="1378">
        <v>669578000</v>
      </c>
      <c r="N319" s="1376">
        <v>5.62</v>
      </c>
      <c r="O319" s="1382">
        <v>103</v>
      </c>
    </row>
    <row r="320" spans="1:15" ht="14.1" customHeight="1">
      <c r="A320" s="1453"/>
      <c r="B320" s="1373"/>
      <c r="C320" s="1373" t="s">
        <v>2176</v>
      </c>
      <c r="D320" s="1373"/>
      <c r="E320" s="1373"/>
      <c r="F320" s="1373"/>
      <c r="G320" s="1374">
        <v>74339.239000000001</v>
      </c>
      <c r="H320" s="1375">
        <v>96493.731</v>
      </c>
      <c r="I320" s="1375">
        <v>77180.357999999993</v>
      </c>
      <c r="J320" s="1376">
        <v>3.82</v>
      </c>
      <c r="K320" s="1377">
        <v>214219000</v>
      </c>
      <c r="L320" s="1378">
        <v>281513000</v>
      </c>
      <c r="M320" s="1378">
        <v>216622000</v>
      </c>
      <c r="N320" s="1376">
        <v>1.1200000000000001</v>
      </c>
      <c r="O320" s="1382">
        <v>36</v>
      </c>
    </row>
    <row r="321" spans="1:15" ht="14.1" customHeight="1">
      <c r="A321" s="1453"/>
      <c r="B321" s="1373"/>
      <c r="C321" s="1433" t="s">
        <v>2177</v>
      </c>
      <c r="D321" s="1373"/>
      <c r="E321" s="1373"/>
      <c r="F321" s="1373"/>
      <c r="G321" s="1374">
        <v>50333.453000000001</v>
      </c>
      <c r="H321" s="1375">
        <v>57983.614999999998</v>
      </c>
      <c r="I321" s="1375">
        <v>52168.803</v>
      </c>
      <c r="J321" s="1376">
        <v>3.65</v>
      </c>
      <c r="K321" s="1377">
        <v>241548000</v>
      </c>
      <c r="L321" s="1378">
        <v>283087000</v>
      </c>
      <c r="M321" s="1378">
        <v>256252000</v>
      </c>
      <c r="N321" s="1376">
        <v>6.09</v>
      </c>
      <c r="O321" s="1382">
        <v>37</v>
      </c>
    </row>
    <row r="322" spans="1:15" ht="14.1" customHeight="1">
      <c r="A322" s="1453"/>
      <c r="B322" s="1373"/>
      <c r="C322" s="1433" t="s">
        <v>2178</v>
      </c>
      <c r="D322" s="1373"/>
      <c r="E322" s="1373"/>
      <c r="F322" s="1373"/>
      <c r="G322" s="1374">
        <v>30243.022000000001</v>
      </c>
      <c r="H322" s="1375">
        <v>35266.277999999998</v>
      </c>
      <c r="I322" s="1375">
        <v>31855.069</v>
      </c>
      <c r="J322" s="1376">
        <v>5.33</v>
      </c>
      <c r="K322" s="1377">
        <v>178167000</v>
      </c>
      <c r="L322" s="1378">
        <v>215452000</v>
      </c>
      <c r="M322" s="1378">
        <v>196704000</v>
      </c>
      <c r="N322" s="1376">
        <v>10.4</v>
      </c>
      <c r="O322" s="1382">
        <v>30</v>
      </c>
    </row>
    <row r="323" spans="1:15" ht="14.1" customHeight="1">
      <c r="A323" s="1453"/>
      <c r="B323" s="1116"/>
      <c r="C323" s="1373" t="s">
        <v>2179</v>
      </c>
      <c r="D323" s="1373"/>
      <c r="E323" s="1373"/>
      <c r="F323" s="1373"/>
      <c r="G323" s="1374">
        <v>26810.369000000002</v>
      </c>
      <c r="H323" s="1375">
        <v>41049.407000000007</v>
      </c>
      <c r="I323" s="1375">
        <v>31126.563000000002</v>
      </c>
      <c r="J323" s="1376">
        <v>16.100000000000001</v>
      </c>
      <c r="K323" s="1377">
        <v>198060000</v>
      </c>
      <c r="L323" s="1378">
        <v>309929000</v>
      </c>
      <c r="M323" s="1378">
        <v>229463000</v>
      </c>
      <c r="N323" s="1376">
        <v>15.86</v>
      </c>
      <c r="O323" s="1382">
        <v>143</v>
      </c>
    </row>
    <row r="324" spans="1:15" ht="14.1" customHeight="1">
      <c r="A324" s="1453"/>
      <c r="B324" s="956"/>
      <c r="C324" s="1373" t="s">
        <v>2180</v>
      </c>
      <c r="D324" s="1373"/>
      <c r="E324" s="1373"/>
      <c r="F324" s="1373"/>
      <c r="G324" s="1374">
        <v>3276.4349999999999</v>
      </c>
      <c r="H324" s="1375">
        <v>7145.9989999999998</v>
      </c>
      <c r="I324" s="1375">
        <v>3898.777</v>
      </c>
      <c r="J324" s="1376">
        <v>18.989999999999998</v>
      </c>
      <c r="K324" s="1377">
        <v>28963000</v>
      </c>
      <c r="L324" s="1378">
        <v>59304000</v>
      </c>
      <c r="M324" s="1378">
        <v>32229000</v>
      </c>
      <c r="N324" s="1376">
        <v>11.28</v>
      </c>
      <c r="O324" s="1382">
        <v>71</v>
      </c>
    </row>
    <row r="325" spans="1:15" ht="14.1" customHeight="1">
      <c r="A325" s="1453"/>
      <c r="B325" s="1373"/>
      <c r="C325" s="1433" t="s">
        <v>2181</v>
      </c>
      <c r="D325" s="1373"/>
      <c r="E325" s="1373"/>
      <c r="F325" s="1373"/>
      <c r="G325" s="1374">
        <v>23533.934000000001</v>
      </c>
      <c r="H325" s="1375">
        <v>33903.408000000003</v>
      </c>
      <c r="I325" s="1375">
        <v>27227.786</v>
      </c>
      <c r="J325" s="1376">
        <v>15.7</v>
      </c>
      <c r="K325" s="1377">
        <v>169097000</v>
      </c>
      <c r="L325" s="1378">
        <v>250625000</v>
      </c>
      <c r="M325" s="1378">
        <v>197234000</v>
      </c>
      <c r="N325" s="1376">
        <v>16.64</v>
      </c>
      <c r="O325" s="1382">
        <v>72</v>
      </c>
    </row>
    <row r="326" spans="1:15" ht="14.1" customHeight="1">
      <c r="A326" s="1453"/>
      <c r="B326" s="1116"/>
      <c r="C326" s="1373" t="s">
        <v>2182</v>
      </c>
      <c r="D326" s="1373"/>
      <c r="E326" s="1373"/>
      <c r="F326" s="1373"/>
      <c r="G326" s="1374">
        <v>28071.118000000002</v>
      </c>
      <c r="H326" s="1375">
        <v>50868.649999999994</v>
      </c>
      <c r="I326" s="1375">
        <v>28844.720999999998</v>
      </c>
      <c r="J326" s="1376">
        <v>2.76</v>
      </c>
      <c r="K326" s="1377">
        <v>167007000</v>
      </c>
      <c r="L326" s="1378">
        <v>381207000</v>
      </c>
      <c r="M326" s="1378">
        <v>186057000</v>
      </c>
      <c r="N326" s="1376">
        <v>11.41</v>
      </c>
      <c r="O326" s="1382">
        <v>70</v>
      </c>
    </row>
    <row r="327" spans="1:15" ht="14.1" customHeight="1">
      <c r="A327" s="1453"/>
      <c r="B327" s="956"/>
      <c r="C327" s="1373" t="s">
        <v>2176</v>
      </c>
      <c r="D327" s="1373"/>
      <c r="E327" s="1373"/>
      <c r="F327" s="1373"/>
      <c r="G327" s="1374">
        <v>12345.554</v>
      </c>
      <c r="H327" s="1375">
        <v>20455.371999999999</v>
      </c>
      <c r="I327" s="1375">
        <v>13501.786</v>
      </c>
      <c r="J327" s="1376">
        <v>9.3699999999999992</v>
      </c>
      <c r="K327" s="1377">
        <v>66143000</v>
      </c>
      <c r="L327" s="1378">
        <v>146515000</v>
      </c>
      <c r="M327" s="1378">
        <v>76955000</v>
      </c>
      <c r="N327" s="1376">
        <v>16.350000000000001</v>
      </c>
      <c r="O327" s="1382">
        <v>29</v>
      </c>
    </row>
    <row r="328" spans="1:15" ht="14.1" customHeight="1">
      <c r="A328" s="1453"/>
      <c r="B328" s="1373"/>
      <c r="C328" s="1433" t="s">
        <v>2183</v>
      </c>
      <c r="D328" s="1373"/>
      <c r="E328" s="1373"/>
      <c r="F328" s="1373"/>
      <c r="G328" s="1374">
        <v>15725.564</v>
      </c>
      <c r="H328" s="1375">
        <v>30413.277999999998</v>
      </c>
      <c r="I328" s="1375">
        <v>15342.934999999999</v>
      </c>
      <c r="J328" s="1376">
        <v>-2.4300000000000002</v>
      </c>
      <c r="K328" s="1377">
        <v>100864000</v>
      </c>
      <c r="L328" s="1378">
        <v>234692000</v>
      </c>
      <c r="M328" s="1378">
        <v>109102000</v>
      </c>
      <c r="N328" s="1376">
        <v>8.17</v>
      </c>
      <c r="O328" s="1382">
        <v>41</v>
      </c>
    </row>
    <row r="329" spans="1:15" ht="14.1" customHeight="1">
      <c r="A329" s="1453"/>
      <c r="B329" s="1116"/>
      <c r="C329" s="1373" t="s">
        <v>2184</v>
      </c>
      <c r="D329" s="1373"/>
      <c r="E329" s="1373"/>
      <c r="F329" s="1373"/>
      <c r="G329" s="1374"/>
      <c r="H329" s="1375"/>
      <c r="I329" s="1375"/>
      <c r="J329" s="1376"/>
      <c r="K329" s="1377"/>
      <c r="L329" s="1378"/>
      <c r="M329" s="1378"/>
      <c r="N329" s="1376"/>
      <c r="O329" s="1382"/>
    </row>
    <row r="330" spans="1:15" ht="14.1" customHeight="1">
      <c r="A330" s="1453"/>
      <c r="B330" s="1373"/>
      <c r="C330" s="1116"/>
      <c r="D330" s="1373" t="s">
        <v>2185</v>
      </c>
      <c r="E330" s="1373"/>
      <c r="F330" s="1373"/>
      <c r="G330" s="1374">
        <v>14861.514999999999</v>
      </c>
      <c r="H330" s="1375">
        <v>22120.198</v>
      </c>
      <c r="I330" s="1375">
        <v>16494.781999999999</v>
      </c>
      <c r="J330" s="1376">
        <v>10.99</v>
      </c>
      <c r="K330" s="1377">
        <v>58242000</v>
      </c>
      <c r="L330" s="1378">
        <v>93367000</v>
      </c>
      <c r="M330" s="1378">
        <v>65358000</v>
      </c>
      <c r="N330" s="1376">
        <v>12.22</v>
      </c>
      <c r="O330" s="1382">
        <v>15</v>
      </c>
    </row>
    <row r="331" spans="1:15" ht="14.1" customHeight="1">
      <c r="A331" s="1453"/>
      <c r="B331" s="1116"/>
      <c r="C331" s="1373" t="s">
        <v>2186</v>
      </c>
      <c r="D331" s="1373"/>
      <c r="E331" s="1373"/>
      <c r="F331" s="1373"/>
      <c r="G331" s="1367" t="s">
        <v>240</v>
      </c>
      <c r="H331" s="1368" t="s">
        <v>240</v>
      </c>
      <c r="I331" s="1368" t="s">
        <v>240</v>
      </c>
      <c r="J331" s="1369" t="s">
        <v>240</v>
      </c>
      <c r="K331" s="1370" t="s">
        <v>240</v>
      </c>
      <c r="L331" s="1371" t="s">
        <v>240</v>
      </c>
      <c r="M331" s="1371" t="s">
        <v>240</v>
      </c>
      <c r="N331" s="1369" t="s">
        <v>240</v>
      </c>
      <c r="O331" s="1382">
        <v>7</v>
      </c>
    </row>
    <row r="332" spans="1:15" ht="14.1" customHeight="1">
      <c r="A332" s="1453"/>
      <c r="B332" s="1116"/>
      <c r="C332" s="1373" t="s">
        <v>2187</v>
      </c>
      <c r="D332" s="1373"/>
      <c r="E332" s="1373"/>
      <c r="F332" s="1373"/>
      <c r="G332" s="1374">
        <v>8706.6790000000001</v>
      </c>
      <c r="H332" s="1375">
        <v>10506.450999999999</v>
      </c>
      <c r="I332" s="1375">
        <v>9491.7450000000008</v>
      </c>
      <c r="J332" s="1376">
        <v>9.02</v>
      </c>
      <c r="K332" s="1377">
        <v>20468000</v>
      </c>
      <c r="L332" s="1378">
        <v>27034000</v>
      </c>
      <c r="M332" s="1378">
        <v>24647000</v>
      </c>
      <c r="N332" s="1376">
        <v>20.420000000000002</v>
      </c>
      <c r="O332" s="1382">
        <v>12</v>
      </c>
    </row>
    <row r="333" spans="1:15" ht="14.1" customHeight="1">
      <c r="A333" s="1453"/>
      <c r="B333" s="1116"/>
      <c r="C333" s="1373" t="s">
        <v>2188</v>
      </c>
      <c r="D333" s="1373"/>
      <c r="E333" s="1373"/>
      <c r="F333" s="1373"/>
      <c r="G333" s="1374">
        <v>6620.19</v>
      </c>
      <c r="H333" s="1375">
        <v>7433.732</v>
      </c>
      <c r="I333" s="1375">
        <v>6790.9780000000001</v>
      </c>
      <c r="J333" s="1376">
        <v>2.58</v>
      </c>
      <c r="K333" s="1377">
        <v>31473000</v>
      </c>
      <c r="L333" s="1378">
        <v>40737000</v>
      </c>
      <c r="M333" s="1378">
        <v>35151000</v>
      </c>
      <c r="N333" s="1376">
        <v>11.69</v>
      </c>
      <c r="O333" s="1382">
        <v>22</v>
      </c>
    </row>
    <row r="334" spans="1:15" ht="14.1" customHeight="1">
      <c r="A334" s="1453"/>
      <c r="B334" s="1373" t="s">
        <v>2189</v>
      </c>
      <c r="C334" s="1373"/>
      <c r="D334" s="1373"/>
      <c r="E334" s="1373"/>
      <c r="F334" s="1373"/>
      <c r="G334" s="1374">
        <v>6253.28</v>
      </c>
      <c r="H334" s="1375">
        <v>7944.2250000000004</v>
      </c>
      <c r="I334" s="1375">
        <v>7792.6850000000004</v>
      </c>
      <c r="J334" s="1376">
        <v>24.62</v>
      </c>
      <c r="K334" s="1377">
        <v>26062000</v>
      </c>
      <c r="L334" s="1378">
        <v>33023000</v>
      </c>
      <c r="M334" s="1378">
        <v>32181000</v>
      </c>
      <c r="N334" s="1376">
        <v>23.48</v>
      </c>
      <c r="O334" s="1382">
        <v>16</v>
      </c>
    </row>
    <row r="335" spans="1:15" ht="14.1" customHeight="1">
      <c r="A335" s="1453"/>
      <c r="B335" s="1373" t="s">
        <v>2190</v>
      </c>
      <c r="C335" s="1373"/>
      <c r="D335" s="1373"/>
      <c r="E335" s="1373"/>
      <c r="F335" s="1373"/>
      <c r="G335" s="1374">
        <v>10318.621000000001</v>
      </c>
      <c r="H335" s="1368" t="s">
        <v>240</v>
      </c>
      <c r="I335" s="1375">
        <v>10309.864000000001</v>
      </c>
      <c r="J335" s="1376">
        <v>-0.08</v>
      </c>
      <c r="K335" s="1377">
        <v>31134000</v>
      </c>
      <c r="L335" s="1378">
        <v>32383000</v>
      </c>
      <c r="M335" s="1378">
        <v>33866000</v>
      </c>
      <c r="N335" s="1376">
        <v>8.77</v>
      </c>
      <c r="O335" s="1382">
        <v>23</v>
      </c>
    </row>
    <row r="336" spans="1:15" ht="14.1" customHeight="1">
      <c r="A336" s="1461"/>
      <c r="B336" s="1373"/>
      <c r="C336" s="1433" t="s">
        <v>2191</v>
      </c>
      <c r="D336" s="1373"/>
      <c r="E336" s="1373"/>
      <c r="F336" s="1373"/>
      <c r="G336" s="1374">
        <v>5882.942</v>
      </c>
      <c r="H336" s="1375">
        <v>5750.375</v>
      </c>
      <c r="I336" s="1375">
        <v>6020.6670000000004</v>
      </c>
      <c r="J336" s="1376">
        <v>2.34</v>
      </c>
      <c r="K336" s="1377">
        <v>20024000</v>
      </c>
      <c r="L336" s="1378">
        <v>22079000</v>
      </c>
      <c r="M336" s="1378">
        <v>21831000</v>
      </c>
      <c r="N336" s="1376">
        <v>9.02</v>
      </c>
      <c r="O336" s="1382">
        <v>8</v>
      </c>
    </row>
    <row r="337" spans="1:15" ht="14.1" customHeight="1">
      <c r="A337" s="1461"/>
      <c r="B337" s="1373"/>
      <c r="C337" s="1433" t="s">
        <v>2192</v>
      </c>
      <c r="D337" s="1373"/>
      <c r="E337" s="1373"/>
      <c r="F337" s="1373"/>
      <c r="G337" s="1374">
        <v>864.50300000000004</v>
      </c>
      <c r="H337" s="1375">
        <v>950.84100000000001</v>
      </c>
      <c r="I337" s="1375">
        <v>748.37</v>
      </c>
      <c r="J337" s="1376">
        <v>-13.43</v>
      </c>
      <c r="K337" s="1377">
        <v>4223000</v>
      </c>
      <c r="L337" s="1378">
        <v>4633000</v>
      </c>
      <c r="M337" s="1378">
        <v>3838000</v>
      </c>
      <c r="N337" s="1376">
        <v>-9.1199999999999992</v>
      </c>
      <c r="O337" s="1382">
        <v>5</v>
      </c>
    </row>
    <row r="338" spans="1:15" ht="14.1" customHeight="1">
      <c r="A338" s="1461"/>
      <c r="B338" s="1373"/>
      <c r="C338" s="1433" t="s">
        <v>2193</v>
      </c>
      <c r="D338" s="1373"/>
      <c r="E338" s="1373"/>
      <c r="F338" s="1373"/>
      <c r="G338" s="1374">
        <v>1459.8969999999999</v>
      </c>
      <c r="H338" s="1375">
        <v>843.71799999999996</v>
      </c>
      <c r="I338" s="1375">
        <v>1382.876</v>
      </c>
      <c r="J338" s="1376">
        <v>-5.28</v>
      </c>
      <c r="K338" s="1377">
        <v>3581000</v>
      </c>
      <c r="L338" s="1378">
        <v>2727000</v>
      </c>
      <c r="M338" s="1378">
        <v>4819000</v>
      </c>
      <c r="N338" s="1376">
        <v>34.57</v>
      </c>
      <c r="O338" s="1382">
        <v>4</v>
      </c>
    </row>
    <row r="339" spans="1:15" ht="14.1" customHeight="1">
      <c r="A339" s="1461"/>
      <c r="B339" s="1373"/>
      <c r="C339" s="1433" t="s">
        <v>2194</v>
      </c>
      <c r="D339" s="1373"/>
      <c r="E339" s="1373"/>
      <c r="F339" s="1373"/>
      <c r="G339" s="1374">
        <v>2111.279</v>
      </c>
      <c r="H339" s="1368" t="s">
        <v>240</v>
      </c>
      <c r="I339" s="1375">
        <v>2157.951</v>
      </c>
      <c r="J339" s="1376">
        <v>2.21</v>
      </c>
      <c r="K339" s="1377">
        <v>3306000</v>
      </c>
      <c r="L339" s="1378">
        <v>2944000</v>
      </c>
      <c r="M339" s="1378">
        <v>3378000</v>
      </c>
      <c r="N339" s="1376">
        <v>2.1800000000000002</v>
      </c>
      <c r="O339" s="1382">
        <v>6</v>
      </c>
    </row>
    <row r="340" spans="1:15" ht="14.1" customHeight="1">
      <c r="A340" s="1453"/>
      <c r="B340" s="1373" t="s">
        <v>2195</v>
      </c>
      <c r="C340" s="1373"/>
      <c r="D340" s="1373"/>
      <c r="E340" s="1373"/>
      <c r="F340" s="1373"/>
      <c r="G340" s="1374">
        <v>2267.1759999999999</v>
      </c>
      <c r="H340" s="1375">
        <v>3419.105</v>
      </c>
      <c r="I340" s="1375">
        <v>1740.2560000000001</v>
      </c>
      <c r="J340" s="1376">
        <v>-23.24</v>
      </c>
      <c r="K340" s="1377">
        <v>7496000</v>
      </c>
      <c r="L340" s="1378">
        <v>9927000</v>
      </c>
      <c r="M340" s="1378">
        <v>5930000</v>
      </c>
      <c r="N340" s="1376">
        <v>-20.89</v>
      </c>
      <c r="O340" s="1382">
        <v>6</v>
      </c>
    </row>
    <row r="341" spans="1:15" ht="14.1" customHeight="1">
      <c r="A341" s="1453"/>
      <c r="B341" s="1373" t="s">
        <v>2196</v>
      </c>
      <c r="C341" s="1373"/>
      <c r="D341" s="1373"/>
      <c r="E341" s="1373"/>
      <c r="F341" s="1373"/>
      <c r="G341" s="1374">
        <v>9544.0689999999995</v>
      </c>
      <c r="H341" s="1375">
        <v>11382.734</v>
      </c>
      <c r="I341" s="1375">
        <v>10038.698</v>
      </c>
      <c r="J341" s="1376">
        <v>5.18</v>
      </c>
      <c r="K341" s="1377">
        <v>22453000</v>
      </c>
      <c r="L341" s="1378">
        <v>30291000</v>
      </c>
      <c r="M341" s="1378">
        <v>26739000</v>
      </c>
      <c r="N341" s="1376">
        <v>19.09</v>
      </c>
      <c r="O341" s="1382">
        <v>11</v>
      </c>
    </row>
    <row r="342" spans="1:15" ht="14.1" customHeight="1">
      <c r="A342" s="1453"/>
      <c r="B342" s="1373" t="s">
        <v>2197</v>
      </c>
      <c r="C342" s="1373"/>
      <c r="D342" s="1373"/>
      <c r="E342" s="1373"/>
      <c r="F342" s="1373"/>
      <c r="G342" s="1374">
        <v>95069.918000000005</v>
      </c>
      <c r="H342" s="1375">
        <v>108662.28599999999</v>
      </c>
      <c r="I342" s="1375">
        <v>93517.224000000002</v>
      </c>
      <c r="J342" s="1376">
        <v>-1.63</v>
      </c>
      <c r="K342" s="1377">
        <v>203721000</v>
      </c>
      <c r="L342" s="1378">
        <v>249703000</v>
      </c>
      <c r="M342" s="1378">
        <v>211431000</v>
      </c>
      <c r="N342" s="1376">
        <v>3.78</v>
      </c>
      <c r="O342" s="1382">
        <v>14</v>
      </c>
    </row>
    <row r="343" spans="1:15" ht="14.1" customHeight="1">
      <c r="A343" s="1453"/>
      <c r="B343" s="1373" t="s">
        <v>2198</v>
      </c>
      <c r="C343" s="1373"/>
      <c r="D343" s="1373"/>
      <c r="E343" s="1373"/>
      <c r="F343" s="1373"/>
      <c r="G343" s="1374">
        <v>9941.5220000000008</v>
      </c>
      <c r="H343" s="1375">
        <v>12851.861000000001</v>
      </c>
      <c r="I343" s="1375">
        <v>11809.431</v>
      </c>
      <c r="J343" s="1376">
        <v>18.79</v>
      </c>
      <c r="K343" s="1377">
        <v>31009000</v>
      </c>
      <c r="L343" s="1378">
        <v>39611000</v>
      </c>
      <c r="M343" s="1378">
        <v>37148000</v>
      </c>
      <c r="N343" s="1376">
        <v>19.8</v>
      </c>
      <c r="O343" s="1382">
        <v>14</v>
      </c>
    </row>
    <row r="344" spans="1:15" ht="14.1" customHeight="1">
      <c r="A344" s="1453"/>
      <c r="B344" s="1373" t="s">
        <v>2199</v>
      </c>
      <c r="C344" s="1373"/>
      <c r="D344" s="1373"/>
      <c r="E344" s="1373"/>
      <c r="F344" s="1373"/>
      <c r="G344" s="1374">
        <v>15910.402</v>
      </c>
      <c r="H344" s="1375">
        <v>18431.107</v>
      </c>
      <c r="I344" s="1375">
        <v>16846.895</v>
      </c>
      <c r="J344" s="1376">
        <v>5.89</v>
      </c>
      <c r="K344" s="1377">
        <v>44141000</v>
      </c>
      <c r="L344" s="1378">
        <v>58800000</v>
      </c>
      <c r="M344" s="1378">
        <v>55127000</v>
      </c>
      <c r="N344" s="1376">
        <v>24.89</v>
      </c>
      <c r="O344" s="1382">
        <v>5</v>
      </c>
    </row>
    <row r="345" spans="1:15" ht="14.1" customHeight="1">
      <c r="A345" s="1453"/>
      <c r="B345" s="1373" t="s">
        <v>2200</v>
      </c>
      <c r="C345" s="1373"/>
      <c r="D345" s="1373"/>
      <c r="E345" s="1373"/>
      <c r="F345" s="1373"/>
      <c r="G345" s="1374">
        <v>2811.636</v>
      </c>
      <c r="H345" s="1375">
        <v>3121.9140000000002</v>
      </c>
      <c r="I345" s="1375">
        <v>2962.5070000000001</v>
      </c>
      <c r="J345" s="1376">
        <v>5.37</v>
      </c>
      <c r="K345" s="1377">
        <v>20693000</v>
      </c>
      <c r="L345" s="1378">
        <v>23478000</v>
      </c>
      <c r="M345" s="1378">
        <v>23573000</v>
      </c>
      <c r="N345" s="1376">
        <v>13.92</v>
      </c>
      <c r="O345" s="1382">
        <v>4</v>
      </c>
    </row>
    <row r="346" spans="1:15" ht="14.1" customHeight="1">
      <c r="A346" s="1453"/>
      <c r="B346" s="1373" t="s">
        <v>2201</v>
      </c>
      <c r="C346" s="1373"/>
      <c r="D346" s="1373"/>
      <c r="E346" s="1373"/>
      <c r="F346" s="1373"/>
      <c r="G346" s="1374">
        <v>13689.903</v>
      </c>
      <c r="H346" s="1375">
        <v>13880.669</v>
      </c>
      <c r="I346" s="1375">
        <v>12695.602999999999</v>
      </c>
      <c r="J346" s="1376">
        <v>-7.26</v>
      </c>
      <c r="K346" s="1377">
        <v>50531000</v>
      </c>
      <c r="L346" s="1378">
        <v>55984000</v>
      </c>
      <c r="M346" s="1378">
        <v>51297000</v>
      </c>
      <c r="N346" s="1376">
        <v>1.52</v>
      </c>
      <c r="O346" s="1382">
        <v>32</v>
      </c>
    </row>
    <row r="347" spans="1:15" ht="14.1" customHeight="1">
      <c r="A347" s="1459" t="s">
        <v>2202</v>
      </c>
      <c r="B347" s="1390"/>
      <c r="C347" s="1390"/>
      <c r="D347" s="1390"/>
      <c r="E347" s="1366"/>
      <c r="F347" s="1366"/>
      <c r="G347" s="1367" t="s">
        <v>240</v>
      </c>
      <c r="H347" s="1368" t="s">
        <v>240</v>
      </c>
      <c r="I347" s="1368" t="s">
        <v>240</v>
      </c>
      <c r="J347" s="1369" t="s">
        <v>240</v>
      </c>
      <c r="K347" s="1370">
        <v>706127000</v>
      </c>
      <c r="L347" s="1371">
        <v>924805000</v>
      </c>
      <c r="M347" s="1371">
        <v>899112000</v>
      </c>
      <c r="N347" s="1369">
        <v>27.33</v>
      </c>
      <c r="O347" s="1384">
        <v>85</v>
      </c>
    </row>
    <row r="348" spans="1:15" ht="14.1" customHeight="1">
      <c r="A348" s="957" t="s">
        <v>1938</v>
      </c>
      <c r="B348" s="956"/>
      <c r="C348" s="956"/>
      <c r="D348" s="956"/>
      <c r="E348" s="1373"/>
      <c r="F348" s="1373"/>
      <c r="G348" s="1374"/>
      <c r="H348" s="1375"/>
      <c r="I348" s="1375"/>
      <c r="J348" s="1376"/>
      <c r="K348" s="1402"/>
      <c r="L348" s="1403"/>
      <c r="M348" s="1403"/>
      <c r="N348" s="1376"/>
      <c r="O348" s="1382"/>
    </row>
    <row r="349" spans="1:15" ht="14.1" customHeight="1">
      <c r="A349" s="1453"/>
      <c r="B349" s="956" t="s">
        <v>2203</v>
      </c>
      <c r="C349" s="1373"/>
      <c r="D349" s="1373"/>
      <c r="E349" s="1373"/>
      <c r="F349" s="1373"/>
      <c r="G349" s="1374">
        <v>123137.215</v>
      </c>
      <c r="H349" s="1375">
        <v>137741.71400000001</v>
      </c>
      <c r="I349" s="1375">
        <v>125756.295</v>
      </c>
      <c r="J349" s="1376">
        <v>2.13</v>
      </c>
      <c r="K349" s="1377">
        <v>387789000</v>
      </c>
      <c r="L349" s="1378">
        <v>508249000</v>
      </c>
      <c r="M349" s="1378">
        <v>508001000</v>
      </c>
      <c r="N349" s="1376">
        <v>31</v>
      </c>
      <c r="O349" s="1382">
        <v>40</v>
      </c>
    </row>
    <row r="350" spans="1:15" ht="14.1" customHeight="1">
      <c r="A350" s="1453"/>
      <c r="B350" s="956" t="s">
        <v>2204</v>
      </c>
      <c r="C350" s="956"/>
      <c r="D350" s="956"/>
      <c r="E350" s="956"/>
      <c r="F350" s="956"/>
      <c r="G350" s="1374">
        <v>5765.1319999999996</v>
      </c>
      <c r="H350" s="1375">
        <v>6592.7449999999999</v>
      </c>
      <c r="I350" s="1375">
        <v>5169.2939999999999</v>
      </c>
      <c r="J350" s="1376">
        <v>-10.34</v>
      </c>
      <c r="K350" s="1377">
        <v>17317000</v>
      </c>
      <c r="L350" s="1378">
        <v>21951000</v>
      </c>
      <c r="M350" s="1378">
        <v>19182000</v>
      </c>
      <c r="N350" s="1376">
        <v>10.77</v>
      </c>
      <c r="O350" s="1382">
        <v>27</v>
      </c>
    </row>
    <row r="351" spans="1:15" ht="14.1" customHeight="1">
      <c r="A351" s="1453"/>
      <c r="B351" s="1373" t="s">
        <v>2205</v>
      </c>
      <c r="C351" s="1373"/>
      <c r="D351" s="1373"/>
      <c r="E351" s="1373"/>
      <c r="F351" s="1373"/>
      <c r="G351" s="1374">
        <v>24116.864000000001</v>
      </c>
      <c r="H351" s="1375">
        <v>25901.174999999999</v>
      </c>
      <c r="I351" s="1375">
        <v>26036.65</v>
      </c>
      <c r="J351" s="1376">
        <v>7.96</v>
      </c>
      <c r="K351" s="1377">
        <v>93053000</v>
      </c>
      <c r="L351" s="1378">
        <v>116763000</v>
      </c>
      <c r="M351" s="1378">
        <v>124648000</v>
      </c>
      <c r="N351" s="1376">
        <v>33.950000000000003</v>
      </c>
      <c r="O351" s="1382">
        <v>11</v>
      </c>
    </row>
    <row r="352" spans="1:15" ht="14.1" customHeight="1">
      <c r="A352" s="1453"/>
      <c r="B352" s="1373" t="s">
        <v>2206</v>
      </c>
      <c r="C352" s="1373"/>
      <c r="D352" s="1373"/>
      <c r="E352" s="1373"/>
      <c r="F352" s="1373"/>
      <c r="G352" s="1374"/>
      <c r="H352" s="1375"/>
      <c r="I352" s="1375"/>
      <c r="J352" s="1376"/>
      <c r="K352" s="1377"/>
      <c r="L352" s="1378"/>
      <c r="M352" s="1378"/>
      <c r="N352" s="1376"/>
      <c r="O352" s="1382"/>
    </row>
    <row r="353" spans="1:15" ht="14.1" customHeight="1">
      <c r="A353" s="1453"/>
      <c r="B353" s="1373"/>
      <c r="C353" s="1373" t="s">
        <v>2207</v>
      </c>
      <c r="D353" s="1373"/>
      <c r="E353" s="1373"/>
      <c r="F353" s="1373"/>
      <c r="G353" s="1374">
        <v>5321.4049999999997</v>
      </c>
      <c r="H353" s="1375">
        <v>6921.9430000000002</v>
      </c>
      <c r="I353" s="1375">
        <v>5696.8140000000003</v>
      </c>
      <c r="J353" s="1376">
        <v>7.05</v>
      </c>
      <c r="K353" s="1377">
        <v>42210000</v>
      </c>
      <c r="L353" s="1378">
        <v>51260000</v>
      </c>
      <c r="M353" s="1378">
        <v>44607000</v>
      </c>
      <c r="N353" s="1376">
        <v>5.68</v>
      </c>
      <c r="O353" s="1382">
        <v>20</v>
      </c>
    </row>
    <row r="354" spans="1:15" ht="14.1" customHeight="1">
      <c r="A354" s="1453"/>
      <c r="B354" s="1373" t="s">
        <v>2208</v>
      </c>
      <c r="C354" s="1373"/>
      <c r="D354" s="1373"/>
      <c r="E354" s="1373"/>
      <c r="F354" s="1373"/>
      <c r="G354" s="1374"/>
      <c r="H354" s="1375"/>
      <c r="I354" s="1375"/>
      <c r="J354" s="1376"/>
      <c r="K354" s="1377"/>
      <c r="L354" s="1378"/>
      <c r="M354" s="1378"/>
      <c r="N354" s="1376"/>
      <c r="O354" s="1382"/>
    </row>
    <row r="355" spans="1:15" ht="14.1" customHeight="1">
      <c r="A355" s="1453"/>
      <c r="B355" s="1373"/>
      <c r="C355" s="1373" t="s">
        <v>2209</v>
      </c>
      <c r="D355" s="1373"/>
      <c r="E355" s="1373"/>
      <c r="F355" s="1373"/>
      <c r="G355" s="1374">
        <v>4457.8869999999997</v>
      </c>
      <c r="H355" s="1375">
        <v>4934.5230000000001</v>
      </c>
      <c r="I355" s="1375">
        <v>5006.8379999999997</v>
      </c>
      <c r="J355" s="1376">
        <v>12.31</v>
      </c>
      <c r="K355" s="1377">
        <v>11425000</v>
      </c>
      <c r="L355" s="1378">
        <v>18525000</v>
      </c>
      <c r="M355" s="1378">
        <v>18382000</v>
      </c>
      <c r="N355" s="1376">
        <v>60.89</v>
      </c>
      <c r="O355" s="1382">
        <v>9</v>
      </c>
    </row>
    <row r="356" spans="1:15" ht="14.1" customHeight="1">
      <c r="A356" s="1453"/>
      <c r="B356" s="1373" t="s">
        <v>2210</v>
      </c>
      <c r="C356" s="1373"/>
      <c r="D356" s="1373"/>
      <c r="E356" s="1373"/>
      <c r="F356" s="1373"/>
      <c r="G356" s="1374">
        <v>6909.1729999999998</v>
      </c>
      <c r="H356" s="1375">
        <v>10347.027</v>
      </c>
      <c r="I356" s="1375">
        <v>8840.5040000000008</v>
      </c>
      <c r="J356" s="1376">
        <v>27.95</v>
      </c>
      <c r="K356" s="1377">
        <v>81913000</v>
      </c>
      <c r="L356" s="1378">
        <v>116900000</v>
      </c>
      <c r="M356" s="1378">
        <v>98215000</v>
      </c>
      <c r="N356" s="1376">
        <v>19.899999999999999</v>
      </c>
      <c r="O356" s="1382">
        <v>23</v>
      </c>
    </row>
    <row r="357" spans="1:15" ht="14.1" customHeight="1">
      <c r="A357" s="1459" t="s">
        <v>2211</v>
      </c>
      <c r="B357" s="1390"/>
      <c r="C357" s="1390"/>
      <c r="D357" s="1390"/>
      <c r="E357" s="1366"/>
      <c r="F357" s="1366"/>
      <c r="G357" s="1367" t="s">
        <v>240</v>
      </c>
      <c r="H357" s="1368" t="s">
        <v>240</v>
      </c>
      <c r="I357" s="1368" t="s">
        <v>240</v>
      </c>
      <c r="J357" s="1369" t="s">
        <v>240</v>
      </c>
      <c r="K357" s="1370">
        <v>865876000</v>
      </c>
      <c r="L357" s="1371">
        <v>870320000</v>
      </c>
      <c r="M357" s="1371">
        <v>887872000</v>
      </c>
      <c r="N357" s="1369">
        <v>2.54</v>
      </c>
      <c r="O357" s="1384">
        <v>146</v>
      </c>
    </row>
    <row r="358" spans="1:15" ht="14.1" customHeight="1">
      <c r="A358" s="1453" t="s">
        <v>1938</v>
      </c>
      <c r="B358" s="1373"/>
      <c r="C358" s="1373"/>
      <c r="D358" s="1373"/>
      <c r="E358" s="1373"/>
      <c r="F358" s="1373"/>
      <c r="G358" s="1374"/>
      <c r="H358" s="1375"/>
      <c r="I358" s="1375"/>
      <c r="J358" s="1376"/>
      <c r="K358" s="1377"/>
      <c r="L358" s="1378"/>
      <c r="M358" s="1378"/>
      <c r="N358" s="1376"/>
      <c r="O358" s="1382"/>
    </row>
    <row r="359" spans="1:15" ht="14.1" customHeight="1">
      <c r="A359" s="1453"/>
      <c r="B359" s="1373" t="s">
        <v>2212</v>
      </c>
      <c r="C359" s="1373"/>
      <c r="D359" s="1373"/>
      <c r="E359" s="1373"/>
      <c r="F359" s="1408" t="s">
        <v>2010</v>
      </c>
      <c r="G359" s="1374">
        <v>2506.0500000000002</v>
      </c>
      <c r="H359" s="1375">
        <v>2695.6610000000001</v>
      </c>
      <c r="I359" s="1375">
        <v>3279.9470000000001</v>
      </c>
      <c r="J359" s="1376">
        <v>30.88</v>
      </c>
      <c r="K359" s="1377">
        <v>2965000</v>
      </c>
      <c r="L359" s="1378">
        <v>3324000</v>
      </c>
      <c r="M359" s="1378">
        <v>3739000</v>
      </c>
      <c r="N359" s="1376">
        <v>26.1</v>
      </c>
      <c r="O359" s="1382">
        <v>6</v>
      </c>
    </row>
    <row r="360" spans="1:15" ht="14.1" customHeight="1">
      <c r="A360" s="1453"/>
      <c r="B360" s="1373" t="s">
        <v>2213</v>
      </c>
      <c r="C360" s="1373"/>
      <c r="D360" s="1373"/>
      <c r="E360" s="1373"/>
      <c r="F360" s="1408" t="s">
        <v>2010</v>
      </c>
      <c r="G360" s="1374">
        <v>47712.784</v>
      </c>
      <c r="H360" s="1375">
        <v>40321.476000000002</v>
      </c>
      <c r="I360" s="1375">
        <v>44175.294000000002</v>
      </c>
      <c r="J360" s="1376">
        <v>-7.41</v>
      </c>
      <c r="K360" s="1377">
        <v>31727000</v>
      </c>
      <c r="L360" s="1378">
        <v>28790000</v>
      </c>
      <c r="M360" s="1378">
        <v>30045000</v>
      </c>
      <c r="N360" s="1376">
        <v>-5.3</v>
      </c>
      <c r="O360" s="1382">
        <v>10</v>
      </c>
    </row>
    <row r="361" spans="1:15" ht="14.1" customHeight="1">
      <c r="A361" s="1453"/>
      <c r="B361" s="1373" t="s">
        <v>2214</v>
      </c>
      <c r="C361" s="1373"/>
      <c r="D361" s="1373"/>
      <c r="E361" s="1373"/>
      <c r="F361" s="1373"/>
      <c r="G361" s="1374">
        <v>49939.205000000002</v>
      </c>
      <c r="H361" s="1375">
        <v>43243.192000000003</v>
      </c>
      <c r="I361" s="1375">
        <v>46790.427000000003</v>
      </c>
      <c r="J361" s="1376">
        <v>-6.31</v>
      </c>
      <c r="K361" s="1377">
        <v>68298000</v>
      </c>
      <c r="L361" s="1378">
        <v>60229000</v>
      </c>
      <c r="M361" s="1378">
        <v>71887000</v>
      </c>
      <c r="N361" s="1376">
        <v>5.25</v>
      </c>
      <c r="O361" s="1382">
        <v>29</v>
      </c>
    </row>
    <row r="362" spans="1:15" ht="14.1" customHeight="1">
      <c r="A362" s="1453"/>
      <c r="B362" s="1373" t="s">
        <v>2215</v>
      </c>
      <c r="C362" s="1373"/>
      <c r="D362" s="1373"/>
      <c r="E362" s="1373"/>
      <c r="F362" s="1373"/>
      <c r="G362" s="1374">
        <v>19729.43</v>
      </c>
      <c r="H362" s="1375">
        <v>19057.82</v>
      </c>
      <c r="I362" s="1375">
        <v>18898.598999999998</v>
      </c>
      <c r="J362" s="1376">
        <v>-4.21</v>
      </c>
      <c r="K362" s="1377">
        <v>38595000</v>
      </c>
      <c r="L362" s="1378">
        <v>36917000</v>
      </c>
      <c r="M362" s="1378">
        <v>38906000</v>
      </c>
      <c r="N362" s="1376">
        <v>0.81</v>
      </c>
      <c r="O362" s="1382">
        <v>15</v>
      </c>
    </row>
    <row r="363" spans="1:15" ht="14.1" customHeight="1">
      <c r="A363" s="1453"/>
      <c r="B363" s="1373" t="s">
        <v>2216</v>
      </c>
      <c r="C363" s="1373"/>
      <c r="D363" s="1373"/>
      <c r="E363" s="1373"/>
      <c r="F363" s="1373"/>
      <c r="G363" s="1374">
        <v>17579.483</v>
      </c>
      <c r="H363" s="1375">
        <v>19246.025000000001</v>
      </c>
      <c r="I363" s="1375">
        <v>19138.170999999998</v>
      </c>
      <c r="J363" s="1376">
        <v>8.8699999999999992</v>
      </c>
      <c r="K363" s="1370" t="s">
        <v>240</v>
      </c>
      <c r="L363" s="1371" t="s">
        <v>240</v>
      </c>
      <c r="M363" s="1371" t="s">
        <v>240</v>
      </c>
      <c r="N363" s="1369" t="s">
        <v>240</v>
      </c>
      <c r="O363" s="1382">
        <v>22</v>
      </c>
    </row>
    <row r="364" spans="1:15" ht="14.1" customHeight="1">
      <c r="A364" s="1453"/>
      <c r="B364" s="1373"/>
      <c r="C364" s="1373"/>
      <c r="D364" s="1373"/>
      <c r="E364" s="1373" t="s">
        <v>1913</v>
      </c>
      <c r="F364" s="1373"/>
      <c r="G364" s="1374">
        <v>16993.535</v>
      </c>
      <c r="H364" s="1375">
        <v>18761.348999999998</v>
      </c>
      <c r="I364" s="1375">
        <v>18655.588</v>
      </c>
      <c r="J364" s="1376">
        <v>9.7799999999999994</v>
      </c>
      <c r="K364" s="1377">
        <v>41133000</v>
      </c>
      <c r="L364" s="1378">
        <v>49854000</v>
      </c>
      <c r="M364" s="1378">
        <v>50997000</v>
      </c>
      <c r="N364" s="1376">
        <v>23.98</v>
      </c>
      <c r="O364" s="1382">
        <v>22</v>
      </c>
    </row>
    <row r="365" spans="1:15" ht="14.1" customHeight="1">
      <c r="A365" s="1453"/>
      <c r="B365" s="1373" t="s">
        <v>2217</v>
      </c>
      <c r="C365" s="1373"/>
      <c r="D365" s="1373"/>
      <c r="E365" s="1373"/>
      <c r="F365" s="1373"/>
      <c r="G365" s="1374">
        <v>46084.817000000003</v>
      </c>
      <c r="H365" s="1375">
        <v>41381.692999999999</v>
      </c>
      <c r="I365" s="1375">
        <v>44007.161</v>
      </c>
      <c r="J365" s="1376">
        <v>-4.51</v>
      </c>
      <c r="K365" s="1370" t="s">
        <v>240</v>
      </c>
      <c r="L365" s="1371" t="s">
        <v>240</v>
      </c>
      <c r="M365" s="1371" t="s">
        <v>240</v>
      </c>
      <c r="N365" s="1369" t="s">
        <v>240</v>
      </c>
      <c r="O365" s="1382">
        <v>29</v>
      </c>
    </row>
    <row r="366" spans="1:15" ht="14.1" customHeight="1">
      <c r="A366" s="1453"/>
      <c r="B366" s="1373"/>
      <c r="C366" s="1373"/>
      <c r="D366" s="1373"/>
      <c r="E366" s="1383" t="s">
        <v>1913</v>
      </c>
      <c r="F366" s="1373"/>
      <c r="G366" s="1374">
        <v>45126.771000000001</v>
      </c>
      <c r="H366" s="1375">
        <v>40958.771000000001</v>
      </c>
      <c r="I366" s="1375">
        <v>43483</v>
      </c>
      <c r="J366" s="1376">
        <v>-3.64</v>
      </c>
      <c r="K366" s="1377">
        <v>74471000</v>
      </c>
      <c r="L366" s="1378">
        <v>75831000</v>
      </c>
      <c r="M366" s="1378">
        <v>86539000</v>
      </c>
      <c r="N366" s="1376">
        <v>16.2</v>
      </c>
      <c r="O366" s="1382">
        <v>29</v>
      </c>
    </row>
    <row r="367" spans="1:15" ht="14.1" customHeight="1">
      <c r="A367" s="1453"/>
      <c r="B367" s="1373" t="s">
        <v>2218</v>
      </c>
      <c r="C367" s="1373"/>
      <c r="D367" s="1373"/>
      <c r="E367" s="1373"/>
      <c r="F367" s="1373"/>
      <c r="G367" s="1374">
        <v>43847.947</v>
      </c>
      <c r="H367" s="1375">
        <v>42599.514999999999</v>
      </c>
      <c r="I367" s="1375">
        <v>44224.785000000003</v>
      </c>
      <c r="J367" s="1376">
        <v>0.86</v>
      </c>
      <c r="K367" s="1377">
        <v>144435000</v>
      </c>
      <c r="L367" s="1378">
        <v>115515000</v>
      </c>
      <c r="M367" s="1378">
        <v>133660000</v>
      </c>
      <c r="N367" s="1376">
        <v>-7.46</v>
      </c>
      <c r="O367" s="1382">
        <v>32</v>
      </c>
    </row>
    <row r="368" spans="1:15" ht="14.1" customHeight="1">
      <c r="A368" s="1461"/>
      <c r="B368" s="1373" t="s">
        <v>2219</v>
      </c>
      <c r="C368" s="1400"/>
      <c r="D368" s="1400"/>
      <c r="E368" s="1400"/>
      <c r="F368" s="1373"/>
      <c r="G368" s="1374">
        <v>12500.24</v>
      </c>
      <c r="H368" s="1375">
        <v>14730.718000000001</v>
      </c>
      <c r="I368" s="1375">
        <v>11654.557000000001</v>
      </c>
      <c r="J368" s="1376">
        <v>-6.77</v>
      </c>
      <c r="K368" s="1377">
        <v>47316000</v>
      </c>
      <c r="L368" s="1378">
        <v>45430000</v>
      </c>
      <c r="M368" s="1378">
        <v>40699000</v>
      </c>
      <c r="N368" s="1376">
        <v>-13.98</v>
      </c>
      <c r="O368" s="1382">
        <v>15</v>
      </c>
    </row>
    <row r="369" spans="1:15" ht="14.1" customHeight="1">
      <c r="A369" s="1453"/>
      <c r="B369" s="1373" t="s">
        <v>2220</v>
      </c>
      <c r="C369" s="1116"/>
      <c r="D369" s="1373"/>
      <c r="E369" s="1373"/>
      <c r="F369" s="1373"/>
      <c r="G369" s="1374">
        <v>22873.232</v>
      </c>
      <c r="H369" s="1375">
        <v>20963.206999999999</v>
      </c>
      <c r="I369" s="1375">
        <v>20208.740000000002</v>
      </c>
      <c r="J369" s="1376">
        <v>-11.65</v>
      </c>
      <c r="K369" s="1377">
        <v>37628000</v>
      </c>
      <c r="L369" s="1378">
        <v>35344000</v>
      </c>
      <c r="M369" s="1378">
        <v>34872000</v>
      </c>
      <c r="N369" s="1376">
        <v>-7.32</v>
      </c>
      <c r="O369" s="1382">
        <v>18</v>
      </c>
    </row>
    <row r="370" spans="1:15" ht="14.1" customHeight="1">
      <c r="A370" s="1453"/>
      <c r="B370" s="1373" t="s">
        <v>2221</v>
      </c>
      <c r="C370" s="1116"/>
      <c r="D370" s="1373"/>
      <c r="E370" s="1373"/>
      <c r="F370" s="1373"/>
      <c r="G370" s="1374">
        <v>36763.411</v>
      </c>
      <c r="H370" s="1375">
        <v>43532.398999999998</v>
      </c>
      <c r="I370" s="1375">
        <v>33635.915999999997</v>
      </c>
      <c r="J370" s="1376">
        <v>-8.51</v>
      </c>
      <c r="K370" s="1377">
        <v>147609000</v>
      </c>
      <c r="L370" s="1378">
        <v>165588000</v>
      </c>
      <c r="M370" s="1378">
        <v>139090000</v>
      </c>
      <c r="N370" s="1376">
        <v>-5.77</v>
      </c>
      <c r="O370" s="1382">
        <v>46</v>
      </c>
    </row>
    <row r="371" spans="1:15" ht="14.1" customHeight="1">
      <c r="A371" s="957"/>
      <c r="B371" s="956" t="s">
        <v>2222</v>
      </c>
      <c r="C371" s="956"/>
      <c r="D371" s="956"/>
      <c r="E371" s="956"/>
      <c r="F371" s="956"/>
      <c r="G371" s="1367" t="s">
        <v>233</v>
      </c>
      <c r="H371" s="1368" t="s">
        <v>233</v>
      </c>
      <c r="I371" s="1368" t="s">
        <v>233</v>
      </c>
      <c r="J371" s="1369" t="s">
        <v>240</v>
      </c>
      <c r="K371" s="1377">
        <v>27644000</v>
      </c>
      <c r="L371" s="1378">
        <v>28090000</v>
      </c>
      <c r="M371" s="1378">
        <v>27581000</v>
      </c>
      <c r="N371" s="1376">
        <v>-0.23</v>
      </c>
      <c r="O371" s="1382">
        <v>23</v>
      </c>
    </row>
    <row r="372" spans="1:15" ht="14.1" customHeight="1">
      <c r="A372" s="957"/>
      <c r="B372" s="956" t="s">
        <v>2223</v>
      </c>
      <c r="C372" s="956"/>
      <c r="D372" s="956"/>
      <c r="E372" s="956"/>
      <c r="F372" s="956"/>
      <c r="G372" s="1367" t="s">
        <v>240</v>
      </c>
      <c r="H372" s="1368" t="s">
        <v>240</v>
      </c>
      <c r="I372" s="1368" t="s">
        <v>240</v>
      </c>
      <c r="J372" s="1369" t="s">
        <v>240</v>
      </c>
      <c r="K372" s="1377">
        <v>177068000</v>
      </c>
      <c r="L372" s="1378">
        <v>196334000</v>
      </c>
      <c r="M372" s="1378">
        <v>201700000</v>
      </c>
      <c r="N372" s="1376">
        <v>13.91</v>
      </c>
      <c r="O372" s="1382">
        <v>35</v>
      </c>
    </row>
    <row r="373" spans="1:15" ht="14.1" customHeight="1">
      <c r="A373" s="1462" t="s">
        <v>2224</v>
      </c>
      <c r="B373" s="956"/>
      <c r="C373" s="956"/>
      <c r="D373" s="956"/>
      <c r="E373" s="956"/>
      <c r="F373" s="956"/>
      <c r="G373" s="1367" t="s">
        <v>240</v>
      </c>
      <c r="H373" s="1368" t="s">
        <v>240</v>
      </c>
      <c r="I373" s="1368" t="s">
        <v>240</v>
      </c>
      <c r="J373" s="1369" t="s">
        <v>240</v>
      </c>
      <c r="K373" s="1370">
        <v>999312000</v>
      </c>
      <c r="L373" s="1371">
        <v>1194749000</v>
      </c>
      <c r="M373" s="1371">
        <v>1192465000</v>
      </c>
      <c r="N373" s="1369">
        <v>19.329999999999998</v>
      </c>
      <c r="O373" s="1384">
        <v>255</v>
      </c>
    </row>
    <row r="374" spans="1:15" ht="14.1" customHeight="1">
      <c r="A374" s="957" t="s">
        <v>1938</v>
      </c>
      <c r="B374" s="956"/>
      <c r="C374" s="956"/>
      <c r="D374" s="956"/>
      <c r="E374" s="956"/>
      <c r="F374" s="956"/>
      <c r="G374" s="1374"/>
      <c r="H374" s="1375"/>
      <c r="I374" s="1375"/>
      <c r="J374" s="1376"/>
      <c r="K374" s="1377"/>
      <c r="L374" s="1378"/>
      <c r="M374" s="1378"/>
      <c r="N374" s="1376"/>
      <c r="O374" s="1382"/>
    </row>
    <row r="375" spans="1:15" ht="14.1" customHeight="1">
      <c r="A375" s="957"/>
      <c r="B375" s="956" t="s">
        <v>2225</v>
      </c>
      <c r="C375" s="956"/>
      <c r="D375" s="956"/>
      <c r="E375" s="956"/>
      <c r="F375" s="956"/>
      <c r="G375" s="1374"/>
      <c r="H375" s="1375"/>
      <c r="I375" s="1375"/>
      <c r="J375" s="1376"/>
      <c r="K375" s="1377"/>
      <c r="L375" s="1378"/>
      <c r="M375" s="1378"/>
      <c r="N375" s="1376"/>
      <c r="O375" s="1382"/>
    </row>
    <row r="376" spans="1:15" ht="14.1" customHeight="1">
      <c r="A376" s="957"/>
      <c r="B376" s="956"/>
      <c r="C376" s="1458" t="s">
        <v>2226</v>
      </c>
      <c r="D376" s="956"/>
      <c r="E376" s="956"/>
      <c r="F376" s="956"/>
      <c r="G376" s="1374">
        <v>55417.536</v>
      </c>
      <c r="H376" s="1375">
        <v>72598.838000000003</v>
      </c>
      <c r="I376" s="1375">
        <v>72711.216</v>
      </c>
      <c r="J376" s="1376">
        <v>31.21</v>
      </c>
      <c r="K376" s="1377">
        <v>229551000</v>
      </c>
      <c r="L376" s="1378">
        <v>276294000</v>
      </c>
      <c r="M376" s="1378">
        <v>312556000</v>
      </c>
      <c r="N376" s="1376">
        <v>36.159999999999997</v>
      </c>
      <c r="O376" s="1382">
        <v>151</v>
      </c>
    </row>
    <row r="377" spans="1:15" ht="14.1" customHeight="1">
      <c r="A377" s="957"/>
      <c r="B377" s="956"/>
      <c r="C377" s="956" t="s">
        <v>2227</v>
      </c>
      <c r="D377" s="956"/>
      <c r="E377" s="956"/>
      <c r="F377" s="956"/>
      <c r="G377" s="1374">
        <v>6770.84</v>
      </c>
      <c r="H377" s="1375">
        <v>6935.3869999999997</v>
      </c>
      <c r="I377" s="1375">
        <v>6409.4709999999995</v>
      </c>
      <c r="J377" s="1376">
        <v>-5.34</v>
      </c>
      <c r="K377" s="1377">
        <v>52456000</v>
      </c>
      <c r="L377" s="1378">
        <v>56184000</v>
      </c>
      <c r="M377" s="1378">
        <v>51050000</v>
      </c>
      <c r="N377" s="1376">
        <v>-2.68</v>
      </c>
      <c r="O377" s="1382">
        <v>30</v>
      </c>
    </row>
    <row r="378" spans="1:15" ht="14.1" customHeight="1">
      <c r="A378" s="957"/>
      <c r="B378" s="956"/>
      <c r="C378" s="956" t="s">
        <v>2228</v>
      </c>
      <c r="D378" s="956"/>
      <c r="E378" s="956"/>
      <c r="F378" s="956"/>
      <c r="G378" s="1374">
        <v>41899.332000000002</v>
      </c>
      <c r="H378" s="1375">
        <v>54851.4</v>
      </c>
      <c r="I378" s="1375">
        <v>48237.654000000002</v>
      </c>
      <c r="J378" s="1376">
        <v>15.13</v>
      </c>
      <c r="K378" s="1377">
        <v>87580000</v>
      </c>
      <c r="L378" s="1378">
        <v>113217000</v>
      </c>
      <c r="M378" s="1378">
        <v>110474000</v>
      </c>
      <c r="N378" s="1376">
        <v>26.14</v>
      </c>
      <c r="O378" s="1382">
        <v>44</v>
      </c>
    </row>
    <row r="379" spans="1:15" ht="14.1" customHeight="1">
      <c r="A379" s="957"/>
      <c r="B379" s="956" t="s">
        <v>2229</v>
      </c>
      <c r="C379" s="956"/>
      <c r="D379" s="956"/>
      <c r="E379" s="956"/>
      <c r="F379" s="956"/>
      <c r="G379" s="1374">
        <v>60641</v>
      </c>
      <c r="H379" s="1375">
        <v>67274</v>
      </c>
      <c r="I379" s="1375">
        <v>81423</v>
      </c>
      <c r="J379" s="1376">
        <v>34.270000000000003</v>
      </c>
      <c r="K379" s="1377">
        <v>107804000</v>
      </c>
      <c r="L379" s="1378">
        <v>129976000</v>
      </c>
      <c r="M379" s="1378">
        <v>124607000</v>
      </c>
      <c r="N379" s="1376">
        <v>15.59</v>
      </c>
      <c r="O379" s="1382">
        <v>52</v>
      </c>
    </row>
    <row r="380" spans="1:15" ht="14.1" customHeight="1">
      <c r="A380" s="957"/>
      <c r="B380" s="956" t="s">
        <v>2230</v>
      </c>
      <c r="C380" s="956"/>
      <c r="D380" s="956"/>
      <c r="E380" s="956"/>
      <c r="F380" s="956"/>
      <c r="G380" s="1374">
        <v>46825</v>
      </c>
      <c r="H380" s="1375">
        <v>29411</v>
      </c>
      <c r="I380" s="1375">
        <v>28036</v>
      </c>
      <c r="J380" s="1376">
        <v>-40.130000000000003</v>
      </c>
      <c r="K380" s="1377">
        <v>46208000</v>
      </c>
      <c r="L380" s="1378">
        <v>57528000</v>
      </c>
      <c r="M380" s="1378">
        <v>57637000</v>
      </c>
      <c r="N380" s="1376">
        <v>24.73</v>
      </c>
      <c r="O380" s="1382">
        <v>31</v>
      </c>
    </row>
    <row r="381" spans="1:15" ht="14.1" customHeight="1">
      <c r="A381" s="957"/>
      <c r="B381" s="956" t="s">
        <v>2231</v>
      </c>
      <c r="C381" s="956"/>
      <c r="D381" s="956"/>
      <c r="E381" s="956"/>
      <c r="F381" s="956"/>
      <c r="G381" s="1374">
        <v>147219.83799999999</v>
      </c>
      <c r="H381" s="1375">
        <v>168131.084</v>
      </c>
      <c r="I381" s="1375">
        <v>156842.61900000001</v>
      </c>
      <c r="J381" s="1376">
        <v>6.54</v>
      </c>
      <c r="K381" s="1377">
        <v>475715000</v>
      </c>
      <c r="L381" s="1378">
        <v>561550000</v>
      </c>
      <c r="M381" s="1378">
        <v>536141000</v>
      </c>
      <c r="N381" s="1376">
        <v>12.7</v>
      </c>
      <c r="O381" s="1382">
        <v>48</v>
      </c>
    </row>
    <row r="382" spans="1:15" ht="14.1" customHeight="1">
      <c r="A382" s="1459" t="s">
        <v>2232</v>
      </c>
      <c r="B382" s="1390"/>
      <c r="C382" s="1390"/>
      <c r="D382" s="1390"/>
      <c r="E382" s="1366"/>
      <c r="F382" s="956"/>
      <c r="G382" s="1367" t="s">
        <v>313</v>
      </c>
      <c r="H382" s="1409" t="s">
        <v>313</v>
      </c>
      <c r="I382" s="1409" t="s">
        <v>313</v>
      </c>
      <c r="J382" s="1369" t="s">
        <v>313</v>
      </c>
      <c r="K382" s="1377"/>
      <c r="L382" s="1410"/>
      <c r="M382" s="1410"/>
      <c r="N382" s="1376"/>
      <c r="O382" s="1382"/>
    </row>
    <row r="383" spans="1:15" ht="14.1" customHeight="1">
      <c r="A383" s="1452" t="s">
        <v>2233</v>
      </c>
      <c r="B383" s="1390"/>
      <c r="C383" s="1390"/>
      <c r="D383" s="1390"/>
      <c r="E383" s="1366"/>
      <c r="F383" s="1366"/>
      <c r="G383" s="1367" t="s">
        <v>240</v>
      </c>
      <c r="H383" s="1368" t="s">
        <v>240</v>
      </c>
      <c r="I383" s="1368" t="s">
        <v>240</v>
      </c>
      <c r="J383" s="1369" t="s">
        <v>240</v>
      </c>
      <c r="K383" s="1370">
        <v>256822000</v>
      </c>
      <c r="L383" s="1371">
        <v>290495000</v>
      </c>
      <c r="M383" s="1371">
        <v>276333000</v>
      </c>
      <c r="N383" s="1369">
        <v>7.6</v>
      </c>
      <c r="O383" s="1384">
        <v>22</v>
      </c>
    </row>
    <row r="384" spans="1:15" ht="14.1" customHeight="1">
      <c r="A384" s="957" t="s">
        <v>1938</v>
      </c>
      <c r="B384" s="956"/>
      <c r="C384" s="956"/>
      <c r="D384" s="956"/>
      <c r="E384" s="1373"/>
      <c r="F384" s="1366"/>
      <c r="G384" s="1374"/>
      <c r="H384" s="1375"/>
      <c r="I384" s="1375"/>
      <c r="J384" s="1376"/>
      <c r="K384" s="1377"/>
      <c r="L384" s="1378"/>
      <c r="M384" s="1378"/>
      <c r="N384" s="1376"/>
      <c r="O384" s="1382"/>
    </row>
    <row r="385" spans="1:15" ht="14.1" customHeight="1">
      <c r="A385" s="1453"/>
      <c r="B385" s="1373" t="s">
        <v>2234</v>
      </c>
      <c r="C385" s="1373"/>
      <c r="D385" s="1373"/>
      <c r="E385" s="1373"/>
      <c r="F385" s="1373"/>
      <c r="G385" s="1374"/>
      <c r="H385" s="1375"/>
      <c r="I385" s="1375"/>
      <c r="J385" s="1376"/>
      <c r="K385" s="1377"/>
      <c r="L385" s="1378"/>
      <c r="M385" s="1378"/>
      <c r="N385" s="1376"/>
      <c r="O385" s="1382"/>
    </row>
    <row r="386" spans="1:15" ht="14.1" customHeight="1">
      <c r="A386" s="1453"/>
      <c r="B386" s="1373"/>
      <c r="C386" s="1373" t="s">
        <v>2235</v>
      </c>
      <c r="D386" s="1373"/>
      <c r="E386" s="1373"/>
      <c r="F386" s="1373"/>
      <c r="G386" s="1374">
        <v>21217.082999999999</v>
      </c>
      <c r="H386" s="1375">
        <v>20534.438999999998</v>
      </c>
      <c r="I386" s="1375">
        <v>21119.684000000001</v>
      </c>
      <c r="J386" s="1376">
        <v>-0.46</v>
      </c>
      <c r="K386" s="1377">
        <v>78235000</v>
      </c>
      <c r="L386" s="1378">
        <v>81556000</v>
      </c>
      <c r="M386" s="1378">
        <v>85190000</v>
      </c>
      <c r="N386" s="1376">
        <v>8.89</v>
      </c>
      <c r="O386" s="1382">
        <v>11</v>
      </c>
    </row>
    <row r="387" spans="1:15" ht="14.1" customHeight="1">
      <c r="A387" s="1453"/>
      <c r="B387" s="1373" t="s">
        <v>2236</v>
      </c>
      <c r="C387" s="1373"/>
      <c r="D387" s="1373"/>
      <c r="E387" s="1373"/>
      <c r="F387" s="1373"/>
      <c r="G387" s="1374"/>
      <c r="H387" s="1375"/>
      <c r="I387" s="1375"/>
      <c r="J387" s="1376"/>
      <c r="K387" s="1377"/>
      <c r="L387" s="1378"/>
      <c r="M387" s="1378"/>
      <c r="N387" s="1376"/>
      <c r="O387" s="1382"/>
    </row>
    <row r="388" spans="1:15" ht="14.1" customHeight="1">
      <c r="A388" s="1453"/>
      <c r="B388" s="1373"/>
      <c r="C388" s="1433" t="s">
        <v>2237</v>
      </c>
      <c r="D388" s="1373"/>
      <c r="E388" s="1373"/>
      <c r="F388" s="1373"/>
      <c r="G388" s="1374">
        <v>28502.175999999999</v>
      </c>
      <c r="H388" s="1375">
        <v>35306.625999999997</v>
      </c>
      <c r="I388" s="1375">
        <v>33035.141000000003</v>
      </c>
      <c r="J388" s="1376">
        <v>15.9</v>
      </c>
      <c r="K388" s="1377">
        <v>175574000</v>
      </c>
      <c r="L388" s="1378">
        <v>206124000</v>
      </c>
      <c r="M388" s="1378">
        <v>186954000</v>
      </c>
      <c r="N388" s="1376">
        <v>6.48</v>
      </c>
      <c r="O388" s="1382">
        <v>10</v>
      </c>
    </row>
    <row r="389" spans="1:15" ht="14.1" customHeight="1">
      <c r="A389" s="1457" t="s">
        <v>2238</v>
      </c>
      <c r="B389" s="1366"/>
      <c r="C389" s="1366"/>
      <c r="D389" s="1366"/>
      <c r="E389" s="1366"/>
      <c r="F389" s="1373"/>
      <c r="G389" s="1367" t="s">
        <v>240</v>
      </c>
      <c r="H389" s="1368" t="s">
        <v>240</v>
      </c>
      <c r="I389" s="1368" t="s">
        <v>240</v>
      </c>
      <c r="J389" s="1369" t="s">
        <v>240</v>
      </c>
      <c r="K389" s="1370">
        <v>1716389000</v>
      </c>
      <c r="L389" s="1371">
        <v>1906894000</v>
      </c>
      <c r="M389" s="1371">
        <v>1985553000</v>
      </c>
      <c r="N389" s="1369">
        <v>15.68</v>
      </c>
      <c r="O389" s="1384">
        <v>362</v>
      </c>
    </row>
    <row r="390" spans="1:15" ht="14.1" customHeight="1">
      <c r="A390" s="1453" t="s">
        <v>1938</v>
      </c>
      <c r="B390" s="1373"/>
      <c r="C390" s="1373"/>
      <c r="D390" s="1373"/>
      <c r="E390" s="1383"/>
      <c r="F390" s="1366"/>
      <c r="G390" s="1374"/>
      <c r="H390" s="1375"/>
      <c r="I390" s="1375"/>
      <c r="J390" s="1376"/>
      <c r="K390" s="1377"/>
      <c r="L390" s="1378"/>
      <c r="M390" s="1378"/>
      <c r="N390" s="1376"/>
      <c r="O390" s="1382"/>
    </row>
    <row r="391" spans="1:15" ht="14.1" customHeight="1">
      <c r="A391" s="1453"/>
      <c r="B391" s="1116" t="s">
        <v>2239</v>
      </c>
      <c r="C391" s="1116"/>
      <c r="D391" s="1373"/>
      <c r="E391" s="1383"/>
      <c r="F391" s="1366"/>
      <c r="G391" s="1374">
        <v>23621.052</v>
      </c>
      <c r="H391" s="1375">
        <v>31242.968000000001</v>
      </c>
      <c r="I391" s="1375">
        <v>27356.323</v>
      </c>
      <c r="J391" s="1376">
        <v>15.81</v>
      </c>
      <c r="K391" s="1377">
        <v>78913000</v>
      </c>
      <c r="L391" s="1378">
        <v>95704000</v>
      </c>
      <c r="M391" s="1378">
        <v>85011000</v>
      </c>
      <c r="N391" s="1376">
        <v>7.73</v>
      </c>
      <c r="O391" s="1382">
        <v>23</v>
      </c>
    </row>
    <row r="392" spans="1:15" ht="14.1" customHeight="1">
      <c r="A392" s="1453"/>
      <c r="B392" s="1116" t="s">
        <v>2240</v>
      </c>
      <c r="C392" s="1116"/>
      <c r="D392" s="1373"/>
      <c r="E392" s="1383"/>
      <c r="F392" s="1366"/>
      <c r="G392" s="1374">
        <v>15700.989</v>
      </c>
      <c r="H392" s="1375">
        <v>21066.984</v>
      </c>
      <c r="I392" s="1375">
        <v>18970.330999999998</v>
      </c>
      <c r="J392" s="1376">
        <v>20.82</v>
      </c>
      <c r="K392" s="1377">
        <v>54318000</v>
      </c>
      <c r="L392" s="1378">
        <v>72857000</v>
      </c>
      <c r="M392" s="1378">
        <v>71333000</v>
      </c>
      <c r="N392" s="1376">
        <v>31.32</v>
      </c>
      <c r="O392" s="1382">
        <v>57</v>
      </c>
    </row>
    <row r="393" spans="1:15" ht="14.1" customHeight="1">
      <c r="A393" s="1453"/>
      <c r="B393" s="1373" t="s">
        <v>2241</v>
      </c>
      <c r="C393" s="1116"/>
      <c r="D393" s="1373"/>
      <c r="E393" s="1373"/>
      <c r="F393" s="1373"/>
      <c r="G393" s="1374">
        <v>29270.191999999999</v>
      </c>
      <c r="H393" s="1375">
        <v>35254.048999999999</v>
      </c>
      <c r="I393" s="1375">
        <v>37278.298000000003</v>
      </c>
      <c r="J393" s="1376">
        <v>27.36</v>
      </c>
      <c r="K393" s="1377">
        <v>60804000</v>
      </c>
      <c r="L393" s="1378">
        <v>81507000</v>
      </c>
      <c r="M393" s="1378">
        <v>114258000</v>
      </c>
      <c r="N393" s="1376">
        <v>87.91</v>
      </c>
      <c r="O393" s="1382">
        <v>16</v>
      </c>
    </row>
    <row r="394" spans="1:15" ht="14.1" customHeight="1">
      <c r="A394" s="1453"/>
      <c r="B394" s="1373" t="s">
        <v>2242</v>
      </c>
      <c r="C394" s="1116"/>
      <c r="D394" s="1373"/>
      <c r="E394" s="1373"/>
      <c r="F394" s="1373"/>
      <c r="G394" s="1374">
        <v>3436.1010000000001</v>
      </c>
      <c r="H394" s="1375">
        <v>4977.5889999999999</v>
      </c>
      <c r="I394" s="1375">
        <v>4107.9840000000004</v>
      </c>
      <c r="J394" s="1376">
        <v>19.55</v>
      </c>
      <c r="K394" s="1377">
        <v>5769000</v>
      </c>
      <c r="L394" s="1378">
        <v>8723000</v>
      </c>
      <c r="M394" s="1378">
        <v>10440000</v>
      </c>
      <c r="N394" s="1376">
        <v>80.97</v>
      </c>
      <c r="O394" s="1382">
        <v>4</v>
      </c>
    </row>
    <row r="395" spans="1:15" ht="14.1" customHeight="1">
      <c r="A395" s="1453"/>
      <c r="B395" s="1373" t="s">
        <v>2243</v>
      </c>
      <c r="C395" s="1116"/>
      <c r="D395" s="1373"/>
      <c r="E395" s="1373"/>
      <c r="F395" s="1373"/>
      <c r="G395" s="1374">
        <v>27219.800999999999</v>
      </c>
      <c r="H395" s="1375">
        <v>29051.937999999998</v>
      </c>
      <c r="I395" s="1375">
        <v>28653.042000000001</v>
      </c>
      <c r="J395" s="1376">
        <v>5.27</v>
      </c>
      <c r="K395" s="1377">
        <v>26357000</v>
      </c>
      <c r="L395" s="1378">
        <v>28012000</v>
      </c>
      <c r="M395" s="1378">
        <v>29377000</v>
      </c>
      <c r="N395" s="1376">
        <v>11.46</v>
      </c>
      <c r="O395" s="1382">
        <v>7</v>
      </c>
    </row>
    <row r="396" spans="1:15" ht="14.1" customHeight="1">
      <c r="A396" s="1453"/>
      <c r="B396" s="956" t="s">
        <v>2244</v>
      </c>
      <c r="C396" s="1116"/>
      <c r="D396" s="956"/>
      <c r="E396" s="956"/>
      <c r="F396" s="956"/>
      <c r="G396" s="1374">
        <v>16112.296</v>
      </c>
      <c r="H396" s="1375">
        <v>15926.637000000001</v>
      </c>
      <c r="I396" s="1375">
        <v>17115.477999999999</v>
      </c>
      <c r="J396" s="1376">
        <v>6.23</v>
      </c>
      <c r="K396" s="1377">
        <v>10860000</v>
      </c>
      <c r="L396" s="1378">
        <v>9842000</v>
      </c>
      <c r="M396" s="1378">
        <v>10189000</v>
      </c>
      <c r="N396" s="1376">
        <v>-6.18</v>
      </c>
      <c r="O396" s="1382">
        <v>21</v>
      </c>
    </row>
    <row r="397" spans="1:15" ht="14.1" customHeight="1">
      <c r="A397" s="957"/>
      <c r="B397" s="956" t="s">
        <v>2245</v>
      </c>
      <c r="C397" s="1116"/>
      <c r="D397" s="956"/>
      <c r="E397" s="956"/>
      <c r="F397" s="1373"/>
      <c r="G397" s="1374">
        <v>12562.317999999999</v>
      </c>
      <c r="H397" s="1375">
        <v>11234.153</v>
      </c>
      <c r="I397" s="1375">
        <v>13443.585999999999</v>
      </c>
      <c r="J397" s="1376">
        <v>7.02</v>
      </c>
      <c r="K397" s="1377">
        <v>18884000</v>
      </c>
      <c r="L397" s="1378">
        <v>21242000</v>
      </c>
      <c r="M397" s="1378">
        <v>22120000</v>
      </c>
      <c r="N397" s="1376">
        <v>17.14</v>
      </c>
      <c r="O397" s="1382">
        <v>19</v>
      </c>
    </row>
    <row r="398" spans="1:15" ht="14.1" customHeight="1">
      <c r="A398" s="957"/>
      <c r="B398" s="956" t="s">
        <v>2246</v>
      </c>
      <c r="C398" s="1116"/>
      <c r="D398" s="956"/>
      <c r="E398" s="956"/>
      <c r="F398" s="956"/>
      <c r="G398" s="1374">
        <v>2471.4580000000001</v>
      </c>
      <c r="H398" s="1375">
        <v>2547.4850000000001</v>
      </c>
      <c r="I398" s="1375">
        <v>2675.1729999999998</v>
      </c>
      <c r="J398" s="1376">
        <v>8.24</v>
      </c>
      <c r="K398" s="1377">
        <v>5190000</v>
      </c>
      <c r="L398" s="1378">
        <v>5815000</v>
      </c>
      <c r="M398" s="1378">
        <v>6339000</v>
      </c>
      <c r="N398" s="1376">
        <v>22.14</v>
      </c>
      <c r="O398" s="1382">
        <v>7</v>
      </c>
    </row>
    <row r="399" spans="1:15" ht="14.1" customHeight="1">
      <c r="A399" s="957"/>
      <c r="B399" s="956" t="s">
        <v>2247</v>
      </c>
      <c r="C399" s="1116"/>
      <c r="D399" s="956"/>
      <c r="E399" s="956"/>
      <c r="F399" s="956"/>
      <c r="G399" s="1367" t="s">
        <v>233</v>
      </c>
      <c r="H399" s="1368" t="s">
        <v>240</v>
      </c>
      <c r="I399" s="1368" t="s">
        <v>233</v>
      </c>
      <c r="J399" s="1369" t="s">
        <v>240</v>
      </c>
      <c r="K399" s="1377">
        <v>172898000</v>
      </c>
      <c r="L399" s="1378">
        <v>167266000</v>
      </c>
      <c r="M399" s="1378">
        <v>172130000</v>
      </c>
      <c r="N399" s="1376">
        <v>-0.44</v>
      </c>
      <c r="O399" s="1382">
        <v>31</v>
      </c>
    </row>
    <row r="400" spans="1:15" ht="14.1" customHeight="1">
      <c r="A400" s="1460"/>
      <c r="B400" s="956" t="s">
        <v>2248</v>
      </c>
      <c r="C400" s="1116"/>
      <c r="D400" s="1411"/>
      <c r="E400" s="1411"/>
      <c r="F400" s="1373"/>
      <c r="G400" s="1374">
        <v>11714.923000000001</v>
      </c>
      <c r="H400" s="1375">
        <v>3781.17</v>
      </c>
      <c r="I400" s="1375">
        <v>3714.5079999999998</v>
      </c>
      <c r="J400" s="1376">
        <v>-68.290000000000006</v>
      </c>
      <c r="K400" s="1377">
        <v>37022000</v>
      </c>
      <c r="L400" s="1378">
        <v>24577000</v>
      </c>
      <c r="M400" s="1378">
        <v>24786000</v>
      </c>
      <c r="N400" s="1376">
        <v>-33.049999999999997</v>
      </c>
      <c r="O400" s="1382">
        <v>12</v>
      </c>
    </row>
    <row r="401" spans="1:15" ht="14.1" customHeight="1">
      <c r="A401" s="1460"/>
      <c r="B401" s="956" t="s">
        <v>2249</v>
      </c>
      <c r="C401" s="1116"/>
      <c r="D401" s="1411"/>
      <c r="E401" s="1412"/>
      <c r="F401" s="1373"/>
      <c r="G401" s="1374">
        <v>52157.377</v>
      </c>
      <c r="H401" s="1375">
        <v>50812.510999999999</v>
      </c>
      <c r="I401" s="1375">
        <v>49041.03</v>
      </c>
      <c r="J401" s="1376">
        <v>-5.97</v>
      </c>
      <c r="K401" s="1377">
        <v>303948000</v>
      </c>
      <c r="L401" s="1378">
        <v>324838000</v>
      </c>
      <c r="M401" s="1378">
        <v>327694000</v>
      </c>
      <c r="N401" s="1376">
        <v>7.81</v>
      </c>
      <c r="O401" s="1382">
        <v>56</v>
      </c>
    </row>
    <row r="402" spans="1:15" ht="14.1" customHeight="1">
      <c r="A402" s="957"/>
      <c r="B402" s="956" t="s">
        <v>2250</v>
      </c>
      <c r="C402" s="956"/>
      <c r="D402" s="956"/>
      <c r="E402" s="956"/>
      <c r="F402" s="956"/>
      <c r="G402" s="1374"/>
      <c r="H402" s="1375"/>
      <c r="I402" s="1375"/>
      <c r="J402" s="1376"/>
      <c r="K402" s="1377"/>
      <c r="L402" s="1378"/>
      <c r="M402" s="1378"/>
      <c r="N402" s="1376"/>
      <c r="O402" s="1382"/>
    </row>
    <row r="403" spans="1:15" ht="14.1" customHeight="1">
      <c r="A403" s="957"/>
      <c r="B403" s="1116"/>
      <c r="C403" s="956" t="s">
        <v>2251</v>
      </c>
      <c r="D403" s="956"/>
      <c r="E403" s="956"/>
      <c r="F403" s="956"/>
      <c r="G403" s="1374"/>
      <c r="H403" s="1375"/>
      <c r="I403" s="1375"/>
      <c r="J403" s="1376"/>
      <c r="K403" s="1377"/>
      <c r="L403" s="1378"/>
      <c r="M403" s="1378"/>
      <c r="N403" s="1376"/>
      <c r="O403" s="1382"/>
    </row>
    <row r="404" spans="1:15" ht="14.1" customHeight="1">
      <c r="A404" s="1453"/>
      <c r="B404" s="1373"/>
      <c r="C404" s="1116"/>
      <c r="D404" s="1373" t="s">
        <v>2252</v>
      </c>
      <c r="E404" s="1373"/>
      <c r="F404" s="956"/>
      <c r="G404" s="1374">
        <v>97726.794999999998</v>
      </c>
      <c r="H404" s="1375">
        <v>102346.982</v>
      </c>
      <c r="I404" s="1375">
        <v>99317.519</v>
      </c>
      <c r="J404" s="1376">
        <v>1.63</v>
      </c>
      <c r="K404" s="1377">
        <v>208864000</v>
      </c>
      <c r="L404" s="1378">
        <v>226333000</v>
      </c>
      <c r="M404" s="1378">
        <v>233779000</v>
      </c>
      <c r="N404" s="1376">
        <v>11.93</v>
      </c>
      <c r="O404" s="1382">
        <v>57</v>
      </c>
    </row>
    <row r="405" spans="1:15" ht="14.1" customHeight="1">
      <c r="A405" s="1453"/>
      <c r="B405" s="1116"/>
      <c r="C405" s="956" t="s">
        <v>2253</v>
      </c>
      <c r="D405" s="1373"/>
      <c r="E405" s="1373"/>
      <c r="F405" s="1373"/>
      <c r="G405" s="1374">
        <v>51224.92</v>
      </c>
      <c r="H405" s="1375">
        <v>47100.207000000002</v>
      </c>
      <c r="I405" s="1375">
        <v>54824.196000000004</v>
      </c>
      <c r="J405" s="1376">
        <v>7.03</v>
      </c>
      <c r="K405" s="1377">
        <v>156327000</v>
      </c>
      <c r="L405" s="1371" t="s">
        <v>240</v>
      </c>
      <c r="M405" s="1378">
        <v>182634000</v>
      </c>
      <c r="N405" s="1376">
        <v>16.829999999999998</v>
      </c>
      <c r="O405" s="1382">
        <v>16</v>
      </c>
    </row>
    <row r="406" spans="1:15" ht="14.1" customHeight="1">
      <c r="A406" s="1453"/>
      <c r="B406" s="1373"/>
      <c r="C406" s="1373" t="s">
        <v>2254</v>
      </c>
      <c r="D406" s="1373"/>
      <c r="E406" s="1373"/>
      <c r="F406" s="1373"/>
      <c r="G406" s="1374">
        <v>17617.023000000001</v>
      </c>
      <c r="H406" s="1375">
        <v>19040.707999999999</v>
      </c>
      <c r="I406" s="1375">
        <v>19115.062999999998</v>
      </c>
      <c r="J406" s="1376">
        <v>8.5</v>
      </c>
      <c r="K406" s="1377">
        <v>32106000</v>
      </c>
      <c r="L406" s="1378">
        <v>38159000</v>
      </c>
      <c r="M406" s="1378">
        <v>38102000</v>
      </c>
      <c r="N406" s="1376">
        <v>18.68</v>
      </c>
      <c r="O406" s="1382">
        <v>6</v>
      </c>
    </row>
    <row r="407" spans="1:15" ht="14.1" customHeight="1">
      <c r="A407" s="1453"/>
      <c r="B407" s="1373"/>
      <c r="C407" s="1373" t="s">
        <v>2255</v>
      </c>
      <c r="D407" s="1373"/>
      <c r="E407" s="1373"/>
      <c r="F407" s="1373"/>
      <c r="G407" s="1374">
        <v>26921.686000000002</v>
      </c>
      <c r="H407" s="1375">
        <v>30042.317999999999</v>
      </c>
      <c r="I407" s="1375">
        <v>29251.124</v>
      </c>
      <c r="J407" s="1376">
        <v>8.65</v>
      </c>
      <c r="K407" s="1377">
        <v>56847000</v>
      </c>
      <c r="L407" s="1378">
        <v>64913000</v>
      </c>
      <c r="M407" s="1378">
        <v>64166000</v>
      </c>
      <c r="N407" s="1376">
        <v>12.87</v>
      </c>
      <c r="O407" s="1382">
        <v>8</v>
      </c>
    </row>
    <row r="408" spans="1:15" ht="14.1" customHeight="1">
      <c r="A408" s="1453"/>
      <c r="B408" s="1373"/>
      <c r="C408" s="1373" t="s">
        <v>2256</v>
      </c>
      <c r="D408" s="1373"/>
      <c r="E408" s="1373"/>
      <c r="F408" s="1373"/>
      <c r="G408" s="1374">
        <v>8815.9889999999996</v>
      </c>
      <c r="H408" s="1375">
        <v>10704.109</v>
      </c>
      <c r="I408" s="1375">
        <v>10111.825999999999</v>
      </c>
      <c r="J408" s="1376">
        <v>14.7</v>
      </c>
      <c r="K408" s="1377">
        <v>19843000</v>
      </c>
      <c r="L408" s="1378">
        <v>23522000</v>
      </c>
      <c r="M408" s="1378">
        <v>23569000</v>
      </c>
      <c r="N408" s="1376">
        <v>18.78</v>
      </c>
      <c r="O408" s="1382">
        <v>9</v>
      </c>
    </row>
    <row r="409" spans="1:15" ht="14.1" customHeight="1">
      <c r="A409" s="1453"/>
      <c r="B409" s="1373"/>
      <c r="C409" s="1373" t="s">
        <v>2257</v>
      </c>
      <c r="D409" s="1373"/>
      <c r="E409" s="1373"/>
      <c r="F409" s="1373"/>
      <c r="G409" s="1374">
        <v>2935.9749999999999</v>
      </c>
      <c r="H409" s="1375">
        <v>3167.9639999999999</v>
      </c>
      <c r="I409" s="1375">
        <v>3234.9769999999999</v>
      </c>
      <c r="J409" s="1376">
        <v>10.18</v>
      </c>
      <c r="K409" s="1377">
        <v>6326000</v>
      </c>
      <c r="L409" s="1378">
        <v>8034000</v>
      </c>
      <c r="M409" s="1378">
        <v>8162000</v>
      </c>
      <c r="N409" s="1376">
        <v>29.02</v>
      </c>
      <c r="O409" s="1382">
        <v>5</v>
      </c>
    </row>
    <row r="410" spans="1:15" ht="14.1" customHeight="1">
      <c r="A410" s="1453"/>
      <c r="B410" s="1373"/>
      <c r="C410" s="1373" t="s">
        <v>2258</v>
      </c>
      <c r="D410" s="1373"/>
      <c r="E410" s="1373"/>
      <c r="F410" s="1373"/>
      <c r="G410" s="1374">
        <v>3099.2220000000002</v>
      </c>
      <c r="H410" s="1375">
        <v>3514.2849999999999</v>
      </c>
      <c r="I410" s="1375">
        <v>3385.348</v>
      </c>
      <c r="J410" s="1376">
        <v>9.23</v>
      </c>
      <c r="K410" s="1377">
        <v>8179000</v>
      </c>
      <c r="L410" s="1378">
        <v>10459000</v>
      </c>
      <c r="M410" s="1378">
        <v>10022000</v>
      </c>
      <c r="N410" s="1376">
        <v>22.53</v>
      </c>
      <c r="O410" s="1382">
        <v>7</v>
      </c>
    </row>
    <row r="411" spans="1:15" ht="14.1" customHeight="1">
      <c r="A411" s="1461"/>
      <c r="B411" s="1400"/>
      <c r="C411" s="1373" t="s">
        <v>2259</v>
      </c>
      <c r="D411" s="1400"/>
      <c r="E411" s="1400"/>
      <c r="F411" s="1373"/>
      <c r="G411" s="1374">
        <v>24347.227999999999</v>
      </c>
      <c r="H411" s="1375">
        <v>27783.648000000001</v>
      </c>
      <c r="I411" s="1375">
        <v>27190.874</v>
      </c>
      <c r="J411" s="1376">
        <v>11.68</v>
      </c>
      <c r="K411" s="1377">
        <v>112164000</v>
      </c>
      <c r="L411" s="1378">
        <v>140247000</v>
      </c>
      <c r="M411" s="1378">
        <v>136725000</v>
      </c>
      <c r="N411" s="1376">
        <v>21.9</v>
      </c>
      <c r="O411" s="1382">
        <v>44</v>
      </c>
    </row>
    <row r="412" spans="1:15" ht="14.1" customHeight="1">
      <c r="A412" s="1453"/>
      <c r="B412" s="1373"/>
      <c r="C412" s="956" t="s">
        <v>2260</v>
      </c>
      <c r="D412" s="1373"/>
      <c r="E412" s="1373"/>
      <c r="F412" s="1373" t="s">
        <v>313</v>
      </c>
      <c r="G412" s="1374">
        <v>83396.769</v>
      </c>
      <c r="H412" s="1375">
        <v>89059.876999999993</v>
      </c>
      <c r="I412" s="1375">
        <v>90071.115999999995</v>
      </c>
      <c r="J412" s="1376">
        <v>8</v>
      </c>
      <c r="K412" s="1377">
        <v>288896000</v>
      </c>
      <c r="L412" s="1378">
        <v>339121000</v>
      </c>
      <c r="M412" s="1378">
        <v>347776000</v>
      </c>
      <c r="N412" s="1376">
        <v>20.38</v>
      </c>
      <c r="O412" s="1382">
        <v>63</v>
      </c>
    </row>
    <row r="413" spans="1:15" ht="14.1" customHeight="1">
      <c r="A413" s="1452" t="s">
        <v>2261</v>
      </c>
      <c r="B413" s="1366"/>
      <c r="C413" s="1366"/>
      <c r="D413" s="1366"/>
      <c r="E413" s="1366"/>
      <c r="F413" s="1373" t="s">
        <v>313</v>
      </c>
      <c r="G413" s="1367" t="s">
        <v>240</v>
      </c>
      <c r="H413" s="1368" t="s">
        <v>240</v>
      </c>
      <c r="I413" s="1368" t="s">
        <v>240</v>
      </c>
      <c r="J413" s="1369" t="s">
        <v>240</v>
      </c>
      <c r="K413" s="1370">
        <v>1688828000</v>
      </c>
      <c r="L413" s="1371">
        <v>2026836000</v>
      </c>
      <c r="M413" s="1371">
        <v>2242343000</v>
      </c>
      <c r="N413" s="1369">
        <v>32.78</v>
      </c>
      <c r="O413" s="1384">
        <v>190</v>
      </c>
    </row>
    <row r="414" spans="1:15" ht="14.1" customHeight="1">
      <c r="A414" s="1453" t="s">
        <v>1938</v>
      </c>
      <c r="B414" s="1373"/>
      <c r="C414" s="1373"/>
      <c r="D414" s="1373"/>
      <c r="E414" s="1383"/>
      <c r="F414" s="1366"/>
      <c r="G414" s="1374"/>
      <c r="H414" s="1375"/>
      <c r="I414" s="1375"/>
      <c r="J414" s="1376" t="s">
        <v>313</v>
      </c>
      <c r="K414" s="1377"/>
      <c r="L414" s="1378"/>
      <c r="M414" s="1378"/>
      <c r="N414" s="1376"/>
      <c r="O414" s="1382"/>
    </row>
    <row r="415" spans="1:15" ht="14.1" customHeight="1">
      <c r="A415" s="1453"/>
      <c r="B415" s="1373" t="s">
        <v>2262</v>
      </c>
      <c r="C415" s="1373"/>
      <c r="D415" s="1373"/>
      <c r="E415" s="1373"/>
      <c r="F415" s="1391"/>
      <c r="G415" s="1374">
        <v>2223780</v>
      </c>
      <c r="H415" s="1375">
        <v>2101689</v>
      </c>
      <c r="I415" s="1375">
        <v>2016845</v>
      </c>
      <c r="J415" s="1376">
        <v>-9.31</v>
      </c>
      <c r="K415" s="1377">
        <v>515659000</v>
      </c>
      <c r="L415" s="1378">
        <v>592561000</v>
      </c>
      <c r="M415" s="1378">
        <v>671611000</v>
      </c>
      <c r="N415" s="1376">
        <v>30.24</v>
      </c>
      <c r="O415" s="1382">
        <v>111</v>
      </c>
    </row>
    <row r="416" spans="1:15" ht="14.1" customHeight="1">
      <c r="A416" s="1453"/>
      <c r="B416" s="1373" t="s">
        <v>2263</v>
      </c>
      <c r="C416" s="1373"/>
      <c r="D416" s="1373"/>
      <c r="E416" s="1373"/>
      <c r="F416" s="1391"/>
      <c r="G416" s="1374">
        <v>1606872</v>
      </c>
      <c r="H416" s="1375">
        <v>1594031</v>
      </c>
      <c r="I416" s="1375">
        <v>1551854</v>
      </c>
      <c r="J416" s="1376">
        <v>-3.42</v>
      </c>
      <c r="K416" s="1377">
        <v>398655000</v>
      </c>
      <c r="L416" s="1378">
        <v>459883000</v>
      </c>
      <c r="M416" s="1378">
        <v>504314000</v>
      </c>
      <c r="N416" s="1376">
        <v>26.5</v>
      </c>
      <c r="O416" s="1382">
        <v>102</v>
      </c>
    </row>
    <row r="417" spans="1:15" ht="14.1" customHeight="1">
      <c r="A417" s="1453"/>
      <c r="B417" s="1373" t="s">
        <v>2264</v>
      </c>
      <c r="C417" s="1373"/>
      <c r="D417" s="1373"/>
      <c r="E417" s="1373"/>
      <c r="F417" s="1391"/>
      <c r="G417" s="1374">
        <v>94867</v>
      </c>
      <c r="H417" s="1375">
        <v>107306</v>
      </c>
      <c r="I417" s="1375">
        <v>89223</v>
      </c>
      <c r="J417" s="1376">
        <v>-5.95</v>
      </c>
      <c r="K417" s="1377">
        <v>78047000</v>
      </c>
      <c r="L417" s="1378">
        <v>111534000</v>
      </c>
      <c r="M417" s="1378">
        <v>97955000</v>
      </c>
      <c r="N417" s="1376">
        <v>25.51</v>
      </c>
      <c r="O417" s="1382">
        <v>80</v>
      </c>
    </row>
    <row r="418" spans="1:15" ht="14.1" customHeight="1">
      <c r="A418" s="1453"/>
      <c r="B418" s="1373" t="s">
        <v>2265</v>
      </c>
      <c r="C418" s="1373"/>
      <c r="D418" s="1373"/>
      <c r="E418" s="1373"/>
      <c r="F418" s="1391"/>
      <c r="G418" s="1374">
        <v>1507975</v>
      </c>
      <c r="H418" s="1375">
        <v>1485838</v>
      </c>
      <c r="I418" s="1375">
        <v>1481231</v>
      </c>
      <c r="J418" s="1376">
        <v>-1.77</v>
      </c>
      <c r="K418" s="1377">
        <v>482339000</v>
      </c>
      <c r="L418" s="1378">
        <v>599329000</v>
      </c>
      <c r="M418" s="1378">
        <v>696607000</v>
      </c>
      <c r="N418" s="1376">
        <v>44.42</v>
      </c>
      <c r="O418" s="1382">
        <v>88</v>
      </c>
    </row>
    <row r="419" spans="1:15" ht="14.1" customHeight="1">
      <c r="A419" s="957"/>
      <c r="B419" s="956" t="s">
        <v>2266</v>
      </c>
      <c r="C419" s="1373"/>
      <c r="D419" s="956"/>
      <c r="E419" s="956"/>
      <c r="F419" s="1392"/>
      <c r="G419" s="1374">
        <v>197445</v>
      </c>
      <c r="H419" s="1375">
        <v>200295</v>
      </c>
      <c r="I419" s="1375">
        <v>180950</v>
      </c>
      <c r="J419" s="1376">
        <v>-8.35</v>
      </c>
      <c r="K419" s="1377">
        <v>67438000</v>
      </c>
      <c r="L419" s="1378">
        <v>74316000</v>
      </c>
      <c r="M419" s="1378">
        <v>78638000</v>
      </c>
      <c r="N419" s="1376">
        <v>16.61</v>
      </c>
      <c r="O419" s="1382">
        <v>94</v>
      </c>
    </row>
    <row r="420" spans="1:15" ht="14.1" customHeight="1">
      <c r="A420" s="1462" t="s">
        <v>2267</v>
      </c>
      <c r="B420" s="956"/>
      <c r="C420" s="1373"/>
      <c r="D420" s="956"/>
      <c r="E420" s="956"/>
      <c r="F420" s="1392"/>
      <c r="G420" s="1367" t="s">
        <v>240</v>
      </c>
      <c r="H420" s="1368" t="s">
        <v>240</v>
      </c>
      <c r="I420" s="1368" t="s">
        <v>240</v>
      </c>
      <c r="J420" s="1369" t="s">
        <v>240</v>
      </c>
      <c r="K420" s="1370">
        <v>741404000</v>
      </c>
      <c r="L420" s="1371">
        <v>844659000</v>
      </c>
      <c r="M420" s="1371">
        <v>861305000</v>
      </c>
      <c r="N420" s="1369">
        <v>16.170000000000002</v>
      </c>
      <c r="O420" s="1384">
        <v>115</v>
      </c>
    </row>
    <row r="421" spans="1:15" ht="14.1" customHeight="1">
      <c r="A421" s="957" t="s">
        <v>1993</v>
      </c>
      <c r="B421" s="956"/>
      <c r="C421" s="1373"/>
      <c r="D421" s="956"/>
      <c r="E421" s="956"/>
      <c r="F421" s="1392"/>
      <c r="G421" s="1374"/>
      <c r="H421" s="1375"/>
      <c r="I421" s="1375"/>
      <c r="J421" s="1376" t="s">
        <v>313</v>
      </c>
      <c r="K421" s="1377"/>
      <c r="L421" s="1378"/>
      <c r="M421" s="1378"/>
      <c r="N421" s="1376"/>
      <c r="O421" s="1382"/>
    </row>
    <row r="422" spans="1:15" ht="14.1" customHeight="1">
      <c r="A422" s="957"/>
      <c r="B422" s="956" t="s">
        <v>2268</v>
      </c>
      <c r="C422" s="1373"/>
      <c r="D422" s="956"/>
      <c r="E422" s="956"/>
      <c r="F422" s="1392"/>
      <c r="G422" s="1374">
        <v>269114</v>
      </c>
      <c r="H422" s="1375">
        <v>296426</v>
      </c>
      <c r="I422" s="1375">
        <v>284998</v>
      </c>
      <c r="J422" s="1376">
        <v>5.9</v>
      </c>
      <c r="K422" s="1377">
        <v>412418000</v>
      </c>
      <c r="L422" s="1378">
        <v>481760000</v>
      </c>
      <c r="M422" s="1378">
        <v>491513000</v>
      </c>
      <c r="N422" s="1376">
        <v>19.18</v>
      </c>
      <c r="O422" s="1382">
        <v>63</v>
      </c>
    </row>
    <row r="423" spans="1:15" ht="14.1" customHeight="1">
      <c r="A423" s="957"/>
      <c r="B423" s="956" t="s">
        <v>2269</v>
      </c>
      <c r="C423" s="1373"/>
      <c r="D423" s="956"/>
      <c r="E423" s="956"/>
      <c r="F423" s="1392"/>
      <c r="G423" s="1374">
        <v>125348</v>
      </c>
      <c r="H423" s="1375">
        <v>131477</v>
      </c>
      <c r="I423" s="1375">
        <v>134193</v>
      </c>
      <c r="J423" s="1376">
        <v>7.06</v>
      </c>
      <c r="K423" s="1377">
        <v>235400000</v>
      </c>
      <c r="L423" s="1378">
        <v>255303000</v>
      </c>
      <c r="M423" s="1378">
        <v>274065000</v>
      </c>
      <c r="N423" s="1376">
        <v>16.43</v>
      </c>
      <c r="O423" s="1382">
        <v>35</v>
      </c>
    </row>
    <row r="424" spans="1:15" ht="14.1" customHeight="1">
      <c r="A424" s="957"/>
      <c r="B424" s="956" t="s">
        <v>2270</v>
      </c>
      <c r="C424" s="1373"/>
      <c r="D424" s="956"/>
      <c r="E424" s="956"/>
      <c r="F424" s="1392"/>
      <c r="G424" s="1374">
        <v>64791</v>
      </c>
      <c r="H424" s="1375">
        <v>74356</v>
      </c>
      <c r="I424" s="1375">
        <v>67053</v>
      </c>
      <c r="J424" s="1376">
        <v>3.49</v>
      </c>
      <c r="K424" s="1377">
        <v>93586000</v>
      </c>
      <c r="L424" s="1378">
        <v>107597000</v>
      </c>
      <c r="M424" s="1378">
        <v>95727000</v>
      </c>
      <c r="N424" s="1376">
        <v>2.29</v>
      </c>
      <c r="O424" s="1382">
        <v>64</v>
      </c>
    </row>
    <row r="425" spans="1:15" ht="14.1" customHeight="1">
      <c r="A425" s="1462" t="s">
        <v>2271</v>
      </c>
      <c r="B425" s="956"/>
      <c r="C425" s="1373"/>
      <c r="D425" s="956"/>
      <c r="E425" s="956"/>
      <c r="F425" s="1392"/>
      <c r="G425" s="1394" t="s">
        <v>240</v>
      </c>
      <c r="H425" s="1395" t="s">
        <v>240</v>
      </c>
      <c r="I425" s="1395" t="s">
        <v>240</v>
      </c>
      <c r="J425" s="1369" t="s">
        <v>240</v>
      </c>
      <c r="K425" s="1370">
        <v>290410000</v>
      </c>
      <c r="L425" s="1371">
        <v>319308000</v>
      </c>
      <c r="M425" s="1371">
        <v>285441000</v>
      </c>
      <c r="N425" s="1369">
        <v>-1.71</v>
      </c>
      <c r="O425" s="1384">
        <v>68</v>
      </c>
    </row>
    <row r="426" spans="1:15" ht="14.1" customHeight="1">
      <c r="A426" s="957" t="s">
        <v>1938</v>
      </c>
      <c r="B426" s="956"/>
      <c r="C426" s="1373"/>
      <c r="D426" s="956"/>
      <c r="E426" s="956"/>
      <c r="F426" s="1392"/>
      <c r="G426" s="1413"/>
      <c r="H426" s="1414"/>
      <c r="I426" s="1414"/>
      <c r="J426" s="1376"/>
      <c r="K426" s="1377"/>
      <c r="L426" s="1378"/>
      <c r="M426" s="1378"/>
      <c r="N426" s="1376"/>
      <c r="O426" s="1382"/>
    </row>
    <row r="427" spans="1:15" ht="14.1" customHeight="1">
      <c r="A427" s="957"/>
      <c r="B427" s="956" t="s">
        <v>2272</v>
      </c>
      <c r="C427" s="956"/>
      <c r="D427" s="956"/>
      <c r="E427" s="956"/>
      <c r="F427" s="1392" t="s">
        <v>2273</v>
      </c>
      <c r="G427" s="1413">
        <v>68139</v>
      </c>
      <c r="H427" s="1414">
        <v>57798</v>
      </c>
      <c r="I427" s="1414">
        <v>62400</v>
      </c>
      <c r="J427" s="1376">
        <v>-8.42</v>
      </c>
      <c r="K427" s="1377">
        <v>19695000</v>
      </c>
      <c r="L427" s="1378">
        <v>12773000</v>
      </c>
      <c r="M427" s="1378">
        <v>16759000</v>
      </c>
      <c r="N427" s="1376">
        <v>-14.91</v>
      </c>
      <c r="O427" s="1382">
        <v>17</v>
      </c>
    </row>
    <row r="428" spans="1:15" ht="14.1" customHeight="1">
      <c r="A428" s="957"/>
      <c r="B428" s="956" t="s">
        <v>2274</v>
      </c>
      <c r="C428" s="956"/>
      <c r="D428" s="956"/>
      <c r="E428" s="956"/>
      <c r="F428" s="1392" t="s">
        <v>2273</v>
      </c>
      <c r="G428" s="1413">
        <v>21269</v>
      </c>
      <c r="H428" s="1414">
        <v>21821</v>
      </c>
      <c r="I428" s="1414">
        <v>17682</v>
      </c>
      <c r="J428" s="1376">
        <v>-16.86</v>
      </c>
      <c r="K428" s="1377">
        <v>4794000</v>
      </c>
      <c r="L428" s="1378">
        <v>4540000</v>
      </c>
      <c r="M428" s="1378">
        <v>3835000</v>
      </c>
      <c r="N428" s="1376">
        <v>-20</v>
      </c>
      <c r="O428" s="1382">
        <v>14</v>
      </c>
    </row>
    <row r="429" spans="1:15" ht="14.1" customHeight="1">
      <c r="A429" s="1453"/>
      <c r="B429" s="1373" t="s">
        <v>2275</v>
      </c>
      <c r="C429" s="1373"/>
      <c r="D429" s="1373"/>
      <c r="E429" s="1373"/>
      <c r="F429" s="1391" t="s">
        <v>2273</v>
      </c>
      <c r="G429" s="1413">
        <v>47350</v>
      </c>
      <c r="H429" s="1414">
        <v>48198</v>
      </c>
      <c r="I429" s="1414">
        <v>51202</v>
      </c>
      <c r="J429" s="1376">
        <v>8.14</v>
      </c>
      <c r="K429" s="1377">
        <v>4476000</v>
      </c>
      <c r="L429" s="1378">
        <v>4543000</v>
      </c>
      <c r="M429" s="1378">
        <v>4942000</v>
      </c>
      <c r="N429" s="1376">
        <v>10.41</v>
      </c>
      <c r="O429" s="1382">
        <v>17</v>
      </c>
    </row>
    <row r="430" spans="1:15" ht="14.1" customHeight="1">
      <c r="A430" s="1453"/>
      <c r="B430" s="1373" t="s">
        <v>2276</v>
      </c>
      <c r="C430" s="1373"/>
      <c r="D430" s="1373"/>
      <c r="E430" s="1373"/>
      <c r="F430" s="1391" t="s">
        <v>2273</v>
      </c>
      <c r="G430" s="1413">
        <v>40313</v>
      </c>
      <c r="H430" s="1414">
        <v>34258</v>
      </c>
      <c r="I430" s="1414">
        <v>44800</v>
      </c>
      <c r="J430" s="1376">
        <v>11.13</v>
      </c>
      <c r="K430" s="1377">
        <v>10694000</v>
      </c>
      <c r="L430" s="1378">
        <v>15181000</v>
      </c>
      <c r="M430" s="1378">
        <v>17385000</v>
      </c>
      <c r="N430" s="1376">
        <v>62.57</v>
      </c>
      <c r="O430" s="1382">
        <v>23</v>
      </c>
    </row>
    <row r="431" spans="1:15" ht="14.1" customHeight="1">
      <c r="A431" s="1463"/>
      <c r="B431" s="1424" t="s">
        <v>2277</v>
      </c>
      <c r="C431" s="1424"/>
      <c r="D431" s="1415"/>
      <c r="E431" s="1416"/>
      <c r="F431" s="1417" t="s">
        <v>2273</v>
      </c>
      <c r="G431" s="1413">
        <v>127359</v>
      </c>
      <c r="H431" s="1414">
        <v>150023</v>
      </c>
      <c r="I431" s="1414">
        <v>155838</v>
      </c>
      <c r="J431" s="1376">
        <v>22.36</v>
      </c>
      <c r="K431" s="1377">
        <v>17624000</v>
      </c>
      <c r="L431" s="1378">
        <v>22950000</v>
      </c>
      <c r="M431" s="1378">
        <v>22778000</v>
      </c>
      <c r="N431" s="1376">
        <v>29.24</v>
      </c>
      <c r="O431" s="1382">
        <v>28</v>
      </c>
    </row>
    <row r="432" spans="1:15" ht="14.1" customHeight="1">
      <c r="A432" s="1463"/>
      <c r="B432" s="1424" t="s">
        <v>2278</v>
      </c>
      <c r="C432" s="1424"/>
      <c r="D432" s="1415"/>
      <c r="E432" s="1416"/>
      <c r="F432" s="1417" t="s">
        <v>2273</v>
      </c>
      <c r="G432" s="1413">
        <v>53853</v>
      </c>
      <c r="H432" s="1414">
        <v>62982</v>
      </c>
      <c r="I432" s="1414">
        <v>58208</v>
      </c>
      <c r="J432" s="1376">
        <v>8.09</v>
      </c>
      <c r="K432" s="1377">
        <v>13977000</v>
      </c>
      <c r="L432" s="1378">
        <v>16078000</v>
      </c>
      <c r="M432" s="1378">
        <v>16584000</v>
      </c>
      <c r="N432" s="1376">
        <v>18.649999999999999</v>
      </c>
      <c r="O432" s="1382">
        <v>19</v>
      </c>
    </row>
    <row r="433" spans="1:15" ht="14.1" customHeight="1">
      <c r="A433" s="1463"/>
      <c r="B433" s="1424" t="s">
        <v>2279</v>
      </c>
      <c r="C433" s="1424"/>
      <c r="D433" s="1415"/>
      <c r="E433" s="1416"/>
      <c r="F433" s="1417" t="s">
        <v>2273</v>
      </c>
      <c r="G433" s="1413">
        <v>289987</v>
      </c>
      <c r="H433" s="1414">
        <v>306515</v>
      </c>
      <c r="I433" s="1414">
        <v>241508</v>
      </c>
      <c r="J433" s="1376">
        <v>-16.72</v>
      </c>
      <c r="K433" s="1377">
        <v>157849000</v>
      </c>
      <c r="L433" s="1378">
        <v>174594000</v>
      </c>
      <c r="M433" s="1378">
        <v>133722000</v>
      </c>
      <c r="N433" s="1376">
        <v>-15.28</v>
      </c>
      <c r="O433" s="1382">
        <v>39</v>
      </c>
    </row>
    <row r="434" spans="1:15" ht="14.1" customHeight="1">
      <c r="A434" s="1463"/>
      <c r="B434" s="1424" t="s">
        <v>2280</v>
      </c>
      <c r="C434" s="1424"/>
      <c r="D434" s="1415"/>
      <c r="E434" s="1416"/>
      <c r="F434" s="1417" t="s">
        <v>2273</v>
      </c>
      <c r="G434" s="1413">
        <v>131047</v>
      </c>
      <c r="H434" s="1414">
        <v>172663</v>
      </c>
      <c r="I434" s="1414">
        <v>156854</v>
      </c>
      <c r="J434" s="1376">
        <v>19.690000000000001</v>
      </c>
      <c r="K434" s="1377">
        <v>38614000</v>
      </c>
      <c r="L434" s="1378">
        <v>46735000</v>
      </c>
      <c r="M434" s="1378">
        <v>45313000</v>
      </c>
      <c r="N434" s="1376">
        <v>17.350000000000001</v>
      </c>
      <c r="O434" s="1382">
        <v>41</v>
      </c>
    </row>
    <row r="435" spans="1:15" ht="14.1" customHeight="1">
      <c r="A435" s="1463"/>
      <c r="B435" s="1424" t="s">
        <v>2281</v>
      </c>
      <c r="C435" s="1424"/>
      <c r="D435" s="1415"/>
      <c r="E435" s="1416"/>
      <c r="F435" s="1417" t="s">
        <v>2273</v>
      </c>
      <c r="G435" s="1413">
        <v>968</v>
      </c>
      <c r="H435" s="1414">
        <v>798</v>
      </c>
      <c r="I435" s="1414">
        <v>1061</v>
      </c>
      <c r="J435" s="1376">
        <v>9.61</v>
      </c>
      <c r="K435" s="1377">
        <v>832000</v>
      </c>
      <c r="L435" s="1378">
        <v>543000</v>
      </c>
      <c r="M435" s="1378">
        <v>739000</v>
      </c>
      <c r="N435" s="1376">
        <v>-11.18</v>
      </c>
      <c r="O435" s="1382">
        <v>10</v>
      </c>
    </row>
    <row r="436" spans="1:15" ht="14.1" customHeight="1">
      <c r="A436" s="1463"/>
      <c r="B436" s="1424" t="s">
        <v>2282</v>
      </c>
      <c r="C436" s="1424"/>
      <c r="D436" s="1415"/>
      <c r="E436" s="1416"/>
      <c r="F436" s="1417" t="s">
        <v>2273</v>
      </c>
      <c r="G436" s="1413">
        <v>787</v>
      </c>
      <c r="H436" s="1414">
        <v>1060</v>
      </c>
      <c r="I436" s="1414">
        <v>1055</v>
      </c>
      <c r="J436" s="1376">
        <v>34.049999999999997</v>
      </c>
      <c r="K436" s="1377">
        <v>185000</v>
      </c>
      <c r="L436" s="1378">
        <v>248000</v>
      </c>
      <c r="M436" s="1378">
        <v>174000</v>
      </c>
      <c r="N436" s="1376">
        <v>-5.95</v>
      </c>
      <c r="O436" s="1382">
        <v>7</v>
      </c>
    </row>
    <row r="437" spans="1:15" ht="14.1" customHeight="1">
      <c r="A437" s="1463"/>
      <c r="B437" s="1424" t="s">
        <v>2283</v>
      </c>
      <c r="C437" s="1424"/>
      <c r="D437" s="1415"/>
      <c r="E437" s="1416"/>
      <c r="F437" s="1417" t="s">
        <v>2273</v>
      </c>
      <c r="G437" s="1413">
        <v>47146</v>
      </c>
      <c r="H437" s="1414">
        <v>46276</v>
      </c>
      <c r="I437" s="1414">
        <v>68248</v>
      </c>
      <c r="J437" s="1376">
        <v>44.76</v>
      </c>
      <c r="K437" s="1377">
        <v>7542000</v>
      </c>
      <c r="L437" s="1378">
        <v>6947000</v>
      </c>
      <c r="M437" s="1378">
        <v>7023000</v>
      </c>
      <c r="N437" s="1376">
        <v>-6.88</v>
      </c>
      <c r="O437" s="1382">
        <v>21</v>
      </c>
    </row>
    <row r="438" spans="1:15" ht="14.1" customHeight="1">
      <c r="A438" s="1463"/>
      <c r="B438" s="1424" t="s">
        <v>2284</v>
      </c>
      <c r="C438" s="1424"/>
      <c r="D438" s="1415"/>
      <c r="E438" s="1416"/>
      <c r="F438" s="1417"/>
      <c r="G438" s="1413"/>
      <c r="H438" s="1414"/>
      <c r="I438" s="1414"/>
      <c r="J438" s="1418"/>
      <c r="K438" s="1377"/>
      <c r="L438" s="1378"/>
      <c r="M438" s="1378"/>
      <c r="N438" s="1418"/>
      <c r="O438" s="1382"/>
    </row>
    <row r="439" spans="1:15" ht="14.1" customHeight="1">
      <c r="A439" s="1463"/>
      <c r="B439" s="1116"/>
      <c r="C439" s="1424" t="s">
        <v>2285</v>
      </c>
      <c r="D439" s="1415"/>
      <c r="E439" s="1416"/>
      <c r="F439" s="1417" t="s">
        <v>2273</v>
      </c>
      <c r="G439" s="1413">
        <v>97349</v>
      </c>
      <c r="H439" s="1414">
        <v>123294</v>
      </c>
      <c r="I439" s="1414">
        <v>109765</v>
      </c>
      <c r="J439" s="1376">
        <v>12.75</v>
      </c>
      <c r="K439" s="1377">
        <v>8454000</v>
      </c>
      <c r="L439" s="1378">
        <v>9730000</v>
      </c>
      <c r="M439" s="1378">
        <v>11971000</v>
      </c>
      <c r="N439" s="1376">
        <v>41.6</v>
      </c>
      <c r="O439" s="1382">
        <v>16</v>
      </c>
    </row>
    <row r="440" spans="1:15" ht="14.1" customHeight="1">
      <c r="A440" s="1463"/>
      <c r="B440" s="1424" t="s">
        <v>2286</v>
      </c>
      <c r="C440" s="1424"/>
      <c r="D440" s="1415"/>
      <c r="E440" s="1416"/>
      <c r="F440" s="1417"/>
      <c r="G440" s="1413"/>
      <c r="H440" s="1414"/>
      <c r="I440" s="1414"/>
      <c r="J440" s="1418"/>
      <c r="K440" s="1377"/>
      <c r="L440" s="1378"/>
      <c r="M440" s="1378"/>
      <c r="N440" s="1418"/>
      <c r="O440" s="1382"/>
    </row>
    <row r="441" spans="1:15" ht="14.1" customHeight="1">
      <c r="A441" s="1463"/>
      <c r="B441" s="1116"/>
      <c r="C441" s="1424" t="s">
        <v>2287</v>
      </c>
      <c r="D441" s="1415"/>
      <c r="E441" s="1416"/>
      <c r="F441" s="1417" t="s">
        <v>2273</v>
      </c>
      <c r="G441" s="1413">
        <v>21385</v>
      </c>
      <c r="H441" s="1414">
        <v>17419</v>
      </c>
      <c r="I441" s="1414">
        <v>18834</v>
      </c>
      <c r="J441" s="1376">
        <v>-11.93</v>
      </c>
      <c r="K441" s="1370" t="s">
        <v>240</v>
      </c>
      <c r="L441" s="1378">
        <v>4165000</v>
      </c>
      <c r="M441" s="1378">
        <v>3863000</v>
      </c>
      <c r="N441" s="1369" t="s">
        <v>240</v>
      </c>
      <c r="O441" s="1382">
        <v>19</v>
      </c>
    </row>
    <row r="442" spans="1:15" ht="14.1" customHeight="1">
      <c r="A442" s="1464" t="s">
        <v>2288</v>
      </c>
      <c r="B442" s="1419"/>
      <c r="C442" s="1419"/>
      <c r="D442" s="1419"/>
      <c r="E442" s="1420"/>
      <c r="F442" s="1116"/>
      <c r="G442" s="1421" t="s">
        <v>240</v>
      </c>
      <c r="H442" s="1422" t="s">
        <v>240</v>
      </c>
      <c r="I442" s="1422" t="s">
        <v>240</v>
      </c>
      <c r="J442" s="1423" t="s">
        <v>240</v>
      </c>
      <c r="K442" s="1370">
        <v>335305000</v>
      </c>
      <c r="L442" s="1371">
        <v>338428000</v>
      </c>
      <c r="M442" s="1371">
        <v>319320000</v>
      </c>
      <c r="N442" s="1369">
        <v>-4.7699999999999996</v>
      </c>
      <c r="O442" s="1384">
        <v>37</v>
      </c>
    </row>
    <row r="443" spans="1:15" ht="14.1" customHeight="1">
      <c r="A443" s="1465" t="s">
        <v>1938</v>
      </c>
      <c r="B443" s="1424"/>
      <c r="C443" s="1424"/>
      <c r="D443" s="1424"/>
      <c r="E443" s="1425"/>
      <c r="F443" s="1116"/>
      <c r="G443" s="1426"/>
      <c r="H443" s="1414"/>
      <c r="I443" s="1414"/>
      <c r="J443" s="1418"/>
      <c r="K443" s="1427"/>
      <c r="L443" s="1428"/>
      <c r="M443" s="1428"/>
      <c r="N443" s="1418"/>
      <c r="O443" s="1429"/>
    </row>
    <row r="444" spans="1:15" ht="14.1" customHeight="1">
      <c r="A444" s="1465"/>
      <c r="B444" s="1424" t="s">
        <v>2289</v>
      </c>
      <c r="C444" s="1424"/>
      <c r="D444" s="1424"/>
      <c r="E444" s="1425"/>
      <c r="F444" s="1391" t="s">
        <v>2010</v>
      </c>
      <c r="G444" s="1413">
        <v>55759.675000000003</v>
      </c>
      <c r="H444" s="1414">
        <v>59170.400000000001</v>
      </c>
      <c r="I444" s="1414">
        <v>51045.139000000003</v>
      </c>
      <c r="J444" s="1376">
        <v>-8.4600000000000009</v>
      </c>
      <c r="K444" s="1377">
        <v>162787000</v>
      </c>
      <c r="L444" s="1378">
        <v>172236000</v>
      </c>
      <c r="M444" s="1378">
        <v>146307000</v>
      </c>
      <c r="N444" s="1376">
        <v>-10.119999999999999</v>
      </c>
      <c r="O444" s="1379">
        <v>21</v>
      </c>
    </row>
    <row r="445" spans="1:15" ht="14.1" customHeight="1">
      <c r="A445" s="1462" t="s">
        <v>2290</v>
      </c>
      <c r="B445" s="1390"/>
      <c r="C445" s="1390"/>
      <c r="D445" s="1390"/>
      <c r="E445" s="1366"/>
      <c r="F445" s="1401"/>
      <c r="G445" s="1413"/>
      <c r="H445" s="1430"/>
      <c r="I445" s="1430"/>
      <c r="J445" s="1369"/>
      <c r="K445" s="1377"/>
      <c r="L445" s="1431"/>
      <c r="M445" s="1431"/>
      <c r="N445" s="1369"/>
      <c r="O445" s="1379"/>
    </row>
    <row r="446" spans="1:15" ht="14.1" customHeight="1">
      <c r="A446" s="1466"/>
      <c r="B446" s="1467" t="s">
        <v>2291</v>
      </c>
      <c r="C446" s="1390"/>
      <c r="D446" s="1390"/>
      <c r="E446" s="1366"/>
      <c r="F446" s="1401"/>
      <c r="G446" s="1421" t="s">
        <v>240</v>
      </c>
      <c r="H446" s="1422" t="s">
        <v>240</v>
      </c>
      <c r="I446" s="1422" t="s">
        <v>240</v>
      </c>
      <c r="J446" s="1369" t="s">
        <v>240</v>
      </c>
      <c r="K446" s="1370">
        <v>186661000</v>
      </c>
      <c r="L446" s="1371">
        <v>116979000</v>
      </c>
      <c r="M446" s="1371">
        <v>189458000</v>
      </c>
      <c r="N446" s="1369">
        <v>1.5</v>
      </c>
      <c r="O446" s="1372">
        <v>199</v>
      </c>
    </row>
    <row r="447" spans="1:15" ht="14.1" customHeight="1">
      <c r="A447" s="957" t="s">
        <v>1938</v>
      </c>
      <c r="B447" s="956"/>
      <c r="C447" s="956"/>
      <c r="D447" s="956"/>
      <c r="E447" s="1373"/>
      <c r="F447" s="1391"/>
      <c r="G447" s="1413"/>
      <c r="H447" s="1414"/>
      <c r="I447" s="1414"/>
      <c r="J447" s="1376"/>
      <c r="K447" s="1377"/>
      <c r="L447" s="1378"/>
      <c r="M447" s="1378"/>
      <c r="N447" s="1376"/>
      <c r="O447" s="1382"/>
    </row>
    <row r="448" spans="1:15" ht="14.1" customHeight="1">
      <c r="A448" s="957"/>
      <c r="B448" s="956" t="s">
        <v>2292</v>
      </c>
      <c r="C448" s="956"/>
      <c r="D448" s="956"/>
      <c r="E448" s="956"/>
      <c r="F448" s="1392" t="s">
        <v>2010</v>
      </c>
      <c r="G448" s="1413">
        <v>10294.965</v>
      </c>
      <c r="H448" s="1414">
        <v>6005.134</v>
      </c>
      <c r="I448" s="1414">
        <v>10101.154</v>
      </c>
      <c r="J448" s="1376">
        <v>-1.88</v>
      </c>
      <c r="K448" s="1377">
        <v>10744000</v>
      </c>
      <c r="L448" s="1378">
        <v>6134000</v>
      </c>
      <c r="M448" s="1378">
        <v>10711000</v>
      </c>
      <c r="N448" s="1376">
        <v>-0.31</v>
      </c>
      <c r="O448" s="1382">
        <v>21</v>
      </c>
    </row>
    <row r="449" spans="1:15" ht="14.1" customHeight="1">
      <c r="A449" s="957"/>
      <c r="B449" s="956" t="s">
        <v>2293</v>
      </c>
      <c r="C449" s="956"/>
      <c r="D449" s="956"/>
      <c r="E449" s="956"/>
      <c r="F449" s="1392" t="s">
        <v>2010</v>
      </c>
      <c r="G449" s="1413">
        <v>17498.115000000002</v>
      </c>
      <c r="H449" s="1414">
        <v>9912.7150000000001</v>
      </c>
      <c r="I449" s="1414">
        <v>18808.162</v>
      </c>
      <c r="J449" s="1376">
        <v>7.49</v>
      </c>
      <c r="K449" s="1377">
        <v>13640000</v>
      </c>
      <c r="L449" s="1378">
        <v>7954000</v>
      </c>
      <c r="M449" s="1378">
        <v>14882000</v>
      </c>
      <c r="N449" s="1376">
        <v>9.11</v>
      </c>
      <c r="O449" s="1382">
        <v>16</v>
      </c>
    </row>
    <row r="450" spans="1:15" ht="14.1" customHeight="1">
      <c r="A450" s="957"/>
      <c r="B450" s="956" t="s">
        <v>2294</v>
      </c>
      <c r="C450" s="956"/>
      <c r="D450" s="956"/>
      <c r="E450" s="956"/>
      <c r="F450" s="1392" t="s">
        <v>2010</v>
      </c>
      <c r="G450" s="1413">
        <v>3488.9079999999999</v>
      </c>
      <c r="H450" s="1414">
        <v>4496.3540000000003</v>
      </c>
      <c r="I450" s="1414">
        <v>7385.7060000000001</v>
      </c>
      <c r="J450" s="1376">
        <v>111.69</v>
      </c>
      <c r="K450" s="1377">
        <v>1951000</v>
      </c>
      <c r="L450" s="1378">
        <v>1681000</v>
      </c>
      <c r="M450" s="1378">
        <v>2635000</v>
      </c>
      <c r="N450" s="1376">
        <v>35.06</v>
      </c>
      <c r="O450" s="1382">
        <v>6</v>
      </c>
    </row>
    <row r="451" spans="1:15" ht="14.1" customHeight="1">
      <c r="A451" s="957"/>
      <c r="B451" s="956" t="s">
        <v>2295</v>
      </c>
      <c r="C451" s="956"/>
      <c r="D451" s="956"/>
      <c r="E451" s="956"/>
      <c r="F451" s="1392" t="s">
        <v>2010</v>
      </c>
      <c r="G451" s="1413">
        <v>139326.82800000001</v>
      </c>
      <c r="H451" s="1414">
        <v>73963.13</v>
      </c>
      <c r="I451" s="1414">
        <v>134164.53899999999</v>
      </c>
      <c r="J451" s="1376">
        <v>-3.71</v>
      </c>
      <c r="K451" s="1377">
        <v>117002000</v>
      </c>
      <c r="L451" s="1378">
        <v>61693000</v>
      </c>
      <c r="M451" s="1378">
        <v>121033000</v>
      </c>
      <c r="N451" s="1376">
        <v>3.45</v>
      </c>
      <c r="O451" s="1382">
        <v>164</v>
      </c>
    </row>
    <row r="452" spans="1:15" ht="14.1" customHeight="1">
      <c r="A452" s="957"/>
      <c r="B452" s="956" t="s">
        <v>2296</v>
      </c>
      <c r="C452" s="956"/>
      <c r="D452" s="956"/>
      <c r="E452" s="956"/>
      <c r="F452" s="1392" t="s">
        <v>2010</v>
      </c>
      <c r="G452" s="1413">
        <v>27369.764999999999</v>
      </c>
      <c r="H452" s="1414">
        <v>22039.066999999999</v>
      </c>
      <c r="I452" s="1414">
        <v>23631.797999999999</v>
      </c>
      <c r="J452" s="1376">
        <v>-13.66</v>
      </c>
      <c r="K452" s="1377">
        <v>43325000</v>
      </c>
      <c r="L452" s="1378">
        <v>39518000</v>
      </c>
      <c r="M452" s="1378">
        <v>40197000</v>
      </c>
      <c r="N452" s="1376">
        <v>-7.22</v>
      </c>
      <c r="O452" s="1382">
        <v>15</v>
      </c>
    </row>
    <row r="453" spans="1:15" ht="14.1" customHeight="1">
      <c r="A453" s="1452" t="s">
        <v>1316</v>
      </c>
      <c r="B453" s="1373"/>
      <c r="C453" s="1373"/>
      <c r="D453" s="1373"/>
      <c r="E453" s="1373"/>
      <c r="F453" s="1401" t="s">
        <v>313</v>
      </c>
      <c r="G453" s="1421" t="s">
        <v>240</v>
      </c>
      <c r="H453" s="1422" t="s">
        <v>240</v>
      </c>
      <c r="I453" s="1422" t="s">
        <v>240</v>
      </c>
      <c r="J453" s="1369" t="s">
        <v>240</v>
      </c>
      <c r="K453" s="1370">
        <v>1634405000</v>
      </c>
      <c r="L453" s="1371">
        <v>1377959000</v>
      </c>
      <c r="M453" s="1371">
        <v>1841763000</v>
      </c>
      <c r="N453" s="1369">
        <v>12.69</v>
      </c>
      <c r="O453" s="1384">
        <v>274</v>
      </c>
    </row>
    <row r="454" spans="1:15" ht="14.1" customHeight="1">
      <c r="A454" s="1453" t="s">
        <v>1993</v>
      </c>
      <c r="B454" s="1373"/>
      <c r="C454" s="1373"/>
      <c r="D454" s="1373"/>
      <c r="E454" s="1373"/>
      <c r="F454" s="1391"/>
      <c r="G454" s="1421"/>
      <c r="H454" s="1422"/>
      <c r="I454" s="1422"/>
      <c r="J454" s="1369"/>
      <c r="K454" s="1377"/>
      <c r="L454" s="1378"/>
      <c r="M454" s="1378"/>
      <c r="N454" s="1376"/>
      <c r="O454" s="1382"/>
    </row>
    <row r="455" spans="1:15" ht="14.1" customHeight="1">
      <c r="A455" s="1453"/>
      <c r="B455" s="1373" t="s">
        <v>2297</v>
      </c>
      <c r="C455" s="1373"/>
      <c r="D455" s="1373"/>
      <c r="E455" s="1373"/>
      <c r="F455" s="1392" t="s">
        <v>2298</v>
      </c>
      <c r="G455" s="1413">
        <v>20732.928</v>
      </c>
      <c r="H455" s="1414">
        <v>16894.975999999999</v>
      </c>
      <c r="I455" s="1414">
        <v>21072.978999999999</v>
      </c>
      <c r="J455" s="1376">
        <v>1.64</v>
      </c>
      <c r="K455" s="1377">
        <v>1506664000</v>
      </c>
      <c r="L455" s="1378">
        <v>1263370000</v>
      </c>
      <c r="M455" s="1378">
        <v>1687274000</v>
      </c>
      <c r="N455" s="1376">
        <v>11.99</v>
      </c>
      <c r="O455" s="1382">
        <v>264</v>
      </c>
    </row>
    <row r="456" spans="1:15" ht="14.1" customHeight="1">
      <c r="A456" s="1453"/>
      <c r="B456" s="1373" t="s">
        <v>2299</v>
      </c>
      <c r="C456" s="1373"/>
      <c r="D456" s="1373"/>
      <c r="E456" s="1373"/>
      <c r="F456" s="1392" t="s">
        <v>2298</v>
      </c>
      <c r="G456" s="1413">
        <v>1151.3040000000001</v>
      </c>
      <c r="H456" s="1414">
        <v>981.80200000000002</v>
      </c>
      <c r="I456" s="1414">
        <v>1328.24</v>
      </c>
      <c r="J456" s="1376">
        <v>15.37</v>
      </c>
      <c r="K456" s="1377">
        <v>100140000</v>
      </c>
      <c r="L456" s="1378">
        <v>78202000</v>
      </c>
      <c r="M456" s="1378">
        <v>112364000</v>
      </c>
      <c r="N456" s="1376">
        <v>12.21</v>
      </c>
      <c r="O456" s="1382">
        <v>99</v>
      </c>
    </row>
    <row r="457" spans="1:15" ht="14.1" customHeight="1">
      <c r="A457" s="1453"/>
      <c r="B457" s="1373" t="s">
        <v>2300</v>
      </c>
      <c r="C457" s="1373"/>
      <c r="D457" s="1373"/>
      <c r="E457" s="1373"/>
      <c r="F457" s="1393"/>
      <c r="G457" s="1395" t="s">
        <v>233</v>
      </c>
      <c r="H457" s="1395" t="s">
        <v>240</v>
      </c>
      <c r="I457" s="1395" t="s">
        <v>240</v>
      </c>
      <c r="J457" s="1369" t="s">
        <v>240</v>
      </c>
      <c r="K457" s="1377">
        <v>10426000</v>
      </c>
      <c r="L457" s="1378">
        <v>9486000</v>
      </c>
      <c r="M457" s="1378">
        <v>12462000</v>
      </c>
      <c r="N457" s="1376">
        <v>19.53</v>
      </c>
      <c r="O457" s="1382">
        <v>173</v>
      </c>
    </row>
    <row r="458" spans="1:15" ht="14.1" customHeight="1">
      <c r="A458" s="1453"/>
      <c r="B458" s="1373" t="s">
        <v>2301</v>
      </c>
      <c r="C458" s="1373"/>
      <c r="D458" s="1373"/>
      <c r="E458" s="1373"/>
      <c r="F458" s="1393"/>
      <c r="G458" s="1395" t="s">
        <v>233</v>
      </c>
      <c r="H458" s="1395" t="s">
        <v>240</v>
      </c>
      <c r="I458" s="1395" t="s">
        <v>240</v>
      </c>
      <c r="J458" s="1369" t="s">
        <v>240</v>
      </c>
      <c r="K458" s="1377">
        <v>17175000</v>
      </c>
      <c r="L458" s="1378">
        <v>26900000</v>
      </c>
      <c r="M458" s="1378">
        <v>29663000</v>
      </c>
      <c r="N458" s="1376">
        <v>72.709999999999994</v>
      </c>
      <c r="O458" s="1382">
        <v>22</v>
      </c>
    </row>
    <row r="459" spans="1:15" ht="14.1" customHeight="1">
      <c r="A459" s="1452" t="s">
        <v>2302</v>
      </c>
      <c r="B459" s="1373"/>
      <c r="C459" s="1373"/>
      <c r="D459" s="1373"/>
      <c r="E459" s="1373"/>
      <c r="F459" s="1432"/>
      <c r="G459" s="1395" t="s">
        <v>240</v>
      </c>
      <c r="H459" s="1395" t="s">
        <v>240</v>
      </c>
      <c r="I459" s="1395" t="s">
        <v>240</v>
      </c>
      <c r="J459" s="1369" t="s">
        <v>240</v>
      </c>
      <c r="K459" s="1370">
        <v>170236000</v>
      </c>
      <c r="L459" s="1371">
        <v>177360000</v>
      </c>
      <c r="M459" s="1371">
        <v>207101000</v>
      </c>
      <c r="N459" s="1369">
        <v>21.66</v>
      </c>
      <c r="O459" s="1384">
        <v>25</v>
      </c>
    </row>
    <row r="460" spans="1:15" ht="14.1" customHeight="1">
      <c r="A460" s="1453" t="s">
        <v>1993</v>
      </c>
      <c r="B460" s="1373"/>
      <c r="C460" s="1373"/>
      <c r="D460" s="1373"/>
      <c r="E460" s="1373"/>
      <c r="F460" s="1393"/>
      <c r="G460" s="1422"/>
      <c r="H460" s="1422"/>
      <c r="I460" s="1422"/>
      <c r="J460" s="1369"/>
      <c r="K460" s="1377"/>
      <c r="L460" s="1378"/>
      <c r="M460" s="1378"/>
      <c r="N460" s="1376"/>
      <c r="O460" s="1382"/>
    </row>
    <row r="461" spans="1:15" ht="14.1" customHeight="1">
      <c r="A461" s="1453"/>
      <c r="B461" s="1373" t="s">
        <v>2303</v>
      </c>
      <c r="C461" s="1373"/>
      <c r="D461" s="1373"/>
      <c r="E461" s="1373"/>
      <c r="F461" s="1373"/>
      <c r="G461" s="1413">
        <v>469506.55</v>
      </c>
      <c r="H461" s="1414">
        <v>437024.06699999998</v>
      </c>
      <c r="I461" s="1414">
        <v>463679.93300000002</v>
      </c>
      <c r="J461" s="1376">
        <v>-1.24</v>
      </c>
      <c r="K461" s="1370" t="s">
        <v>240</v>
      </c>
      <c r="L461" s="1371" t="s">
        <v>240</v>
      </c>
      <c r="M461" s="1371" t="s">
        <v>240</v>
      </c>
      <c r="N461" s="1369" t="s">
        <v>240</v>
      </c>
      <c r="O461" s="1382">
        <v>27</v>
      </c>
    </row>
    <row r="462" spans="1:15" ht="14.1" customHeight="1">
      <c r="A462" s="1453"/>
      <c r="B462" s="1373"/>
      <c r="C462" s="1373"/>
      <c r="D462" s="1373"/>
      <c r="E462" s="1383" t="s">
        <v>1913</v>
      </c>
      <c r="F462" s="1373"/>
      <c r="G462" s="1413">
        <v>461205.342</v>
      </c>
      <c r="H462" s="1414">
        <v>429442.55800000002</v>
      </c>
      <c r="I462" s="1414">
        <v>455093.25699999998</v>
      </c>
      <c r="J462" s="1376">
        <v>-1.33</v>
      </c>
      <c r="K462" s="1377">
        <v>161102000</v>
      </c>
      <c r="L462" s="1378">
        <v>167716000</v>
      </c>
      <c r="M462" s="1378">
        <v>197427000</v>
      </c>
      <c r="N462" s="1369" t="s">
        <v>240</v>
      </c>
      <c r="O462" s="1382">
        <v>23</v>
      </c>
    </row>
    <row r="463" spans="1:15" ht="14.1" customHeight="1">
      <c r="A463" s="1453"/>
      <c r="B463" s="1373" t="s">
        <v>2304</v>
      </c>
      <c r="C463" s="1373"/>
      <c r="D463" s="1373"/>
      <c r="E463" s="1373"/>
      <c r="F463" s="1373"/>
      <c r="G463" s="1413">
        <v>22484.080000000002</v>
      </c>
      <c r="H463" s="1414" t="s">
        <v>240</v>
      </c>
      <c r="I463" s="1414">
        <v>20723.222000000002</v>
      </c>
      <c r="J463" s="1376">
        <v>-7.83</v>
      </c>
      <c r="K463" s="1370" t="s">
        <v>240</v>
      </c>
      <c r="L463" s="1371" t="s">
        <v>240</v>
      </c>
      <c r="M463" s="1371" t="s">
        <v>240</v>
      </c>
      <c r="N463" s="1369" t="s">
        <v>240</v>
      </c>
      <c r="O463" s="1382">
        <v>7</v>
      </c>
    </row>
    <row r="464" spans="1:15" ht="14.1" customHeight="1">
      <c r="A464" s="957"/>
      <c r="B464" s="956"/>
      <c r="C464" s="956"/>
      <c r="D464" s="956"/>
      <c r="E464" s="1389" t="s">
        <v>1913</v>
      </c>
      <c r="F464" s="956"/>
      <c r="G464" s="1413">
        <v>21286.231</v>
      </c>
      <c r="H464" s="1414">
        <v>19374.522000000001</v>
      </c>
      <c r="I464" s="1414">
        <v>19308.905999999999</v>
      </c>
      <c r="J464" s="1376">
        <v>-9.2899999999999991</v>
      </c>
      <c r="K464" s="1377">
        <v>9134000</v>
      </c>
      <c r="L464" s="1378">
        <v>9645000</v>
      </c>
      <c r="M464" s="1378">
        <v>9674000</v>
      </c>
      <c r="N464" s="1369" t="s">
        <v>240</v>
      </c>
      <c r="O464" s="1382">
        <v>5</v>
      </c>
    </row>
    <row r="465" spans="1:15" ht="14.1" customHeight="1">
      <c r="A465" s="1462" t="s">
        <v>2305</v>
      </c>
      <c r="B465" s="1390"/>
      <c r="C465" s="1390"/>
      <c r="D465" s="1390"/>
      <c r="E465" s="1390"/>
      <c r="F465" s="1390"/>
      <c r="G465" s="1413" t="s">
        <v>313</v>
      </c>
      <c r="H465" s="1414" t="s">
        <v>313</v>
      </c>
      <c r="I465" s="1414" t="s">
        <v>313</v>
      </c>
      <c r="J465" s="1376"/>
      <c r="K465" s="1377"/>
      <c r="L465" s="1378"/>
      <c r="M465" s="1378"/>
      <c r="N465" s="1376"/>
      <c r="O465" s="1382"/>
    </row>
    <row r="466" spans="1:15" ht="14.1" customHeight="1">
      <c r="A466" s="1462"/>
      <c r="B466" s="1390" t="s">
        <v>2306</v>
      </c>
      <c r="C466" s="1390"/>
      <c r="D466" s="1390"/>
      <c r="E466" s="1390"/>
      <c r="F466" s="1390"/>
      <c r="G466" s="1421" t="s">
        <v>240</v>
      </c>
      <c r="H466" s="1422" t="s">
        <v>240</v>
      </c>
      <c r="I466" s="1422" t="s">
        <v>240</v>
      </c>
      <c r="J466" s="1369" t="s">
        <v>240</v>
      </c>
      <c r="K466" s="1370">
        <v>2275049000</v>
      </c>
      <c r="L466" s="1371">
        <v>2116172000</v>
      </c>
      <c r="M466" s="1371">
        <v>2527267000</v>
      </c>
      <c r="N466" s="1369">
        <v>11.09</v>
      </c>
      <c r="O466" s="1384">
        <v>341</v>
      </c>
    </row>
    <row r="467" spans="1:15" ht="14.1" customHeight="1">
      <c r="A467" s="1453" t="s">
        <v>1938</v>
      </c>
      <c r="B467" s="1373"/>
      <c r="C467" s="1373"/>
      <c r="D467" s="1373"/>
      <c r="E467" s="1373"/>
      <c r="F467" s="1373"/>
      <c r="G467" s="1413"/>
      <c r="H467" s="1414"/>
      <c r="I467" s="1414"/>
      <c r="J467" s="1376"/>
      <c r="K467" s="1377"/>
      <c r="L467" s="1378"/>
      <c r="M467" s="1378"/>
      <c r="N467" s="1376"/>
      <c r="O467" s="1382"/>
    </row>
    <row r="468" spans="1:15" ht="14.1" customHeight="1">
      <c r="A468" s="1453"/>
      <c r="B468" s="1373"/>
      <c r="C468" s="1373" t="s">
        <v>2307</v>
      </c>
      <c r="D468" s="1373"/>
      <c r="E468" s="1373"/>
      <c r="F468" s="1391" t="s">
        <v>2010</v>
      </c>
      <c r="G468" s="1413">
        <v>1459865.328</v>
      </c>
      <c r="H468" s="1414">
        <v>1260215.2930000001</v>
      </c>
      <c r="I468" s="1414">
        <v>1394559.3319999999</v>
      </c>
      <c r="J468" s="1376">
        <v>-4.47</v>
      </c>
      <c r="K468" s="1370" t="s">
        <v>240</v>
      </c>
      <c r="L468" s="1371" t="s">
        <v>240</v>
      </c>
      <c r="M468" s="1371" t="s">
        <v>240</v>
      </c>
      <c r="N468" s="1371" t="s">
        <v>240</v>
      </c>
      <c r="O468" s="1382">
        <v>129</v>
      </c>
    </row>
    <row r="469" spans="1:15" ht="14.1" customHeight="1">
      <c r="A469" s="1453"/>
      <c r="B469" s="1373"/>
      <c r="C469" s="1373"/>
      <c r="D469" s="1373"/>
      <c r="E469" s="1383" t="s">
        <v>1913</v>
      </c>
      <c r="F469" s="1391" t="s">
        <v>2010</v>
      </c>
      <c r="G469" s="1413">
        <v>1384237.264</v>
      </c>
      <c r="H469" s="1414">
        <v>1193759.6740000001</v>
      </c>
      <c r="I469" s="1414">
        <v>1315959.074</v>
      </c>
      <c r="J469" s="1376">
        <v>-4.93</v>
      </c>
      <c r="K469" s="1377">
        <v>264341000</v>
      </c>
      <c r="L469" s="1378">
        <v>248595000</v>
      </c>
      <c r="M469" s="1378">
        <v>299105000</v>
      </c>
      <c r="N469" s="1376">
        <v>13.15</v>
      </c>
      <c r="O469" s="1382">
        <v>129</v>
      </c>
    </row>
    <row r="470" spans="1:15" ht="14.1" customHeight="1">
      <c r="A470" s="1453"/>
      <c r="B470" s="1373"/>
      <c r="C470" s="1373" t="s">
        <v>2308</v>
      </c>
      <c r="D470" s="1373"/>
      <c r="E470" s="1373"/>
      <c r="F470" s="1391" t="s">
        <v>2010</v>
      </c>
      <c r="G470" s="1413">
        <v>1990025.666</v>
      </c>
      <c r="H470" s="1414">
        <v>1744988.0249999999</v>
      </c>
      <c r="I470" s="1414">
        <v>1971671.2169999999</v>
      </c>
      <c r="J470" s="1376">
        <v>-0.92</v>
      </c>
      <c r="K470" s="1370" t="s">
        <v>240</v>
      </c>
      <c r="L470" s="1371" t="s">
        <v>240</v>
      </c>
      <c r="M470" s="1371" t="s">
        <v>240</v>
      </c>
      <c r="N470" s="1369" t="s">
        <v>240</v>
      </c>
      <c r="O470" s="1382">
        <v>123</v>
      </c>
    </row>
    <row r="471" spans="1:15" ht="14.1" customHeight="1">
      <c r="A471" s="1453"/>
      <c r="B471" s="1373"/>
      <c r="C471" s="1373"/>
      <c r="D471" s="1373"/>
      <c r="E471" s="1383" t="s">
        <v>1913</v>
      </c>
      <c r="F471" s="1391" t="s">
        <v>2010</v>
      </c>
      <c r="G471" s="1413">
        <v>1979440.4839999999</v>
      </c>
      <c r="H471" s="1414">
        <v>1734978.8149999999</v>
      </c>
      <c r="I471" s="1414">
        <v>1959625.1880000001</v>
      </c>
      <c r="J471" s="1376">
        <v>-1</v>
      </c>
      <c r="K471" s="1377">
        <v>343926000</v>
      </c>
      <c r="L471" s="1378">
        <v>330126000</v>
      </c>
      <c r="M471" s="1378">
        <v>393048000</v>
      </c>
      <c r="N471" s="1376">
        <v>14.28</v>
      </c>
      <c r="O471" s="1382">
        <v>123</v>
      </c>
    </row>
    <row r="472" spans="1:15" ht="14.1" customHeight="1">
      <c r="A472" s="1453"/>
      <c r="B472" s="1373"/>
      <c r="C472" s="1373" t="s">
        <v>2309</v>
      </c>
      <c r="D472" s="1373"/>
      <c r="E472" s="1373"/>
      <c r="F472" s="1392"/>
      <c r="G472" s="1413"/>
      <c r="H472" s="1414"/>
      <c r="I472" s="1414"/>
      <c r="J472" s="1376"/>
      <c r="K472" s="1377"/>
      <c r="L472" s="1378"/>
      <c r="M472" s="1378"/>
      <c r="N472" s="1376"/>
      <c r="O472" s="1382"/>
    </row>
    <row r="473" spans="1:15" ht="14.1" customHeight="1">
      <c r="A473" s="1453"/>
      <c r="B473" s="1373"/>
      <c r="C473" s="1373"/>
      <c r="D473" s="1373" t="s">
        <v>2310</v>
      </c>
      <c r="E473" s="1373"/>
      <c r="F473" s="1391" t="s">
        <v>2010</v>
      </c>
      <c r="G473" s="1413">
        <v>16600.893</v>
      </c>
      <c r="H473" s="1414">
        <v>16938.421999999999</v>
      </c>
      <c r="I473" s="1414">
        <v>19271.41</v>
      </c>
      <c r="J473" s="1376">
        <v>16.09</v>
      </c>
      <c r="K473" s="1377">
        <v>5776000</v>
      </c>
      <c r="L473" s="1378">
        <v>5619000</v>
      </c>
      <c r="M473" s="1378">
        <v>7223000</v>
      </c>
      <c r="N473" s="1376">
        <v>25.05</v>
      </c>
      <c r="O473" s="1382">
        <v>83</v>
      </c>
    </row>
    <row r="474" spans="1:15" ht="14.1" customHeight="1">
      <c r="A474" s="1453"/>
      <c r="B474" s="1373"/>
      <c r="C474" s="1373" t="s">
        <v>2311</v>
      </c>
      <c r="D474" s="1373"/>
      <c r="E474" s="1373"/>
      <c r="F474" s="1391" t="s">
        <v>2010</v>
      </c>
      <c r="G474" s="1413">
        <v>28187.687000000002</v>
      </c>
      <c r="H474" s="1414">
        <v>27408.967000000001</v>
      </c>
      <c r="I474" s="1414">
        <v>24930.699000000001</v>
      </c>
      <c r="J474" s="1376">
        <v>-11.55</v>
      </c>
      <c r="K474" s="1377">
        <v>13169000</v>
      </c>
      <c r="L474" s="1378">
        <v>12904000</v>
      </c>
      <c r="M474" s="1378">
        <v>12432000</v>
      </c>
      <c r="N474" s="1376">
        <v>-5.6</v>
      </c>
      <c r="O474" s="1382">
        <v>12</v>
      </c>
    </row>
    <row r="475" spans="1:15" ht="14.1" customHeight="1">
      <c r="A475" s="1453"/>
      <c r="B475" s="1373"/>
      <c r="C475" s="1373" t="s">
        <v>2312</v>
      </c>
      <c r="D475" s="1373"/>
      <c r="E475" s="1373"/>
      <c r="F475" s="1391" t="s">
        <v>2010</v>
      </c>
      <c r="G475" s="1413">
        <v>738531.89099999995</v>
      </c>
      <c r="H475" s="1414">
        <v>651056.58100000001</v>
      </c>
      <c r="I475" s="1414">
        <v>741786.89599999995</v>
      </c>
      <c r="J475" s="1376">
        <v>0.44</v>
      </c>
      <c r="K475" s="1377">
        <v>383240000</v>
      </c>
      <c r="L475" s="1378">
        <v>352299000</v>
      </c>
      <c r="M475" s="1378">
        <v>421678000</v>
      </c>
      <c r="N475" s="1376">
        <v>10.029999999999999</v>
      </c>
      <c r="O475" s="1382">
        <v>177</v>
      </c>
    </row>
    <row r="476" spans="1:15" ht="14.1" customHeight="1">
      <c r="A476" s="1453"/>
      <c r="B476" s="1373"/>
      <c r="C476" s="1373" t="s">
        <v>2313</v>
      </c>
      <c r="D476" s="1373"/>
      <c r="E476" s="1373"/>
      <c r="F476" s="1391" t="s">
        <v>2010</v>
      </c>
      <c r="G476" s="1413">
        <v>303037.00900000002</v>
      </c>
      <c r="H476" s="1414">
        <v>269705.64500000002</v>
      </c>
      <c r="I476" s="1414">
        <v>312274.74800000002</v>
      </c>
      <c r="J476" s="1376">
        <v>3.05</v>
      </c>
      <c r="K476" s="1377">
        <v>186631000</v>
      </c>
      <c r="L476" s="1378">
        <v>173032000</v>
      </c>
      <c r="M476" s="1378">
        <v>203477000</v>
      </c>
      <c r="N476" s="1376">
        <v>9.0299999999999994</v>
      </c>
      <c r="O476" s="1382">
        <v>53</v>
      </c>
    </row>
    <row r="477" spans="1:15" ht="14.1" customHeight="1">
      <c r="A477" s="1453"/>
      <c r="B477" s="1373"/>
      <c r="C477" s="1373" t="s">
        <v>2314</v>
      </c>
      <c r="D477" s="1373"/>
      <c r="E477" s="1373"/>
      <c r="F477" s="1391" t="s">
        <v>2010</v>
      </c>
      <c r="G477" s="1413">
        <v>610330.05500000005</v>
      </c>
      <c r="H477" s="1414">
        <v>463377.82199999999</v>
      </c>
      <c r="I477" s="1414">
        <v>587072.25199999998</v>
      </c>
      <c r="J477" s="1376">
        <v>-3.81</v>
      </c>
      <c r="K477" s="1377">
        <v>217512000</v>
      </c>
      <c r="L477" s="1378">
        <v>195418000</v>
      </c>
      <c r="M477" s="1378">
        <v>255358000</v>
      </c>
      <c r="N477" s="1376">
        <v>17.399999999999999</v>
      </c>
      <c r="O477" s="1382">
        <v>201</v>
      </c>
    </row>
    <row r="478" spans="1:15" ht="14.1" customHeight="1">
      <c r="A478" s="1453"/>
      <c r="B478" s="1373"/>
      <c r="C478" s="1373" t="s">
        <v>2315</v>
      </c>
      <c r="D478" s="1373"/>
      <c r="E478" s="1373"/>
      <c r="F478" s="1391" t="s">
        <v>2010</v>
      </c>
      <c r="G478" s="1413">
        <v>101065.357</v>
      </c>
      <c r="H478" s="1414">
        <v>92421.346999999994</v>
      </c>
      <c r="I478" s="1414">
        <v>93630.709000000003</v>
      </c>
      <c r="J478" s="1376">
        <v>-7.36</v>
      </c>
      <c r="K478" s="1377">
        <v>43158000</v>
      </c>
      <c r="L478" s="1378">
        <v>43957000</v>
      </c>
      <c r="M478" s="1378">
        <v>43653000</v>
      </c>
      <c r="N478" s="1376">
        <v>1.1499999999999999</v>
      </c>
      <c r="O478" s="1382">
        <v>100</v>
      </c>
    </row>
    <row r="479" spans="1:15" ht="14.1" customHeight="1">
      <c r="A479" s="1453"/>
      <c r="B479" s="1373"/>
      <c r="C479" s="1373" t="s">
        <v>2316</v>
      </c>
      <c r="D479" s="1373"/>
      <c r="E479" s="1373"/>
      <c r="F479" s="1391" t="s">
        <v>2010</v>
      </c>
      <c r="G479" s="1413">
        <v>136376.56599999999</v>
      </c>
      <c r="H479" s="1414">
        <v>117511.173</v>
      </c>
      <c r="I479" s="1414">
        <v>133537.943</v>
      </c>
      <c r="J479" s="1376">
        <v>-2.08</v>
      </c>
      <c r="K479" s="1377">
        <v>63493000</v>
      </c>
      <c r="L479" s="1378">
        <v>51392000</v>
      </c>
      <c r="M479" s="1378">
        <v>68155000</v>
      </c>
      <c r="N479" s="1376">
        <v>7.34</v>
      </c>
      <c r="O479" s="1382">
        <v>155</v>
      </c>
    </row>
    <row r="480" spans="1:15" ht="14.1" customHeight="1">
      <c r="A480" s="1453"/>
      <c r="B480" s="1373"/>
      <c r="C480" s="1373" t="s">
        <v>2317</v>
      </c>
      <c r="D480" s="1373"/>
      <c r="E480" s="1373"/>
      <c r="F480" s="1391" t="s">
        <v>2010</v>
      </c>
      <c r="G480" s="1413">
        <v>148658.076</v>
      </c>
      <c r="H480" s="1414">
        <v>119222.962</v>
      </c>
      <c r="I480" s="1414">
        <v>151807.76800000001</v>
      </c>
      <c r="J480" s="1376">
        <v>2.12</v>
      </c>
      <c r="K480" s="1377">
        <v>50359000</v>
      </c>
      <c r="L480" s="1378">
        <v>38435000</v>
      </c>
      <c r="M480" s="1378">
        <v>54680000</v>
      </c>
      <c r="N480" s="1376">
        <v>8.58</v>
      </c>
      <c r="O480" s="1382">
        <v>66</v>
      </c>
    </row>
    <row r="481" spans="1:15" ht="14.1" customHeight="1">
      <c r="A481" s="1453"/>
      <c r="B481" s="1373"/>
      <c r="C481" s="1156" t="s">
        <v>2318</v>
      </c>
      <c r="D481" s="1156"/>
      <c r="E481" s="1156"/>
      <c r="F481" s="1391" t="s">
        <v>2010</v>
      </c>
      <c r="G481" s="1413">
        <v>153300.24</v>
      </c>
      <c r="H481" s="1414">
        <v>142096.465</v>
      </c>
      <c r="I481" s="1414">
        <v>142307.35200000001</v>
      </c>
      <c r="J481" s="1376">
        <v>-7.17</v>
      </c>
      <c r="K481" s="1377">
        <v>73740000</v>
      </c>
      <c r="L481" s="1378">
        <v>76516000</v>
      </c>
      <c r="M481" s="1378">
        <v>79760000</v>
      </c>
      <c r="N481" s="1376">
        <v>8.16</v>
      </c>
      <c r="O481" s="1382">
        <v>117</v>
      </c>
    </row>
    <row r="482" spans="1:15" ht="14.1" customHeight="1">
      <c r="A482" s="1453"/>
      <c r="B482" s="1373"/>
      <c r="C482" s="1373" t="s">
        <v>2319</v>
      </c>
      <c r="D482" s="1373"/>
      <c r="E482" s="1373"/>
      <c r="F482" s="1391"/>
      <c r="G482" s="1413"/>
      <c r="H482" s="1414"/>
      <c r="I482" s="1414"/>
      <c r="J482" s="1376"/>
      <c r="K482" s="1377"/>
      <c r="L482" s="1378"/>
      <c r="M482" s="1378"/>
      <c r="N482" s="1376"/>
      <c r="O482" s="1382"/>
    </row>
    <row r="483" spans="1:15" ht="14.1" customHeight="1">
      <c r="A483" s="1453"/>
      <c r="B483" s="1373"/>
      <c r="C483" s="956"/>
      <c r="D483" s="1373" t="s">
        <v>2320</v>
      </c>
      <c r="E483" s="1373"/>
      <c r="F483" s="1391" t="s">
        <v>2010</v>
      </c>
      <c r="G483" s="1413">
        <v>119597.74800000001</v>
      </c>
      <c r="H483" s="1414">
        <v>106923.769</v>
      </c>
      <c r="I483" s="1414">
        <v>145942.64799999999</v>
      </c>
      <c r="J483" s="1376">
        <v>22.03</v>
      </c>
      <c r="K483" s="1377">
        <v>59890000</v>
      </c>
      <c r="L483" s="1378">
        <v>54295000</v>
      </c>
      <c r="M483" s="1378">
        <v>77205000</v>
      </c>
      <c r="N483" s="1376">
        <v>28.91</v>
      </c>
      <c r="O483" s="1382">
        <v>80</v>
      </c>
    </row>
    <row r="484" spans="1:15" ht="14.1" customHeight="1">
      <c r="A484" s="1453"/>
      <c r="B484" s="1373"/>
      <c r="C484" s="1373" t="s">
        <v>2321</v>
      </c>
      <c r="D484" s="1433"/>
      <c r="E484" s="1373"/>
      <c r="F484" s="1391" t="s">
        <v>313</v>
      </c>
      <c r="G484" s="1413"/>
      <c r="H484" s="1414"/>
      <c r="I484" s="1414"/>
      <c r="J484" s="1376"/>
      <c r="K484" s="1377"/>
      <c r="L484" s="1378"/>
      <c r="M484" s="1378"/>
      <c r="N484" s="1376"/>
      <c r="O484" s="1382"/>
    </row>
    <row r="485" spans="1:15" ht="14.1" customHeight="1">
      <c r="A485" s="1453"/>
      <c r="B485" s="1373"/>
      <c r="C485" s="1373"/>
      <c r="D485" s="1433" t="s">
        <v>2322</v>
      </c>
      <c r="E485" s="1373"/>
      <c r="F485" s="1391" t="s">
        <v>2010</v>
      </c>
      <c r="G485" s="1413">
        <v>16841.814999999999</v>
      </c>
      <c r="H485" s="1414">
        <v>15596.911</v>
      </c>
      <c r="I485" s="1414">
        <v>16085.755999999999</v>
      </c>
      <c r="J485" s="1376">
        <v>-4.49</v>
      </c>
      <c r="K485" s="1377">
        <v>6902000</v>
      </c>
      <c r="L485" s="1378">
        <v>6256000</v>
      </c>
      <c r="M485" s="1378">
        <v>6668000</v>
      </c>
      <c r="N485" s="1376">
        <v>-3.39</v>
      </c>
      <c r="O485" s="1382">
        <v>15</v>
      </c>
    </row>
    <row r="486" spans="1:15" ht="14.1" customHeight="1">
      <c r="A486" s="1453"/>
      <c r="B486" s="1373"/>
      <c r="C486" s="1373"/>
      <c r="D486" s="1433" t="s">
        <v>2323</v>
      </c>
      <c r="E486" s="1373"/>
      <c r="F486" s="1391" t="s">
        <v>2010</v>
      </c>
      <c r="G486" s="1413">
        <v>11028.802</v>
      </c>
      <c r="H486" s="1414">
        <v>10261.761</v>
      </c>
      <c r="I486" s="1414">
        <v>12466.53</v>
      </c>
      <c r="J486" s="1376">
        <v>13.04</v>
      </c>
      <c r="K486" s="1377">
        <v>3949000</v>
      </c>
      <c r="L486" s="1378">
        <v>4113000</v>
      </c>
      <c r="M486" s="1378">
        <v>4508000</v>
      </c>
      <c r="N486" s="1376">
        <v>14.16</v>
      </c>
      <c r="O486" s="1382">
        <v>8</v>
      </c>
    </row>
    <row r="487" spans="1:15" ht="14.1" customHeight="1">
      <c r="A487" s="1453"/>
      <c r="B487" s="1373"/>
      <c r="C487" s="1373"/>
      <c r="D487" s="1433" t="s">
        <v>2324</v>
      </c>
      <c r="E487" s="1373"/>
      <c r="F487" s="1391" t="s">
        <v>2010</v>
      </c>
      <c r="G487" s="1413">
        <v>8565.0679999999993</v>
      </c>
      <c r="H487" s="1414">
        <v>7844.5069999999996</v>
      </c>
      <c r="I487" s="1414">
        <v>8934.2639999999992</v>
      </c>
      <c r="J487" s="1376">
        <v>4.3099999999999996</v>
      </c>
      <c r="K487" s="1377">
        <v>7370000</v>
      </c>
      <c r="L487" s="1378">
        <v>7868000</v>
      </c>
      <c r="M487" s="1378">
        <v>8592000</v>
      </c>
      <c r="N487" s="1376">
        <v>16.579999999999998</v>
      </c>
      <c r="O487" s="1382">
        <v>39</v>
      </c>
    </row>
    <row r="488" spans="1:15" ht="14.1" customHeight="1">
      <c r="A488" s="1453"/>
      <c r="B488" s="1373"/>
      <c r="C488" s="1373"/>
      <c r="D488" s="1433" t="s">
        <v>2325</v>
      </c>
      <c r="E488" s="1373"/>
      <c r="F488" s="1391" t="s">
        <v>2010</v>
      </c>
      <c r="G488" s="1413">
        <v>4550.3770000000004</v>
      </c>
      <c r="H488" s="1414">
        <v>5023.3649999999998</v>
      </c>
      <c r="I488" s="1414">
        <v>4666.8549999999996</v>
      </c>
      <c r="J488" s="1376">
        <v>2.56</v>
      </c>
      <c r="K488" s="1377">
        <v>3576000</v>
      </c>
      <c r="L488" s="1378">
        <v>4124000</v>
      </c>
      <c r="M488" s="1378">
        <v>4128000</v>
      </c>
      <c r="N488" s="1376">
        <v>15.44</v>
      </c>
      <c r="O488" s="1382">
        <v>40</v>
      </c>
    </row>
    <row r="489" spans="1:15" ht="14.1" customHeight="1">
      <c r="A489" s="1453"/>
      <c r="B489" s="1373"/>
      <c r="C489" s="1373"/>
      <c r="D489" s="1373" t="s">
        <v>2326</v>
      </c>
      <c r="E489" s="1373"/>
      <c r="F489" s="1391" t="s">
        <v>2010</v>
      </c>
      <c r="G489" s="1413">
        <v>28415.746999999999</v>
      </c>
      <c r="H489" s="1414">
        <v>30259.914000000001</v>
      </c>
      <c r="I489" s="1414">
        <v>30947.511999999999</v>
      </c>
      <c r="J489" s="1376">
        <v>8.91</v>
      </c>
      <c r="K489" s="1377">
        <v>22340000</v>
      </c>
      <c r="L489" s="1378">
        <v>25956000</v>
      </c>
      <c r="M489" s="1378">
        <v>26756000</v>
      </c>
      <c r="N489" s="1376">
        <v>19.77</v>
      </c>
      <c r="O489" s="1382">
        <v>43</v>
      </c>
    </row>
    <row r="490" spans="1:15" ht="14.1" customHeight="1">
      <c r="A490" s="1453"/>
      <c r="B490" s="1373"/>
      <c r="C490" s="1373"/>
      <c r="D490" s="1373" t="s">
        <v>2327</v>
      </c>
      <c r="E490" s="1373"/>
      <c r="F490" s="1391" t="s">
        <v>2010</v>
      </c>
      <c r="G490" s="1413">
        <v>15212.608</v>
      </c>
      <c r="H490" s="1414">
        <v>15397.995999999999</v>
      </c>
      <c r="I490" s="1414">
        <v>15922.518</v>
      </c>
      <c r="J490" s="1376">
        <v>4.67</v>
      </c>
      <c r="K490" s="1377">
        <v>10557000</v>
      </c>
      <c r="L490" s="1378">
        <v>12003000</v>
      </c>
      <c r="M490" s="1378">
        <v>11871000</v>
      </c>
      <c r="N490" s="1376">
        <v>12.45</v>
      </c>
      <c r="O490" s="1382">
        <v>35</v>
      </c>
    </row>
    <row r="491" spans="1:15" ht="14.1" customHeight="1">
      <c r="A491" s="1453"/>
      <c r="B491" s="1373"/>
      <c r="C491" s="1373"/>
      <c r="D491" s="1373" t="s">
        <v>2328</v>
      </c>
      <c r="E491" s="1373"/>
      <c r="F491" s="1391" t="s">
        <v>2010</v>
      </c>
      <c r="G491" s="1413">
        <v>20743.402999999998</v>
      </c>
      <c r="H491" s="1414">
        <v>23637.071</v>
      </c>
      <c r="I491" s="1414">
        <v>22164.829000000002</v>
      </c>
      <c r="J491" s="1376">
        <v>6.85</v>
      </c>
      <c r="K491" s="1377">
        <v>14159000</v>
      </c>
      <c r="L491" s="1378">
        <v>17987000</v>
      </c>
      <c r="M491" s="1378">
        <v>16269000</v>
      </c>
      <c r="N491" s="1376">
        <v>14.9</v>
      </c>
      <c r="O491" s="1382">
        <v>27</v>
      </c>
    </row>
    <row r="492" spans="1:15" ht="14.1" customHeight="1">
      <c r="A492" s="1453"/>
      <c r="B492" s="1373"/>
      <c r="C492" s="1373"/>
      <c r="D492" s="1373" t="s">
        <v>2329</v>
      </c>
      <c r="E492" s="1373"/>
      <c r="F492" s="1391" t="s">
        <v>2010</v>
      </c>
      <c r="G492" s="1413">
        <v>320.95999999999998</v>
      </c>
      <c r="H492" s="1414">
        <v>171.07400000000001</v>
      </c>
      <c r="I492" s="1414">
        <v>279.92700000000002</v>
      </c>
      <c r="J492" s="1376">
        <v>-12.78</v>
      </c>
      <c r="K492" s="1377">
        <v>500000</v>
      </c>
      <c r="L492" s="1378">
        <v>270000</v>
      </c>
      <c r="M492" s="1378">
        <v>477000</v>
      </c>
      <c r="N492" s="1376">
        <v>-4.5999999999999996</v>
      </c>
      <c r="O492" s="1382">
        <v>6</v>
      </c>
    </row>
    <row r="493" spans="1:15" ht="14.1" customHeight="1">
      <c r="A493" s="1453"/>
      <c r="B493" s="1373"/>
      <c r="C493" s="1373" t="s">
        <v>2330</v>
      </c>
      <c r="D493" s="1373"/>
      <c r="E493" s="1373"/>
      <c r="F493" s="1391" t="s">
        <v>2010</v>
      </c>
      <c r="G493" s="1413">
        <v>180406.16</v>
      </c>
      <c r="H493" s="1414">
        <v>164195.753</v>
      </c>
      <c r="I493" s="1414">
        <v>163004.99100000001</v>
      </c>
      <c r="J493" s="1376">
        <v>-9.65</v>
      </c>
      <c r="K493" s="1377">
        <v>86285000</v>
      </c>
      <c r="L493" s="1378">
        <v>79650000</v>
      </c>
      <c r="M493" s="1378">
        <v>82819000</v>
      </c>
      <c r="N493" s="1376">
        <v>-4.0199999999999996</v>
      </c>
      <c r="O493" s="1382">
        <v>61</v>
      </c>
    </row>
    <row r="494" spans="1:15" ht="14.1" customHeight="1">
      <c r="A494" s="1453"/>
      <c r="B494" s="1373"/>
      <c r="C494" s="1373" t="s">
        <v>2331</v>
      </c>
      <c r="D494" s="1373"/>
      <c r="E494" s="1373"/>
      <c r="F494" s="1391" t="s">
        <v>2010</v>
      </c>
      <c r="G494" s="1413">
        <v>16203.562</v>
      </c>
      <c r="H494" s="1414">
        <v>17115.484</v>
      </c>
      <c r="I494" s="1414">
        <v>20584.946</v>
      </c>
      <c r="J494" s="1376">
        <v>27.04</v>
      </c>
      <c r="K494" s="1377">
        <v>10254000</v>
      </c>
      <c r="L494" s="1378">
        <v>7433000</v>
      </c>
      <c r="M494" s="1378">
        <v>12050000</v>
      </c>
      <c r="N494" s="1376">
        <v>17.52</v>
      </c>
      <c r="O494" s="1382">
        <v>19</v>
      </c>
    </row>
    <row r="495" spans="1:15" ht="14.1" customHeight="1">
      <c r="A495" s="1453"/>
      <c r="B495" s="1373"/>
      <c r="C495" s="1373" t="s">
        <v>2332</v>
      </c>
      <c r="D495" s="1373"/>
      <c r="E495" s="1373"/>
      <c r="F495" s="1391" t="s">
        <v>2010</v>
      </c>
      <c r="G495" s="1413">
        <v>22561.481</v>
      </c>
      <c r="H495" s="1414">
        <v>19127.072</v>
      </c>
      <c r="I495" s="1414">
        <v>21463.207999999999</v>
      </c>
      <c r="J495" s="1376">
        <v>-4.87</v>
      </c>
      <c r="K495" s="1377">
        <v>12952000</v>
      </c>
      <c r="L495" s="1378">
        <v>11415000</v>
      </c>
      <c r="M495" s="1378">
        <v>14643000</v>
      </c>
      <c r="N495" s="1376">
        <v>13.06</v>
      </c>
      <c r="O495" s="1382">
        <v>43</v>
      </c>
    </row>
    <row r="496" spans="1:15" ht="14.1" customHeight="1">
      <c r="A496" s="1453"/>
      <c r="B496" s="1373"/>
      <c r="C496" s="1373" t="s">
        <v>2333</v>
      </c>
      <c r="D496" s="1373"/>
      <c r="E496" s="1373"/>
      <c r="F496" s="1391" t="s">
        <v>2010</v>
      </c>
      <c r="G496" s="1413">
        <v>9568.5589999999993</v>
      </c>
      <c r="H496" s="1414">
        <v>7844.53</v>
      </c>
      <c r="I496" s="1414">
        <v>9357.6389999999992</v>
      </c>
      <c r="J496" s="1376">
        <v>-2.2000000000000002</v>
      </c>
      <c r="K496" s="1377">
        <v>4841000</v>
      </c>
      <c r="L496" s="1378">
        <v>3894000</v>
      </c>
      <c r="M496" s="1378">
        <v>4777000</v>
      </c>
      <c r="N496" s="1376">
        <v>-1.32</v>
      </c>
      <c r="O496" s="1382">
        <v>23</v>
      </c>
    </row>
    <row r="497" spans="1:15" ht="14.1" customHeight="1">
      <c r="A497" s="1453"/>
      <c r="B497" s="1373"/>
      <c r="C497" s="1373" t="s">
        <v>2334</v>
      </c>
      <c r="D497" s="1373"/>
      <c r="E497" s="1373"/>
      <c r="F497" s="1391" t="s">
        <v>2010</v>
      </c>
      <c r="G497" s="1413">
        <v>246535.31400000001</v>
      </c>
      <c r="H497" s="1414">
        <v>181351.712</v>
      </c>
      <c r="I497" s="1414">
        <v>226091.533</v>
      </c>
      <c r="J497" s="1376">
        <v>-8.2899999999999991</v>
      </c>
      <c r="K497" s="1377">
        <v>89232000</v>
      </c>
      <c r="L497" s="1378">
        <v>63496000</v>
      </c>
      <c r="M497" s="1378">
        <v>98700000</v>
      </c>
      <c r="N497" s="1376">
        <v>10.61</v>
      </c>
      <c r="O497" s="1382">
        <v>48</v>
      </c>
    </row>
    <row r="498" spans="1:15" ht="14.1" customHeight="1">
      <c r="A498" s="1453"/>
      <c r="B498" s="1373"/>
      <c r="C498" s="1373" t="s">
        <v>2335</v>
      </c>
      <c r="D498" s="1373"/>
      <c r="E498" s="1373"/>
      <c r="F498" s="1391" t="s">
        <v>2010</v>
      </c>
      <c r="G498" s="1413">
        <v>151770.51199999999</v>
      </c>
      <c r="H498" s="1414">
        <v>140177.29399999999</v>
      </c>
      <c r="I498" s="1414">
        <v>145920.802</v>
      </c>
      <c r="J498" s="1376">
        <v>-3.85</v>
      </c>
      <c r="K498" s="1377">
        <v>185437000</v>
      </c>
      <c r="L498" s="1378">
        <v>170319000</v>
      </c>
      <c r="M498" s="1378">
        <v>172862000</v>
      </c>
      <c r="N498" s="1376">
        <v>-6.78</v>
      </c>
      <c r="O498" s="1382">
        <v>63</v>
      </c>
    </row>
    <row r="499" spans="1:15" ht="14.1" customHeight="1">
      <c r="A499" s="1468"/>
      <c r="B499" s="1469"/>
      <c r="C499" s="1434" t="s">
        <v>2336</v>
      </c>
      <c r="D499" s="1434"/>
      <c r="E499" s="1434"/>
      <c r="F499" s="1435" t="s">
        <v>2010</v>
      </c>
      <c r="G499" s="1436">
        <v>115446.046</v>
      </c>
      <c r="H499" s="1437">
        <v>113430.60799999999</v>
      </c>
      <c r="I499" s="1437">
        <v>126093.327</v>
      </c>
      <c r="J499" s="1438">
        <v>9.2200000000000006</v>
      </c>
      <c r="K499" s="1439">
        <v>108995000</v>
      </c>
      <c r="L499" s="1440">
        <v>117141000</v>
      </c>
      <c r="M499" s="1440">
        <v>142639000</v>
      </c>
      <c r="N499" s="1441">
        <v>30.87</v>
      </c>
      <c r="O499" s="1442">
        <v>24</v>
      </c>
    </row>
    <row r="500" spans="1:15">
      <c r="A500" s="1444" t="s">
        <v>2337</v>
      </c>
      <c r="F500" s="1443"/>
      <c r="G500" s="1443"/>
      <c r="H500" s="1443"/>
      <c r="I500" s="1443"/>
      <c r="J500" s="1443"/>
      <c r="K500" s="1443"/>
      <c r="L500" s="1443"/>
      <c r="M500" s="1443"/>
      <c r="N500" s="1443"/>
      <c r="O500" s="1443"/>
    </row>
    <row r="501" spans="1:15">
      <c r="A501" s="1443" t="s">
        <v>2338</v>
      </c>
      <c r="F501" s="1443"/>
      <c r="G501" s="1443"/>
      <c r="H501" s="1443"/>
      <c r="I501" s="1443"/>
      <c r="J501" s="1443"/>
      <c r="K501" s="1443"/>
      <c r="L501" s="1443"/>
      <c r="M501" s="1443"/>
      <c r="N501" s="1443"/>
      <c r="O501" s="1443"/>
    </row>
    <row r="502" spans="1:15">
      <c r="A502" s="1443" t="s">
        <v>2339</v>
      </c>
      <c r="F502" s="1443"/>
      <c r="G502" s="1443"/>
      <c r="H502" s="1443"/>
      <c r="I502" s="1443"/>
      <c r="J502" s="1443"/>
      <c r="K502" s="1443"/>
      <c r="L502" s="1443"/>
      <c r="M502" s="1443"/>
      <c r="N502" s="1443"/>
      <c r="O502" s="1443"/>
    </row>
    <row r="503" spans="1:15">
      <c r="A503" s="1445" t="s">
        <v>1703</v>
      </c>
    </row>
    <row r="504" spans="1:15">
      <c r="A504" s="1118" t="s">
        <v>14</v>
      </c>
    </row>
  </sheetData>
  <hyperlinks>
    <hyperlink ref="A50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 xml:space="preserve">&amp;R&amp;8&amp;A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64"/>
  <sheetViews>
    <sheetView showGridLines="0" zoomScale="145" zoomScaleNormal="145" workbookViewId="0"/>
  </sheetViews>
  <sheetFormatPr baseColWidth="10" defaultRowHeight="12.75"/>
  <cols>
    <col min="1" max="1" width="36.28515625" style="667" customWidth="1"/>
    <col min="2" max="10" width="9.140625" style="257" customWidth="1"/>
    <col min="11" max="16384" width="11.42578125" style="257"/>
  </cols>
  <sheetData>
    <row r="1" spans="1:11" ht="20.25" customHeight="1">
      <c r="A1" s="613" t="s">
        <v>1580</v>
      </c>
      <c r="B1" s="263"/>
      <c r="C1" s="263"/>
      <c r="D1" s="263"/>
      <c r="E1" s="263"/>
      <c r="F1" s="263"/>
      <c r="G1" s="263"/>
      <c r="H1" s="263"/>
      <c r="I1" s="263"/>
      <c r="J1" s="263"/>
    </row>
    <row r="2" spans="1:11" ht="15.75" customHeight="1">
      <c r="A2" s="279" t="s">
        <v>1578</v>
      </c>
      <c r="B2" s="702"/>
      <c r="C2" s="702"/>
      <c r="D2" s="702"/>
      <c r="E2" s="702"/>
      <c r="F2" s="702"/>
      <c r="G2" s="702"/>
      <c r="H2" s="702"/>
      <c r="I2" s="702"/>
      <c r="J2" s="702"/>
    </row>
    <row r="3" spans="1:11" ht="16.5" customHeight="1">
      <c r="A3" s="2789" t="s">
        <v>1539</v>
      </c>
      <c r="B3" s="772" t="s">
        <v>1574</v>
      </c>
      <c r="C3" s="2785" t="s">
        <v>1573</v>
      </c>
      <c r="D3" s="2787" t="s">
        <v>1572</v>
      </c>
      <c r="E3" s="2788"/>
      <c r="F3" s="2789" t="s">
        <v>1581</v>
      </c>
      <c r="G3" s="2787" t="s">
        <v>1570</v>
      </c>
      <c r="H3" s="2791"/>
      <c r="I3" s="2791"/>
      <c r="J3" s="2792"/>
    </row>
    <row r="4" spans="1:11" ht="16.5" customHeight="1">
      <c r="A4" s="2790"/>
      <c r="B4" s="769" t="s">
        <v>101</v>
      </c>
      <c r="C4" s="2786"/>
      <c r="D4" s="769" t="s">
        <v>101</v>
      </c>
      <c r="E4" s="783" t="s">
        <v>1577</v>
      </c>
      <c r="F4" s="2790"/>
      <c r="G4" s="769" t="s">
        <v>1576</v>
      </c>
      <c r="H4" s="770" t="s">
        <v>1575</v>
      </c>
      <c r="I4" s="771" t="s">
        <v>1553</v>
      </c>
      <c r="J4" s="782" t="s">
        <v>1577</v>
      </c>
    </row>
    <row r="5" spans="1:11" ht="16.5" customHeight="1">
      <c r="A5" s="2790"/>
      <c r="B5" s="2639" t="s">
        <v>2632</v>
      </c>
      <c r="C5" s="260"/>
      <c r="D5" s="264"/>
      <c r="E5" s="264"/>
      <c r="F5" s="264"/>
      <c r="G5" s="260"/>
      <c r="H5" s="260"/>
      <c r="I5" s="264"/>
      <c r="J5" s="767"/>
    </row>
    <row r="6" spans="1:11" ht="10.5" customHeight="1">
      <c r="A6" s="799" t="s">
        <v>1532</v>
      </c>
      <c r="B6" s="758">
        <v>2.4700000000000002</v>
      </c>
      <c r="C6" s="761">
        <v>3.15</v>
      </c>
      <c r="D6" s="758">
        <v>9.76</v>
      </c>
      <c r="E6" s="760">
        <v>7.11</v>
      </c>
      <c r="F6" s="758">
        <v>6.41</v>
      </c>
      <c r="G6" s="759">
        <v>0.38</v>
      </c>
      <c r="H6" s="758">
        <v>0.12</v>
      </c>
      <c r="I6" s="758">
        <v>1.1499999999999999</v>
      </c>
      <c r="J6" s="757">
        <v>-2.04</v>
      </c>
    </row>
    <row r="7" spans="1:11" ht="10.5" customHeight="1">
      <c r="A7" s="800" t="s">
        <v>1531</v>
      </c>
      <c r="B7" s="756">
        <v>1.01</v>
      </c>
      <c r="C7" s="765">
        <v>3.44</v>
      </c>
      <c r="D7" s="756">
        <v>8.9600000000000009</v>
      </c>
      <c r="E7" s="762">
        <v>7.87</v>
      </c>
      <c r="F7" s="756">
        <v>5.33</v>
      </c>
      <c r="G7" s="764">
        <v>5.61</v>
      </c>
      <c r="H7" s="756">
        <v>5.01</v>
      </c>
      <c r="I7" s="756">
        <v>8.77</v>
      </c>
      <c r="J7" s="763">
        <v>4.55</v>
      </c>
    </row>
    <row r="8" spans="1:11" ht="10.5" customHeight="1">
      <c r="A8" s="801" t="s">
        <v>1530</v>
      </c>
      <c r="B8" s="756">
        <v>10.57</v>
      </c>
      <c r="C8" s="765">
        <v>15.58</v>
      </c>
      <c r="D8" s="756">
        <v>20.100000000000001</v>
      </c>
      <c r="E8" s="762">
        <v>8.6199999999999992</v>
      </c>
      <c r="F8" s="756">
        <v>3.91</v>
      </c>
      <c r="G8" s="764">
        <v>18.46</v>
      </c>
      <c r="H8" s="756">
        <v>12.45</v>
      </c>
      <c r="I8" s="756">
        <v>45.87</v>
      </c>
      <c r="J8" s="763">
        <v>7.14</v>
      </c>
    </row>
    <row r="9" spans="1:11" ht="10.5" customHeight="1">
      <c r="A9" s="801" t="s">
        <v>1529</v>
      </c>
      <c r="B9" s="756">
        <v>2.1</v>
      </c>
      <c r="C9" s="765">
        <v>4.0999999999999996</v>
      </c>
      <c r="D9" s="756">
        <v>14.14</v>
      </c>
      <c r="E9" s="762">
        <v>11.8</v>
      </c>
      <c r="F9" s="756">
        <v>9.65</v>
      </c>
      <c r="G9" s="764">
        <v>-1.67</v>
      </c>
      <c r="H9" s="756">
        <v>-0.36</v>
      </c>
      <c r="I9" s="756">
        <v>-9.5</v>
      </c>
      <c r="J9" s="763">
        <v>-3.69</v>
      </c>
    </row>
    <row r="10" spans="1:11" ht="10.5" customHeight="1">
      <c r="A10" s="801" t="s">
        <v>1528</v>
      </c>
      <c r="B10" s="756">
        <v>-3.27</v>
      </c>
      <c r="C10" s="765">
        <v>-2.1800000000000002</v>
      </c>
      <c r="D10" s="756">
        <v>3.04</v>
      </c>
      <c r="E10" s="762">
        <v>6.51</v>
      </c>
      <c r="F10" s="756">
        <v>5.33</v>
      </c>
      <c r="G10" s="764">
        <v>-3.09</v>
      </c>
      <c r="H10" s="756">
        <v>0.56000000000000005</v>
      </c>
      <c r="I10" s="756">
        <v>-24.66</v>
      </c>
      <c r="J10" s="763">
        <v>0.18</v>
      </c>
    </row>
    <row r="11" spans="1:11" ht="10.5" customHeight="1">
      <c r="A11" s="800" t="s">
        <v>1527</v>
      </c>
      <c r="B11" s="756">
        <v>-3.33</v>
      </c>
      <c r="C11" s="765">
        <v>-4.6100000000000003</v>
      </c>
      <c r="D11" s="756">
        <v>-3.56</v>
      </c>
      <c r="E11" s="762">
        <v>-0.23</v>
      </c>
      <c r="F11" s="756">
        <v>1.1000000000000001</v>
      </c>
      <c r="G11" s="764">
        <v>-6.49</v>
      </c>
      <c r="H11" s="756">
        <v>1.74</v>
      </c>
      <c r="I11" s="756">
        <v>-24.75</v>
      </c>
      <c r="J11" s="763">
        <v>-3.26</v>
      </c>
    </row>
    <row r="12" spans="1:11" ht="10.5" customHeight="1">
      <c r="A12" s="800" t="s">
        <v>1526</v>
      </c>
      <c r="B12" s="756">
        <v>0.23</v>
      </c>
      <c r="C12" s="765">
        <v>1.56</v>
      </c>
      <c r="D12" s="756">
        <v>9.74</v>
      </c>
      <c r="E12" s="762">
        <v>9.49</v>
      </c>
      <c r="F12" s="756">
        <v>8.06</v>
      </c>
      <c r="G12" s="764">
        <v>5.52</v>
      </c>
      <c r="H12" s="756">
        <v>6.32</v>
      </c>
      <c r="I12" s="756">
        <v>2.79</v>
      </c>
      <c r="J12" s="763">
        <v>5.27</v>
      </c>
    </row>
    <row r="13" spans="1:11" ht="10.5" customHeight="1">
      <c r="A13" s="801" t="s">
        <v>1525</v>
      </c>
      <c r="B13" s="756">
        <v>4.2300000000000004</v>
      </c>
      <c r="C13" s="765">
        <v>4.28</v>
      </c>
      <c r="D13" s="756">
        <v>14.72</v>
      </c>
      <c r="E13" s="762">
        <v>10.06</v>
      </c>
      <c r="F13" s="756">
        <v>10.01</v>
      </c>
      <c r="G13" s="764">
        <v>-0.02</v>
      </c>
      <c r="H13" s="756">
        <v>2.81</v>
      </c>
      <c r="I13" s="756">
        <v>-8.64</v>
      </c>
      <c r="J13" s="763">
        <v>-4.08</v>
      </c>
    </row>
    <row r="14" spans="1:11" ht="10.5" customHeight="1">
      <c r="A14" s="801" t="s">
        <v>1541</v>
      </c>
      <c r="B14" s="756">
        <v>2.08</v>
      </c>
      <c r="C14" s="765">
        <v>-1.84</v>
      </c>
      <c r="D14" s="756">
        <v>7.5</v>
      </c>
      <c r="E14" s="762">
        <v>5.3</v>
      </c>
      <c r="F14" s="756">
        <v>9.51</v>
      </c>
      <c r="G14" s="764">
        <v>11.9</v>
      </c>
      <c r="H14" s="756">
        <v>14.01</v>
      </c>
      <c r="I14" s="756">
        <v>7.06</v>
      </c>
      <c r="J14" s="763">
        <v>9.6199999999999992</v>
      </c>
    </row>
    <row r="15" spans="1:11" ht="10.5" customHeight="1">
      <c r="A15" s="801" t="s">
        <v>1524</v>
      </c>
      <c r="B15" s="756">
        <v>-1.88</v>
      </c>
      <c r="C15" s="765">
        <v>1.65</v>
      </c>
      <c r="D15" s="756">
        <v>8.7200000000000006</v>
      </c>
      <c r="E15" s="762">
        <v>10.81</v>
      </c>
      <c r="F15" s="756">
        <v>6.96</v>
      </c>
      <c r="G15" s="764">
        <v>5.49</v>
      </c>
      <c r="H15" s="756">
        <v>5.21</v>
      </c>
      <c r="I15" s="756">
        <v>6.71</v>
      </c>
      <c r="J15" s="763">
        <v>7.52</v>
      </c>
      <c r="K15" s="766"/>
    </row>
    <row r="16" spans="1:11" ht="10.5" customHeight="1">
      <c r="A16" s="800" t="s">
        <v>1540</v>
      </c>
      <c r="B16" s="756">
        <v>-3.3</v>
      </c>
      <c r="C16" s="765">
        <v>-6.19</v>
      </c>
      <c r="D16" s="756">
        <v>0.25</v>
      </c>
      <c r="E16" s="762">
        <v>3.67</v>
      </c>
      <c r="F16" s="756">
        <v>6.86</v>
      </c>
      <c r="G16" s="764">
        <v>-23.64</v>
      </c>
      <c r="H16" s="756">
        <v>-25.65</v>
      </c>
      <c r="I16" s="756">
        <v>-20.76</v>
      </c>
      <c r="J16" s="763">
        <v>-21.03</v>
      </c>
      <c r="K16" s="766"/>
    </row>
    <row r="17" spans="1:11" ht="10.5" customHeight="1">
      <c r="A17" s="801" t="s">
        <v>1523</v>
      </c>
      <c r="B17" s="756">
        <v>-3.54</v>
      </c>
      <c r="C17" s="765">
        <v>-3.4</v>
      </c>
      <c r="D17" s="756">
        <v>-0.82</v>
      </c>
      <c r="E17" s="762">
        <v>2.81</v>
      </c>
      <c r="F17" s="756">
        <v>2.67</v>
      </c>
      <c r="G17" s="764">
        <v>-23.85</v>
      </c>
      <c r="H17" s="756">
        <v>-25.43</v>
      </c>
      <c r="I17" s="756">
        <v>-21.9</v>
      </c>
      <c r="J17" s="763">
        <v>-21.06</v>
      </c>
      <c r="K17" s="766"/>
    </row>
    <row r="18" spans="1:11" ht="10.5" customHeight="1">
      <c r="A18" s="801" t="s">
        <v>1542</v>
      </c>
      <c r="B18" s="756">
        <v>-2.42</v>
      </c>
      <c r="C18" s="765">
        <v>-15.38</v>
      </c>
      <c r="D18" s="756">
        <v>5.17</v>
      </c>
      <c r="E18" s="762">
        <v>7.77</v>
      </c>
      <c r="F18" s="756">
        <v>24.29</v>
      </c>
      <c r="G18" s="764">
        <v>-21.71</v>
      </c>
      <c r="H18" s="756">
        <v>-26.87</v>
      </c>
      <c r="I18" s="756">
        <v>30.2</v>
      </c>
      <c r="J18" s="763">
        <v>-19.77</v>
      </c>
    </row>
    <row r="19" spans="1:11" ht="10.5" customHeight="1">
      <c r="A19" s="802" t="s">
        <v>1522</v>
      </c>
      <c r="B19" s="756">
        <v>2.66</v>
      </c>
      <c r="C19" s="765">
        <v>4.82</v>
      </c>
      <c r="D19" s="756">
        <v>11.9</v>
      </c>
      <c r="E19" s="756">
        <v>9</v>
      </c>
      <c r="F19" s="765">
        <v>6.76</v>
      </c>
      <c r="G19" s="756">
        <v>-5.24</v>
      </c>
      <c r="H19" s="756">
        <v>-6.9</v>
      </c>
      <c r="I19" s="756">
        <v>-1.66</v>
      </c>
      <c r="J19" s="763">
        <v>-7.69</v>
      </c>
    </row>
    <row r="20" spans="1:11" ht="10.5" customHeight="1">
      <c r="A20" s="801" t="s">
        <v>1521</v>
      </c>
      <c r="B20" s="756">
        <v>2.82</v>
      </c>
      <c r="C20" s="765">
        <v>5.65</v>
      </c>
      <c r="D20" s="756">
        <v>11.86</v>
      </c>
      <c r="E20" s="756">
        <v>8.7899999999999991</v>
      </c>
      <c r="F20" s="765">
        <v>5.88</v>
      </c>
      <c r="G20" s="756">
        <v>-5.31</v>
      </c>
      <c r="H20" s="756">
        <v>-6.97</v>
      </c>
      <c r="I20" s="756">
        <v>-1.75</v>
      </c>
      <c r="J20" s="763">
        <v>-7.9</v>
      </c>
    </row>
    <row r="21" spans="1:11" ht="10.5" customHeight="1">
      <c r="A21" s="801" t="s">
        <v>1520</v>
      </c>
      <c r="B21" s="756">
        <v>0.55000000000000004</v>
      </c>
      <c r="C21" s="765">
        <v>-6.2</v>
      </c>
      <c r="D21" s="756">
        <v>12.51</v>
      </c>
      <c r="E21" s="756">
        <v>11.9</v>
      </c>
      <c r="F21" s="765">
        <v>19.95</v>
      </c>
      <c r="G21" s="756">
        <v>-1.68</v>
      </c>
      <c r="H21" s="756">
        <v>-3.72</v>
      </c>
      <c r="I21" s="756">
        <v>6.09</v>
      </c>
      <c r="J21" s="763">
        <v>-2.2200000000000002</v>
      </c>
    </row>
    <row r="22" spans="1:11" ht="10.5" customHeight="1">
      <c r="A22" s="802" t="s">
        <v>1543</v>
      </c>
      <c r="B22" s="756">
        <v>2.42</v>
      </c>
      <c r="C22" s="765">
        <v>1.97</v>
      </c>
      <c r="D22" s="756">
        <v>9.52</v>
      </c>
      <c r="E22" s="756">
        <v>6.93</v>
      </c>
      <c r="F22" s="765">
        <v>7.4</v>
      </c>
      <c r="G22" s="756">
        <v>-3.17</v>
      </c>
      <c r="H22" s="756">
        <v>-3.56</v>
      </c>
      <c r="I22" s="756">
        <v>-2.52</v>
      </c>
      <c r="J22" s="763">
        <v>-5.46</v>
      </c>
    </row>
    <row r="23" spans="1:11" ht="10.5" customHeight="1">
      <c r="A23" s="801" t="s">
        <v>1519</v>
      </c>
      <c r="B23" s="756">
        <v>2.81</v>
      </c>
      <c r="C23" s="765">
        <v>0.75</v>
      </c>
      <c r="D23" s="756">
        <v>9.35</v>
      </c>
      <c r="E23" s="762">
        <v>6.37</v>
      </c>
      <c r="F23" s="756">
        <v>8.5399999999999991</v>
      </c>
      <c r="G23" s="764">
        <v>-3.43</v>
      </c>
      <c r="H23" s="756">
        <v>-2.54</v>
      </c>
      <c r="I23" s="756">
        <v>-5.74</v>
      </c>
      <c r="J23" s="763">
        <v>-6.07</v>
      </c>
    </row>
    <row r="24" spans="1:11" ht="10.5" customHeight="1">
      <c r="A24" s="801" t="s">
        <v>1518</v>
      </c>
      <c r="B24" s="756">
        <v>1.1499999999999999</v>
      </c>
      <c r="C24" s="765">
        <v>6.19</v>
      </c>
      <c r="D24" s="756">
        <v>9.9499999999999993</v>
      </c>
      <c r="E24" s="762">
        <v>8.69</v>
      </c>
      <c r="F24" s="756">
        <v>3.54</v>
      </c>
      <c r="G24" s="764">
        <v>-2.5499999999999998</v>
      </c>
      <c r="H24" s="756">
        <v>-7.76</v>
      </c>
      <c r="I24" s="756">
        <v>1.05</v>
      </c>
      <c r="J24" s="763">
        <v>-3.66</v>
      </c>
    </row>
    <row r="25" spans="1:11" ht="10.5" customHeight="1">
      <c r="A25" s="802" t="s">
        <v>1517</v>
      </c>
      <c r="B25" s="756">
        <v>2.92</v>
      </c>
      <c r="C25" s="765">
        <v>2.5</v>
      </c>
      <c r="D25" s="756">
        <v>9.7100000000000009</v>
      </c>
      <c r="E25" s="762">
        <v>6.6</v>
      </c>
      <c r="F25" s="756">
        <v>7.03</v>
      </c>
      <c r="G25" s="764">
        <v>5.56</v>
      </c>
      <c r="H25" s="756">
        <v>5.79</v>
      </c>
      <c r="I25" s="756">
        <v>3.8</v>
      </c>
      <c r="J25" s="763">
        <v>2.57</v>
      </c>
    </row>
    <row r="26" spans="1:11" ht="10.5" customHeight="1">
      <c r="A26" s="801" t="s">
        <v>1516</v>
      </c>
      <c r="B26" s="756">
        <v>2.84</v>
      </c>
      <c r="C26" s="765">
        <v>2.38</v>
      </c>
      <c r="D26" s="756">
        <v>8.83</v>
      </c>
      <c r="E26" s="762">
        <v>5.83</v>
      </c>
      <c r="F26" s="756">
        <v>6.3</v>
      </c>
      <c r="G26" s="764">
        <v>4.84</v>
      </c>
      <c r="H26" s="756">
        <v>5.32</v>
      </c>
      <c r="I26" s="756">
        <v>-1.36</v>
      </c>
      <c r="J26" s="763">
        <v>1.94</v>
      </c>
    </row>
    <row r="27" spans="1:11" ht="10.5" customHeight="1">
      <c r="A27" s="801" t="s">
        <v>1515</v>
      </c>
      <c r="B27" s="756">
        <v>4.37</v>
      </c>
      <c r="C27" s="765">
        <v>4.57</v>
      </c>
      <c r="D27" s="756">
        <v>18.309999999999999</v>
      </c>
      <c r="E27" s="762">
        <v>13.35</v>
      </c>
      <c r="F27" s="756">
        <v>13.14</v>
      </c>
      <c r="G27" s="764">
        <v>11.76</v>
      </c>
      <c r="H27" s="756">
        <v>13.87</v>
      </c>
      <c r="I27" s="756">
        <v>7.59</v>
      </c>
      <c r="J27" s="763">
        <v>7.08</v>
      </c>
    </row>
    <row r="28" spans="1:11" ht="10.5" customHeight="1">
      <c r="A28" s="801" t="s">
        <v>1514</v>
      </c>
      <c r="B28" s="756">
        <v>-3.12</v>
      </c>
      <c r="C28" s="765">
        <v>-5.49</v>
      </c>
      <c r="D28" s="756">
        <v>-3.08</v>
      </c>
      <c r="E28" s="762">
        <v>0.04</v>
      </c>
      <c r="F28" s="756">
        <v>2.5499999999999998</v>
      </c>
      <c r="G28" s="764">
        <v>-4.74</v>
      </c>
      <c r="H28" s="756">
        <v>-11.48</v>
      </c>
      <c r="I28" s="756">
        <v>36.770000000000003</v>
      </c>
      <c r="J28" s="763">
        <v>-1.68</v>
      </c>
    </row>
    <row r="29" spans="1:11" ht="10.5" customHeight="1">
      <c r="A29" s="802" t="s">
        <v>1544</v>
      </c>
      <c r="B29" s="756">
        <v>3.95</v>
      </c>
      <c r="C29" s="765">
        <v>3.83</v>
      </c>
      <c r="D29" s="756">
        <v>10.73</v>
      </c>
      <c r="E29" s="762">
        <v>6.52</v>
      </c>
      <c r="F29" s="756">
        <v>6.65</v>
      </c>
      <c r="G29" s="764">
        <v>2.88</v>
      </c>
      <c r="H29" s="756">
        <v>1.62</v>
      </c>
      <c r="I29" s="756">
        <v>5.41</v>
      </c>
      <c r="J29" s="763">
        <v>-1.03</v>
      </c>
    </row>
    <row r="30" spans="1:11" ht="10.5" customHeight="1">
      <c r="A30" s="801" t="s">
        <v>1513</v>
      </c>
      <c r="B30" s="756">
        <v>9.5</v>
      </c>
      <c r="C30" s="765">
        <v>24.96</v>
      </c>
      <c r="D30" s="756">
        <v>16.98</v>
      </c>
      <c r="E30" s="762">
        <v>6.83</v>
      </c>
      <c r="F30" s="756">
        <v>-6.39</v>
      </c>
      <c r="G30" s="764">
        <v>19.62</v>
      </c>
      <c r="H30" s="756">
        <v>15.72</v>
      </c>
      <c r="I30" s="756">
        <v>30.47</v>
      </c>
      <c r="J30" s="763">
        <v>9.24</v>
      </c>
    </row>
    <row r="31" spans="1:11" ht="10.5" customHeight="1">
      <c r="A31" s="801" t="s">
        <v>1512</v>
      </c>
      <c r="B31" s="756">
        <v>4.2699999999999996</v>
      </c>
      <c r="C31" s="765">
        <v>2.0299999999999998</v>
      </c>
      <c r="D31" s="756">
        <v>14.98</v>
      </c>
      <c r="E31" s="762">
        <v>10.26</v>
      </c>
      <c r="F31" s="756">
        <v>12.69</v>
      </c>
      <c r="G31" s="764">
        <v>-3.24</v>
      </c>
      <c r="H31" s="756">
        <v>-12.82</v>
      </c>
      <c r="I31" s="756">
        <v>10.09</v>
      </c>
      <c r="J31" s="763">
        <v>-7.2</v>
      </c>
    </row>
    <row r="32" spans="1:11" ht="10.5" customHeight="1">
      <c r="A32" s="801" t="s">
        <v>1545</v>
      </c>
      <c r="B32" s="756">
        <v>15.33</v>
      </c>
      <c r="C32" s="765">
        <v>11.92</v>
      </c>
      <c r="D32" s="756">
        <v>10.33</v>
      </c>
      <c r="E32" s="762">
        <v>-4.33</v>
      </c>
      <c r="F32" s="756">
        <v>-1.42</v>
      </c>
      <c r="G32" s="764">
        <v>5.1100000000000003</v>
      </c>
      <c r="H32" s="756">
        <v>10.039999999999999</v>
      </c>
      <c r="I32" s="756">
        <v>-4.03</v>
      </c>
      <c r="J32" s="763">
        <v>-8.86</v>
      </c>
    </row>
    <row r="33" spans="1:14" ht="10.5" customHeight="1">
      <c r="A33" s="801" t="s">
        <v>1511</v>
      </c>
      <c r="B33" s="756">
        <v>0.32</v>
      </c>
      <c r="C33" s="765">
        <v>0.17</v>
      </c>
      <c r="D33" s="756">
        <v>2.31</v>
      </c>
      <c r="E33" s="762">
        <v>1.99</v>
      </c>
      <c r="F33" s="756">
        <v>2.14</v>
      </c>
      <c r="G33" s="764">
        <v>1.56</v>
      </c>
      <c r="H33" s="756">
        <v>3.48</v>
      </c>
      <c r="I33" s="756">
        <v>-4.87</v>
      </c>
      <c r="J33" s="763">
        <v>1.24</v>
      </c>
    </row>
    <row r="34" spans="1:14" ht="10.5" customHeight="1">
      <c r="A34" s="801" t="s">
        <v>1510</v>
      </c>
      <c r="B34" s="756">
        <v>2.29</v>
      </c>
      <c r="C34" s="765">
        <v>5.04</v>
      </c>
      <c r="D34" s="756">
        <v>8.91</v>
      </c>
      <c r="E34" s="762">
        <v>6.48</v>
      </c>
      <c r="F34" s="756">
        <v>3.68</v>
      </c>
      <c r="G34" s="764">
        <v>10.01</v>
      </c>
      <c r="H34" s="756">
        <v>10.27</v>
      </c>
      <c r="I34" s="756">
        <v>8.74</v>
      </c>
      <c r="J34" s="763">
        <v>7.55</v>
      </c>
    </row>
    <row r="35" spans="1:14" ht="10.5" customHeight="1">
      <c r="A35" s="801" t="s">
        <v>1546</v>
      </c>
      <c r="B35" s="756">
        <v>-2.87</v>
      </c>
      <c r="C35" s="765">
        <v>-3.96</v>
      </c>
      <c r="D35" s="756">
        <v>5.72</v>
      </c>
      <c r="E35" s="762">
        <v>8.84</v>
      </c>
      <c r="F35" s="756">
        <v>10.08</v>
      </c>
      <c r="G35" s="764">
        <v>-20.63</v>
      </c>
      <c r="H35" s="756">
        <v>-12.16</v>
      </c>
      <c r="I35" s="756">
        <v>-28.92</v>
      </c>
      <c r="J35" s="763">
        <v>-18.29</v>
      </c>
    </row>
    <row r="36" spans="1:14" ht="10.5" customHeight="1">
      <c r="A36" s="801" t="s">
        <v>1544</v>
      </c>
      <c r="B36" s="756">
        <v>1.86</v>
      </c>
      <c r="C36" s="765">
        <v>1.22</v>
      </c>
      <c r="D36" s="756">
        <v>9.6199999999999992</v>
      </c>
      <c r="E36" s="762">
        <v>7.62</v>
      </c>
      <c r="F36" s="756">
        <v>8.3000000000000007</v>
      </c>
      <c r="G36" s="764">
        <v>2.81</v>
      </c>
      <c r="H36" s="756">
        <v>2.2799999999999998</v>
      </c>
      <c r="I36" s="756">
        <v>3.82</v>
      </c>
      <c r="J36" s="763">
        <v>0.94</v>
      </c>
    </row>
    <row r="37" spans="1:14" ht="10.5" customHeight="1">
      <c r="A37" s="801" t="s">
        <v>1509</v>
      </c>
      <c r="B37" s="756">
        <v>6.98</v>
      </c>
      <c r="C37" s="765">
        <v>5.85</v>
      </c>
      <c r="D37" s="756">
        <v>7.49</v>
      </c>
      <c r="E37" s="762">
        <v>0.47</v>
      </c>
      <c r="F37" s="756">
        <v>1.55</v>
      </c>
      <c r="G37" s="764">
        <v>-6.09</v>
      </c>
      <c r="H37" s="756">
        <v>-8.64</v>
      </c>
      <c r="I37" s="756">
        <v>2.78</v>
      </c>
      <c r="J37" s="763">
        <v>-12.22</v>
      </c>
      <c r="K37" s="667"/>
    </row>
    <row r="38" spans="1:14" s="667" customFormat="1" ht="10.5" customHeight="1">
      <c r="A38" s="801" t="s">
        <v>1508</v>
      </c>
      <c r="B38" s="756">
        <v>1.9</v>
      </c>
      <c r="C38" s="765">
        <v>2.46</v>
      </c>
      <c r="D38" s="756">
        <v>6.07</v>
      </c>
      <c r="E38" s="762">
        <v>4.09</v>
      </c>
      <c r="F38" s="756">
        <v>3.53</v>
      </c>
      <c r="G38" s="764">
        <v>-12.16</v>
      </c>
      <c r="H38" s="756">
        <v>-13.86</v>
      </c>
      <c r="I38" s="756">
        <v>6.85</v>
      </c>
      <c r="J38" s="763">
        <v>-13.79</v>
      </c>
    </row>
    <row r="39" spans="1:14" s="667" customFormat="1" ht="10.5" customHeight="1">
      <c r="A39" s="801" t="s">
        <v>1507</v>
      </c>
      <c r="B39" s="756">
        <v>9.9499999999999993</v>
      </c>
      <c r="C39" s="765">
        <v>7.74</v>
      </c>
      <c r="D39" s="756">
        <v>8.24</v>
      </c>
      <c r="E39" s="762">
        <v>-1.55</v>
      </c>
      <c r="F39" s="756">
        <v>0.46</v>
      </c>
      <c r="G39" s="764">
        <v>0.11</v>
      </c>
      <c r="H39" s="756">
        <v>-0.89</v>
      </c>
      <c r="I39" s="756">
        <v>1.85</v>
      </c>
      <c r="J39" s="763">
        <v>-8.94</v>
      </c>
    </row>
    <row r="40" spans="1:14" s="667" customFormat="1" ht="10.5" customHeight="1">
      <c r="A40" s="803" t="s">
        <v>1506</v>
      </c>
      <c r="B40" s="758">
        <v>1.3</v>
      </c>
      <c r="C40" s="761">
        <v>2</v>
      </c>
      <c r="D40" s="758">
        <v>9.83</v>
      </c>
      <c r="E40" s="760">
        <v>8.42</v>
      </c>
      <c r="F40" s="758">
        <v>7.67</v>
      </c>
      <c r="G40" s="759">
        <v>3.95</v>
      </c>
      <c r="H40" s="758">
        <v>6.46</v>
      </c>
      <c r="I40" s="758">
        <v>-8.9600000000000009</v>
      </c>
      <c r="J40" s="757">
        <v>2.62</v>
      </c>
      <c r="K40" s="667" t="s">
        <v>313</v>
      </c>
    </row>
    <row r="41" spans="1:14" s="667" customFormat="1" ht="10.5" customHeight="1">
      <c r="A41" s="801" t="s">
        <v>1547</v>
      </c>
      <c r="B41" s="756">
        <v>1.72</v>
      </c>
      <c r="C41" s="765">
        <v>7.2</v>
      </c>
      <c r="D41" s="756">
        <v>8.0500000000000007</v>
      </c>
      <c r="E41" s="762">
        <v>6.22</v>
      </c>
      <c r="F41" s="756">
        <v>0.79</v>
      </c>
      <c r="G41" s="764">
        <v>-10.35</v>
      </c>
      <c r="H41" s="756">
        <v>1.41</v>
      </c>
      <c r="I41" s="756">
        <v>-39.06</v>
      </c>
      <c r="J41" s="763">
        <v>-11.87</v>
      </c>
      <c r="M41" s="781"/>
      <c r="N41" s="781"/>
    </row>
    <row r="42" spans="1:14" ht="10.5" customHeight="1">
      <c r="A42" s="801" t="s">
        <v>1548</v>
      </c>
      <c r="B42" s="756">
        <v>0.28999999999999998</v>
      </c>
      <c r="C42" s="765">
        <v>1.65</v>
      </c>
      <c r="D42" s="756">
        <v>10.119999999999999</v>
      </c>
      <c r="E42" s="762">
        <v>9.81</v>
      </c>
      <c r="F42" s="756">
        <v>8.34</v>
      </c>
      <c r="G42" s="764">
        <v>9.2100000000000009</v>
      </c>
      <c r="H42" s="756">
        <v>9.44</v>
      </c>
      <c r="I42" s="756">
        <v>7.65</v>
      </c>
      <c r="J42" s="763">
        <v>8.9</v>
      </c>
      <c r="M42" s="258"/>
      <c r="N42" s="258"/>
    </row>
    <row r="43" spans="1:14" ht="10.5" customHeight="1">
      <c r="A43" s="801" t="s">
        <v>1549</v>
      </c>
      <c r="B43" s="756">
        <v>1.41</v>
      </c>
      <c r="C43" s="765">
        <v>1.05</v>
      </c>
      <c r="D43" s="756">
        <v>7.35</v>
      </c>
      <c r="E43" s="762">
        <v>5.86</v>
      </c>
      <c r="F43" s="756">
        <v>6.23</v>
      </c>
      <c r="G43" s="764">
        <v>2.66</v>
      </c>
      <c r="H43" s="756">
        <v>4.41</v>
      </c>
      <c r="I43" s="756">
        <v>-7.04</v>
      </c>
      <c r="J43" s="763">
        <v>1.24</v>
      </c>
      <c r="K43" s="756"/>
      <c r="M43" s="756"/>
      <c r="N43" s="258"/>
    </row>
    <row r="44" spans="1:14" ht="10.5" customHeight="1">
      <c r="A44" s="804" t="s">
        <v>1550</v>
      </c>
      <c r="B44" s="776">
        <v>2.36</v>
      </c>
      <c r="C44" s="777">
        <v>3.03</v>
      </c>
      <c r="D44" s="776">
        <v>9.77</v>
      </c>
      <c r="E44" s="778">
        <v>7.24</v>
      </c>
      <c r="F44" s="776">
        <v>6.53</v>
      </c>
      <c r="G44" s="779">
        <v>0.71</v>
      </c>
      <c r="H44" s="776">
        <v>0.77</v>
      </c>
      <c r="I44" s="776">
        <v>0.53</v>
      </c>
      <c r="J44" s="780">
        <v>-1.61</v>
      </c>
      <c r="M44" s="258"/>
      <c r="N44" s="258"/>
    </row>
    <row r="45" spans="1:14" ht="10.5" customHeight="1">
      <c r="A45" s="411" t="s">
        <v>1579</v>
      </c>
      <c r="B45" s="756"/>
      <c r="M45" s="258"/>
      <c r="N45" s="258"/>
    </row>
    <row r="46" spans="1:14" ht="10.5" customHeight="1">
      <c r="A46" s="785" t="s">
        <v>1582</v>
      </c>
      <c r="B46" s="756"/>
      <c r="M46" s="258"/>
      <c r="N46" s="258"/>
    </row>
    <row r="47" spans="1:14" ht="10.5" customHeight="1">
      <c r="A47" s="411" t="s">
        <v>1703</v>
      </c>
      <c r="B47" s="756"/>
      <c r="M47" s="258"/>
      <c r="N47" s="258"/>
    </row>
    <row r="48" spans="1:14">
      <c r="A48" s="1" t="s">
        <v>14</v>
      </c>
      <c r="B48" s="756"/>
      <c r="M48" s="258"/>
      <c r="N48" s="258"/>
    </row>
    <row r="49" spans="2:2">
      <c r="B49" s="756"/>
    </row>
    <row r="50" spans="2:2">
      <c r="B50" s="756"/>
    </row>
    <row r="51" spans="2:2">
      <c r="B51" s="756"/>
    </row>
    <row r="52" spans="2:2">
      <c r="B52" s="756"/>
    </row>
    <row r="53" spans="2:2">
      <c r="B53" s="756"/>
    </row>
    <row r="54" spans="2:2">
      <c r="B54" s="756"/>
    </row>
    <row r="55" spans="2:2">
      <c r="B55" s="756"/>
    </row>
    <row r="56" spans="2:2">
      <c r="B56" s="756"/>
    </row>
    <row r="57" spans="2:2">
      <c r="B57" s="756"/>
    </row>
    <row r="58" spans="2:2">
      <c r="B58" s="756"/>
    </row>
    <row r="59" spans="2:2">
      <c r="B59" s="756"/>
    </row>
    <row r="60" spans="2:2">
      <c r="B60" s="756"/>
    </row>
    <row r="61" spans="2:2">
      <c r="B61" s="756"/>
    </row>
    <row r="62" spans="2:2">
      <c r="B62" s="756"/>
    </row>
    <row r="63" spans="2:2">
      <c r="B63" s="756"/>
    </row>
    <row r="64" spans="2:2">
      <c r="B64" s="756"/>
    </row>
  </sheetData>
  <mergeCells count="5">
    <mergeCell ref="C3:C4"/>
    <mergeCell ref="D3:E3"/>
    <mergeCell ref="A3:A5"/>
    <mergeCell ref="G3:J3"/>
    <mergeCell ref="F3:F4"/>
  </mergeCells>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80CDEC"/>
  </sheetPr>
  <dimension ref="A1:N18"/>
  <sheetViews>
    <sheetView showGridLines="0" zoomScaleNormal="100" workbookViewId="0"/>
  </sheetViews>
  <sheetFormatPr baseColWidth="10" defaultRowHeight="15"/>
  <cols>
    <col min="1" max="1" width="11" customWidth="1"/>
    <col min="2" max="10" width="7" customWidth="1"/>
    <col min="11" max="11" width="7.28515625" bestFit="1" customWidth="1"/>
    <col min="12" max="13" width="7" customWidth="1"/>
    <col min="14" max="14" width="11.42578125" customWidth="1"/>
  </cols>
  <sheetData>
    <row r="1" spans="1:14">
      <c r="A1" s="256" t="s">
        <v>295</v>
      </c>
      <c r="B1" s="255"/>
      <c r="C1" s="255"/>
      <c r="D1" s="255"/>
      <c r="E1" s="255"/>
      <c r="F1" s="255"/>
      <c r="G1" s="255"/>
      <c r="H1" s="255"/>
      <c r="I1" s="255"/>
      <c r="J1" s="255"/>
      <c r="K1" s="255"/>
      <c r="L1" s="255"/>
      <c r="M1" s="255"/>
      <c r="N1" s="255"/>
    </row>
    <row r="2" spans="1:14">
      <c r="A2" s="254" t="s">
        <v>294</v>
      </c>
      <c r="B2" s="253"/>
      <c r="C2" s="253"/>
      <c r="D2" s="253"/>
      <c r="E2" s="253"/>
      <c r="F2" s="253"/>
      <c r="G2" s="253"/>
      <c r="H2" s="253"/>
      <c r="I2" s="253"/>
      <c r="J2" s="253"/>
      <c r="K2" s="253"/>
      <c r="L2" s="253"/>
      <c r="M2" s="253"/>
      <c r="N2" s="253"/>
    </row>
    <row r="3" spans="1:14">
      <c r="A3" s="254" t="s">
        <v>293</v>
      </c>
      <c r="B3" s="253"/>
      <c r="C3" s="253"/>
      <c r="D3" s="253"/>
      <c r="E3" s="253"/>
      <c r="F3" s="253"/>
      <c r="G3" s="253"/>
      <c r="H3" s="253"/>
      <c r="I3" s="253"/>
      <c r="J3" s="253"/>
      <c r="K3" s="253"/>
      <c r="L3" s="253"/>
      <c r="M3" s="253"/>
      <c r="N3" s="253"/>
    </row>
    <row r="4" spans="1:14">
      <c r="A4" s="2793" t="s">
        <v>267</v>
      </c>
      <c r="B4" s="252" t="s">
        <v>176</v>
      </c>
      <c r="C4" s="248" t="s">
        <v>175</v>
      </c>
      <c r="D4" s="251" t="s">
        <v>174</v>
      </c>
      <c r="E4" s="248" t="s">
        <v>173</v>
      </c>
      <c r="F4" s="251" t="s">
        <v>172</v>
      </c>
      <c r="G4" s="248" t="s">
        <v>171</v>
      </c>
      <c r="H4" s="248" t="s">
        <v>170</v>
      </c>
      <c r="I4" s="250" t="s">
        <v>292</v>
      </c>
      <c r="J4" s="249" t="s">
        <v>168</v>
      </c>
      <c r="K4" s="248" t="s">
        <v>291</v>
      </c>
      <c r="L4" s="248" t="s">
        <v>166</v>
      </c>
      <c r="M4" s="248" t="s">
        <v>165</v>
      </c>
      <c r="N4" s="247" t="s">
        <v>290</v>
      </c>
    </row>
    <row r="5" spans="1:14" ht="10.5" customHeight="1">
      <c r="A5" s="2794"/>
      <c r="B5" s="246">
        <v>2022</v>
      </c>
      <c r="C5" s="246"/>
      <c r="D5" s="246"/>
      <c r="E5" s="246"/>
      <c r="F5" s="246"/>
      <c r="G5" s="245"/>
      <c r="H5" s="244">
        <v>2023</v>
      </c>
      <c r="I5" s="243"/>
      <c r="J5" s="243"/>
      <c r="K5" s="243"/>
      <c r="L5" s="243"/>
      <c r="M5" s="243"/>
      <c r="N5" s="242" t="s">
        <v>278</v>
      </c>
    </row>
    <row r="6" spans="1:14" ht="10.5" customHeight="1">
      <c r="A6" s="2795"/>
      <c r="B6" s="241">
        <v>2023</v>
      </c>
      <c r="C6" s="240"/>
      <c r="D6" s="240"/>
      <c r="E6" s="240"/>
      <c r="F6" s="240"/>
      <c r="G6" s="239"/>
      <c r="H6" s="241">
        <v>2024</v>
      </c>
      <c r="I6" s="240"/>
      <c r="J6" s="240"/>
      <c r="K6" s="240"/>
      <c r="L6" s="240"/>
      <c r="M6" s="239"/>
      <c r="N6" s="238" t="s">
        <v>277</v>
      </c>
    </row>
    <row r="7" spans="1:14" s="226" customFormat="1" ht="12" customHeight="1">
      <c r="A7" s="237" t="s">
        <v>289</v>
      </c>
      <c r="B7" s="229">
        <v>33.17</v>
      </c>
      <c r="C7" s="229">
        <v>33.950000000000003</v>
      </c>
      <c r="D7" s="229">
        <v>33.61</v>
      </c>
      <c r="E7" s="229">
        <v>34.340000000000003</v>
      </c>
      <c r="F7" s="229">
        <v>33.630000000000003</v>
      </c>
      <c r="G7" s="229">
        <v>31.44</v>
      </c>
      <c r="H7" s="229">
        <v>30</v>
      </c>
      <c r="I7" s="229">
        <v>29.11</v>
      </c>
      <c r="J7" s="229">
        <v>26.28</v>
      </c>
      <c r="K7" s="229">
        <v>24.23</v>
      </c>
      <c r="L7" s="229">
        <v>22.88</v>
      </c>
      <c r="M7" s="236">
        <v>22.86</v>
      </c>
      <c r="N7" s="231">
        <v>29.63</v>
      </c>
    </row>
    <row r="8" spans="1:14" s="221" customFormat="1" ht="12" customHeight="1">
      <c r="A8" s="234"/>
      <c r="B8" s="229">
        <v>22.88</v>
      </c>
      <c r="C8" s="229">
        <v>23.84</v>
      </c>
      <c r="D8" s="229">
        <v>23.64</v>
      </c>
      <c r="E8" s="229">
        <v>22.69</v>
      </c>
      <c r="F8" s="229">
        <v>22.81</v>
      </c>
      <c r="G8" s="229">
        <v>22.46</v>
      </c>
      <c r="H8" s="229">
        <v>21.936600000000002</v>
      </c>
      <c r="I8" s="229">
        <v>19.46</v>
      </c>
      <c r="J8" s="229"/>
      <c r="K8" s="229"/>
      <c r="L8" s="229"/>
      <c r="M8" s="228"/>
      <c r="N8" s="235"/>
    </row>
    <row r="9" spans="1:14" s="226" customFormat="1" ht="12" customHeight="1">
      <c r="A9" s="230" t="s">
        <v>288</v>
      </c>
      <c r="B9" s="229">
        <v>31.24</v>
      </c>
      <c r="C9" s="229">
        <v>30.8</v>
      </c>
      <c r="D9" s="229">
        <v>31.7</v>
      </c>
      <c r="E9" s="229">
        <v>32.46</v>
      </c>
      <c r="F9" s="229">
        <v>31.65</v>
      </c>
      <c r="G9" s="229">
        <v>29.9</v>
      </c>
      <c r="H9" s="229">
        <v>28.68</v>
      </c>
      <c r="I9" s="229">
        <v>27.83</v>
      </c>
      <c r="J9" s="229">
        <v>26.27</v>
      </c>
      <c r="K9" s="229">
        <v>23.47</v>
      </c>
      <c r="L9" s="229">
        <v>23.34</v>
      </c>
      <c r="M9" s="228">
        <v>21.55</v>
      </c>
      <c r="N9" s="231">
        <v>28.24</v>
      </c>
    </row>
    <row r="10" spans="1:14" s="221" customFormat="1" ht="12" customHeight="1">
      <c r="A10" s="234"/>
      <c r="B10" s="229">
        <v>21.26</v>
      </c>
      <c r="C10" s="229">
        <v>22.62</v>
      </c>
      <c r="D10" s="229">
        <v>22.28</v>
      </c>
      <c r="E10" s="229">
        <v>21.02</v>
      </c>
      <c r="F10" s="229">
        <v>20.93</v>
      </c>
      <c r="G10" s="229">
        <v>20.64</v>
      </c>
      <c r="H10" s="229">
        <v>19.951999999999998</v>
      </c>
      <c r="I10" s="229">
        <v>18.25</v>
      </c>
      <c r="J10" s="229"/>
      <c r="K10" s="229"/>
      <c r="L10" s="229"/>
      <c r="M10" s="228"/>
      <c r="N10" s="235"/>
    </row>
    <row r="11" spans="1:14" s="226" customFormat="1" ht="12" customHeight="1">
      <c r="A11" s="230" t="s">
        <v>287</v>
      </c>
      <c r="B11" s="229">
        <v>28.47</v>
      </c>
      <c r="C11" s="229">
        <v>29.56</v>
      </c>
      <c r="D11" s="229">
        <v>29.76</v>
      </c>
      <c r="E11" s="229">
        <v>30.44</v>
      </c>
      <c r="F11" s="229">
        <v>29.83</v>
      </c>
      <c r="G11" s="229">
        <v>27.78</v>
      </c>
      <c r="H11" s="229">
        <v>26.9</v>
      </c>
      <c r="I11" s="229">
        <v>25.83</v>
      </c>
      <c r="J11" s="229">
        <v>23.39</v>
      </c>
      <c r="K11" s="229">
        <v>21.41</v>
      </c>
      <c r="L11" s="229">
        <v>21.21</v>
      </c>
      <c r="M11" s="228">
        <v>20.51</v>
      </c>
      <c r="N11" s="231">
        <v>26.26</v>
      </c>
    </row>
    <row r="12" spans="1:14" s="221" customFormat="1" ht="12" customHeight="1">
      <c r="A12" s="234"/>
      <c r="B12" s="229">
        <v>19.3</v>
      </c>
      <c r="C12" s="229">
        <v>19.22</v>
      </c>
      <c r="D12" s="229">
        <v>19.28</v>
      </c>
      <c r="E12" s="229">
        <v>18.8</v>
      </c>
      <c r="F12" s="229">
        <v>18.649999999999999</v>
      </c>
      <c r="G12" s="229">
        <v>18.68</v>
      </c>
      <c r="H12" s="233">
        <v>18.561600000000002</v>
      </c>
      <c r="I12" s="233">
        <v>16.649999999999999</v>
      </c>
      <c r="J12" s="233"/>
      <c r="K12" s="233"/>
      <c r="L12" s="233"/>
      <c r="M12" s="232"/>
      <c r="N12" s="231"/>
    </row>
    <row r="13" spans="1:14" s="226" customFormat="1" ht="12" customHeight="1">
      <c r="A13" s="230" t="s">
        <v>266</v>
      </c>
      <c r="B13" s="229">
        <v>42.03</v>
      </c>
      <c r="C13" s="229" t="s">
        <v>233</v>
      </c>
      <c r="D13" s="229">
        <v>39.22</v>
      </c>
      <c r="E13" s="229">
        <v>39.57</v>
      </c>
      <c r="F13" s="229">
        <v>39.46</v>
      </c>
      <c r="G13" s="229">
        <v>38.39</v>
      </c>
      <c r="H13" s="229">
        <v>34.94</v>
      </c>
      <c r="I13" s="229">
        <v>32.96</v>
      </c>
      <c r="J13" s="229">
        <v>32.119999999999997</v>
      </c>
      <c r="K13" s="229">
        <v>30.85</v>
      </c>
      <c r="L13" s="229">
        <v>29.53</v>
      </c>
      <c r="M13" s="228">
        <v>29.86</v>
      </c>
      <c r="N13" s="227">
        <v>35.36</v>
      </c>
    </row>
    <row r="14" spans="1:14" s="221" customFormat="1" ht="12" customHeight="1">
      <c r="A14" s="225"/>
      <c r="B14" s="224">
        <v>33.46</v>
      </c>
      <c r="C14" s="224">
        <v>36.79</v>
      </c>
      <c r="D14" s="224">
        <v>35.71</v>
      </c>
      <c r="E14" s="224">
        <v>34.880000000000003</v>
      </c>
      <c r="F14" s="224">
        <v>34.83</v>
      </c>
      <c r="G14" s="224">
        <v>34.79</v>
      </c>
      <c r="H14" s="224">
        <v>33.09375</v>
      </c>
      <c r="I14" s="224">
        <v>30.52</v>
      </c>
      <c r="J14" s="224"/>
      <c r="K14" s="224"/>
      <c r="L14" s="224"/>
      <c r="M14" s="223"/>
      <c r="N14" s="222"/>
    </row>
    <row r="15" spans="1:14" ht="11.25" customHeight="1">
      <c r="A15" s="220" t="s">
        <v>286</v>
      </c>
    </row>
    <row r="16" spans="1:14" ht="11.25" customHeight="1">
      <c r="A16" s="220" t="s">
        <v>285</v>
      </c>
      <c r="B16" s="219"/>
    </row>
    <row r="17" spans="1:1" ht="11.25" customHeight="1">
      <c r="A17" s="218" t="s">
        <v>2589</v>
      </c>
    </row>
    <row r="18" spans="1:1">
      <c r="A18" s="217" t="s">
        <v>14</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U196"/>
  <sheetViews>
    <sheetView showGridLines="0" zoomScale="130" zoomScaleNormal="130" workbookViewId="0"/>
  </sheetViews>
  <sheetFormatPr baseColWidth="10" defaultRowHeight="15"/>
  <cols>
    <col min="1" max="1" width="25.42578125" style="915" customWidth="1"/>
    <col min="2" max="2" width="0.5703125" style="925" customWidth="1"/>
    <col min="3" max="14" width="5.28515625" style="926" customWidth="1"/>
    <col min="15" max="15" width="8.5703125" style="915" bestFit="1" customWidth="1"/>
    <col min="16" max="16384" width="11.42578125" style="913"/>
  </cols>
  <sheetData>
    <row r="1" spans="1:21" ht="80.25" customHeight="1">
      <c r="A1" s="1974" t="s">
        <v>1275</v>
      </c>
      <c r="B1" s="1922"/>
      <c r="C1" s="1922"/>
      <c r="D1" s="1922"/>
      <c r="E1" s="1922"/>
      <c r="F1" s="1922"/>
      <c r="G1" s="1922"/>
      <c r="H1" s="1922"/>
      <c r="I1" s="1922"/>
      <c r="J1" s="1922"/>
      <c r="K1" s="1922"/>
      <c r="L1" s="1922"/>
      <c r="M1" s="1923"/>
      <c r="N1" s="1923"/>
      <c r="O1" s="1923"/>
      <c r="P1" s="1106"/>
    </row>
    <row r="2" spans="1:21" ht="17.25">
      <c r="A2" s="1975" t="s">
        <v>1274</v>
      </c>
      <c r="B2" s="1924"/>
      <c r="C2" s="1924"/>
      <c r="D2" s="1924"/>
      <c r="E2" s="1924"/>
      <c r="F2" s="1924"/>
      <c r="G2" s="1924"/>
      <c r="H2" s="1924"/>
      <c r="I2" s="1924"/>
      <c r="J2" s="1924"/>
      <c r="K2" s="1924"/>
      <c r="L2" s="1924"/>
      <c r="M2" s="1924"/>
      <c r="N2" s="1924"/>
      <c r="O2" s="1924"/>
      <c r="P2" s="1106"/>
    </row>
    <row r="3" spans="1:21" ht="17.25">
      <c r="A3" s="1976" t="s">
        <v>1273</v>
      </c>
      <c r="B3" s="1925"/>
      <c r="C3" s="1925"/>
      <c r="D3" s="1925"/>
      <c r="E3" s="1925"/>
      <c r="F3" s="1925"/>
      <c r="G3" s="1925"/>
      <c r="H3" s="1925"/>
      <c r="I3" s="1925"/>
      <c r="J3" s="1925"/>
      <c r="K3" s="1925"/>
      <c r="L3" s="1925"/>
      <c r="M3" s="1925"/>
      <c r="N3" s="1925"/>
      <c r="O3" s="1925"/>
      <c r="P3" s="1106"/>
    </row>
    <row r="4" spans="1:21" ht="17.25">
      <c r="A4" s="1977" t="s">
        <v>1677</v>
      </c>
      <c r="B4" s="1926"/>
      <c r="C4" s="1926"/>
      <c r="D4" s="1926"/>
      <c r="E4" s="1926"/>
      <c r="F4" s="1926"/>
      <c r="G4" s="1926"/>
      <c r="H4" s="1926"/>
      <c r="I4" s="1926"/>
      <c r="J4" s="1926"/>
      <c r="K4" s="1926"/>
      <c r="L4" s="1926"/>
      <c r="M4" s="1926"/>
      <c r="N4" s="1926"/>
      <c r="O4" s="1926"/>
      <c r="P4" s="1106"/>
    </row>
    <row r="5" spans="1:21" s="915" customFormat="1" ht="13.5" customHeight="1">
      <c r="A5" s="2796" t="s">
        <v>1272</v>
      </c>
      <c r="B5" s="1927"/>
      <c r="C5" s="1928" t="s">
        <v>1271</v>
      </c>
      <c r="D5" s="1929"/>
      <c r="E5" s="1929"/>
      <c r="F5" s="1929"/>
      <c r="G5" s="1929"/>
      <c r="H5" s="1929"/>
      <c r="I5" s="1929"/>
      <c r="J5" s="1929"/>
      <c r="K5" s="1929"/>
      <c r="L5" s="1929"/>
      <c r="M5" s="1929"/>
      <c r="N5" s="1929"/>
      <c r="O5" s="1930"/>
      <c r="P5" s="1931"/>
      <c r="Q5" s="914"/>
      <c r="R5" s="914"/>
      <c r="S5" s="914"/>
      <c r="T5" s="914"/>
      <c r="U5" s="914"/>
    </row>
    <row r="6" spans="1:21" s="915" customFormat="1" ht="15" customHeight="1">
      <c r="A6" s="2797"/>
      <c r="B6" s="1932"/>
      <c r="C6" s="1933" t="s">
        <v>1678</v>
      </c>
      <c r="D6" s="1929"/>
      <c r="E6" s="1929"/>
      <c r="F6" s="1929"/>
      <c r="G6" s="1929"/>
      <c r="H6" s="1929"/>
      <c r="I6" s="1929"/>
      <c r="J6" s="1929"/>
      <c r="K6" s="1929"/>
      <c r="L6" s="1929"/>
      <c r="M6" s="1929"/>
      <c r="N6" s="1929"/>
      <c r="O6" s="1930"/>
      <c r="P6" s="1934"/>
      <c r="Q6" s="916"/>
      <c r="R6" s="916"/>
      <c r="S6" s="916"/>
      <c r="T6" s="916"/>
      <c r="U6" s="916"/>
    </row>
    <row r="7" spans="1:21" s="915" customFormat="1" ht="11.25" customHeight="1">
      <c r="A7" s="2798"/>
      <c r="B7" s="1932"/>
      <c r="C7" s="1935" t="s">
        <v>170</v>
      </c>
      <c r="D7" s="1936" t="s">
        <v>241</v>
      </c>
      <c r="E7" s="1937" t="s">
        <v>1212</v>
      </c>
      <c r="F7" s="1937" t="s">
        <v>1211</v>
      </c>
      <c r="G7" s="1937" t="s">
        <v>166</v>
      </c>
      <c r="H7" s="1937" t="s">
        <v>1210</v>
      </c>
      <c r="I7" s="1937" t="s">
        <v>1209</v>
      </c>
      <c r="J7" s="1937" t="s">
        <v>175</v>
      </c>
      <c r="K7" s="1937" t="s">
        <v>1208</v>
      </c>
      <c r="L7" s="1937" t="s">
        <v>173</v>
      </c>
      <c r="M7" s="1938" t="s">
        <v>172</v>
      </c>
      <c r="N7" s="1937" t="s">
        <v>227</v>
      </c>
      <c r="O7" s="1939" t="s">
        <v>2392</v>
      </c>
      <c r="P7" s="1934"/>
      <c r="Q7" s="917"/>
      <c r="R7" s="917"/>
      <c r="S7" s="917"/>
      <c r="T7" s="917"/>
      <c r="U7" s="917"/>
    </row>
    <row r="8" spans="1:21" s="915" customFormat="1" ht="11.25" customHeight="1">
      <c r="A8" s="1940" t="s">
        <v>372</v>
      </c>
      <c r="B8" s="1941"/>
      <c r="C8" s="1941"/>
      <c r="D8" s="1941"/>
      <c r="E8" s="1941"/>
      <c r="F8" s="1941"/>
      <c r="G8" s="1941"/>
      <c r="H8" s="1941"/>
      <c r="I8" s="1941"/>
      <c r="J8" s="1941"/>
      <c r="K8" s="1941"/>
      <c r="L8" s="1941"/>
      <c r="M8" s="1941"/>
      <c r="N8" s="1941"/>
      <c r="O8" s="1942"/>
      <c r="P8" s="1943"/>
      <c r="Q8" s="918"/>
      <c r="R8" s="918"/>
      <c r="S8" s="918"/>
      <c r="T8" s="918"/>
      <c r="U8" s="918"/>
    </row>
    <row r="9" spans="1:21" s="915" customFormat="1" ht="11.25" customHeight="1">
      <c r="A9" s="1944" t="s">
        <v>1269</v>
      </c>
      <c r="B9" s="1941"/>
      <c r="C9" s="1941"/>
      <c r="D9" s="1941"/>
      <c r="E9" s="1941"/>
      <c r="F9" s="1941"/>
      <c r="G9" s="1941"/>
      <c r="H9" s="1941"/>
      <c r="I9" s="1941"/>
      <c r="J9" s="1941"/>
      <c r="K9" s="1941"/>
      <c r="L9" s="1941"/>
      <c r="M9" s="1941"/>
      <c r="N9" s="1941"/>
      <c r="O9" s="1942"/>
      <c r="P9" s="1943"/>
      <c r="Q9" s="918"/>
      <c r="R9" s="918"/>
      <c r="S9" s="918"/>
      <c r="T9" s="918"/>
      <c r="U9" s="918"/>
    </row>
    <row r="10" spans="1:21" s="915" customFormat="1" ht="30.95" customHeight="1">
      <c r="A10" s="1945" t="s">
        <v>1268</v>
      </c>
      <c r="B10" s="1946" t="str">
        <f>MID($C$5,6,4)</f>
        <v>2022</v>
      </c>
      <c r="C10" s="1947">
        <v>42.220494680726702</v>
      </c>
      <c r="D10" s="1947">
        <v>43.047147372153503</v>
      </c>
      <c r="E10" s="1947">
        <v>45.063453582878203</v>
      </c>
      <c r="F10" s="1947">
        <v>47.125756342169801</v>
      </c>
      <c r="G10" s="1947">
        <v>48.461772951654098</v>
      </c>
      <c r="H10" s="1947">
        <v>49.5557477384897</v>
      </c>
      <c r="I10" s="1947">
        <v>52.485758774124299</v>
      </c>
      <c r="J10" s="1947">
        <v>53.634382051538502</v>
      </c>
      <c r="K10" s="1947">
        <v>56.371103026048999</v>
      </c>
      <c r="L10" s="1947">
        <v>59.071600979992503</v>
      </c>
      <c r="M10" s="1947">
        <v>59.765487613481703</v>
      </c>
      <c r="N10" s="1947">
        <v>60.030168528512398</v>
      </c>
      <c r="O10" s="1948">
        <v>52.7741896252682</v>
      </c>
      <c r="P10" s="1949"/>
      <c r="Q10" s="920"/>
      <c r="R10" s="920"/>
      <c r="S10" s="920"/>
      <c r="T10" s="920"/>
      <c r="U10" s="920"/>
    </row>
    <row r="11" spans="1:21" s="915" customFormat="1" ht="11.25" customHeight="1">
      <c r="A11" s="1950" t="s">
        <v>1268</v>
      </c>
      <c r="B11" s="1946" t="str">
        <f>MID($C$6,6,4)</f>
        <v>2023</v>
      </c>
      <c r="C11" s="1947">
        <v>56.750177345498201</v>
      </c>
      <c r="D11" s="1947">
        <v>54.606793181838</v>
      </c>
      <c r="E11" s="1947">
        <v>52.075834776000498</v>
      </c>
      <c r="F11" s="1947">
        <v>49.610940933738</v>
      </c>
      <c r="G11" s="1947">
        <v>47.631958261716001</v>
      </c>
      <c r="H11" s="1947">
        <v>44.9845807865673</v>
      </c>
      <c r="I11" s="1947">
        <v>43.801584333302898</v>
      </c>
      <c r="J11" s="1947">
        <v>43.370949224736897</v>
      </c>
      <c r="K11" s="1947">
        <v>44.105805606148003</v>
      </c>
      <c r="L11" s="1947">
        <v>46.257072562635798</v>
      </c>
      <c r="M11" s="1947">
        <v>47.9935360762058</v>
      </c>
      <c r="N11" s="1947">
        <v>48.065705557361497</v>
      </c>
      <c r="O11" s="1948">
        <v>49.580008478396998</v>
      </c>
      <c r="P11" s="1949"/>
      <c r="Q11" s="920"/>
      <c r="R11" s="920"/>
      <c r="S11" s="920"/>
      <c r="T11" s="920"/>
      <c r="U11" s="920"/>
    </row>
    <row r="12" spans="1:21" s="915" customFormat="1" ht="11.25" customHeight="1">
      <c r="A12" s="1945" t="s">
        <v>1266</v>
      </c>
      <c r="B12" s="1946" t="str">
        <f>$B$10</f>
        <v>2022</v>
      </c>
      <c r="C12" s="1947">
        <v>41.206507240441901</v>
      </c>
      <c r="D12" s="1947">
        <v>42.148204064421499</v>
      </c>
      <c r="E12" s="1947">
        <v>44.365541044771497</v>
      </c>
      <c r="F12" s="1947">
        <v>46.684915027443097</v>
      </c>
      <c r="G12" s="1947">
        <v>48.608165119521203</v>
      </c>
      <c r="H12" s="1947">
        <v>49.977163482974802</v>
      </c>
      <c r="I12" s="1947">
        <v>53.116420617799399</v>
      </c>
      <c r="J12" s="1947">
        <v>54.141141849052602</v>
      </c>
      <c r="K12" s="1947">
        <v>55.994894229807201</v>
      </c>
      <c r="L12" s="1947">
        <v>58.073697096402803</v>
      </c>
      <c r="M12" s="1947">
        <v>58.4876162539896</v>
      </c>
      <c r="N12" s="1947">
        <v>58.565796545715102</v>
      </c>
      <c r="O12" s="1948">
        <v>52.332356994399298</v>
      </c>
      <c r="P12" s="1949"/>
      <c r="Q12" s="920"/>
      <c r="R12" s="920"/>
      <c r="S12" s="920"/>
      <c r="T12" s="920"/>
      <c r="U12" s="920"/>
    </row>
    <row r="13" spans="1:21" s="915" customFormat="1" ht="11.25" customHeight="1">
      <c r="A13" s="1950" t="s">
        <v>1266</v>
      </c>
      <c r="B13" s="1946" t="str">
        <f>$B$11</f>
        <v>2023</v>
      </c>
      <c r="C13" s="1947">
        <v>55.758947161317401</v>
      </c>
      <c r="D13" s="1947">
        <v>53.481549993353802</v>
      </c>
      <c r="E13" s="1947">
        <v>51.176196374513303</v>
      </c>
      <c r="F13" s="1947">
        <v>48.862518404580001</v>
      </c>
      <c r="G13" s="1947">
        <v>47.364633874603498</v>
      </c>
      <c r="H13" s="1947">
        <v>45.107058848188501</v>
      </c>
      <c r="I13" s="1947">
        <v>44.092330331828798</v>
      </c>
      <c r="J13" s="1947">
        <v>43.526198399971598</v>
      </c>
      <c r="K13" s="1947">
        <v>43.955356634936102</v>
      </c>
      <c r="L13" s="1947">
        <v>45.251667394350399</v>
      </c>
      <c r="M13" s="1947">
        <v>46.368241608188498</v>
      </c>
      <c r="N13" s="1947">
        <v>46.485342961074203</v>
      </c>
      <c r="O13" s="1948">
        <v>48.941116294901697</v>
      </c>
      <c r="P13" s="1949"/>
      <c r="Q13" s="920"/>
      <c r="R13" s="920"/>
      <c r="S13" s="920"/>
      <c r="T13" s="920"/>
      <c r="U13" s="920"/>
    </row>
    <row r="14" spans="1:21" s="915" customFormat="1" ht="11.25" customHeight="1">
      <c r="A14" s="1944" t="s">
        <v>1267</v>
      </c>
      <c r="B14" s="1951"/>
      <c r="C14" s="1952"/>
      <c r="D14" s="1952"/>
      <c r="E14" s="1952"/>
      <c r="F14" s="1952"/>
      <c r="G14" s="1952"/>
      <c r="H14" s="1952"/>
      <c r="I14" s="1952"/>
      <c r="J14" s="1952"/>
      <c r="K14" s="1952"/>
      <c r="L14" s="1952"/>
      <c r="M14" s="1952"/>
      <c r="N14" s="1952"/>
      <c r="O14" s="1953"/>
      <c r="P14" s="1947"/>
      <c r="Q14" s="919"/>
      <c r="R14" s="919"/>
      <c r="S14" s="919"/>
      <c r="T14" s="919"/>
      <c r="U14" s="919"/>
    </row>
    <row r="15" spans="1:21" s="915" customFormat="1" ht="11.25" customHeight="1">
      <c r="A15" s="1945" t="s">
        <v>1266</v>
      </c>
      <c r="B15" s="1946" t="str">
        <f>$B$10</f>
        <v>2022</v>
      </c>
      <c r="C15" s="1947">
        <v>42.854065484267402</v>
      </c>
      <c r="D15" s="1947">
        <v>43.597314086180901</v>
      </c>
      <c r="E15" s="1947">
        <v>45.997063823684002</v>
      </c>
      <c r="F15" s="1947">
        <v>48.3731133710085</v>
      </c>
      <c r="G15" s="1947">
        <v>50.323036148965897</v>
      </c>
      <c r="H15" s="1947">
        <v>51.715069946597502</v>
      </c>
      <c r="I15" s="1947">
        <v>54.878950761756101</v>
      </c>
      <c r="J15" s="1947">
        <v>55.9187379076685</v>
      </c>
      <c r="K15" s="1947">
        <v>57.780781272985898</v>
      </c>
      <c r="L15" s="1947">
        <v>59.8823873614148</v>
      </c>
      <c r="M15" s="1947">
        <v>60.318248089656201</v>
      </c>
      <c r="N15" s="1947">
        <v>60.382106616578199</v>
      </c>
      <c r="O15" s="1948">
        <v>54.050995639502801</v>
      </c>
      <c r="P15" s="1949"/>
      <c r="Q15" s="920"/>
      <c r="R15" s="920"/>
      <c r="S15" s="920"/>
      <c r="T15" s="920"/>
      <c r="U15" s="920"/>
    </row>
    <row r="16" spans="1:21" s="915" customFormat="1" ht="11.25" customHeight="1">
      <c r="A16" s="1950" t="s">
        <v>1266</v>
      </c>
      <c r="B16" s="1946" t="str">
        <f>$B$11</f>
        <v>2023</v>
      </c>
      <c r="C16" s="1947">
        <v>57.6220395223664</v>
      </c>
      <c r="D16" s="1947">
        <v>55.3332694916893</v>
      </c>
      <c r="E16" s="1947">
        <v>53.054334938816801</v>
      </c>
      <c r="F16" s="1947">
        <v>50.726229806049503</v>
      </c>
      <c r="G16" s="1947">
        <v>49.235389199300698</v>
      </c>
      <c r="H16" s="1947">
        <v>47.037732825088099</v>
      </c>
      <c r="I16" s="1947">
        <v>45.960468349023003</v>
      </c>
      <c r="J16" s="1947">
        <v>45.463063084818501</v>
      </c>
      <c r="K16" s="1947">
        <v>45.936787676925803</v>
      </c>
      <c r="L16" s="1947">
        <v>47.235108910284303</v>
      </c>
      <c r="M16" s="1947">
        <v>48.473159257212103</v>
      </c>
      <c r="N16" s="1947">
        <v>48.473725797616702</v>
      </c>
      <c r="O16" s="1948">
        <v>50.865836392252497</v>
      </c>
      <c r="P16" s="1949"/>
      <c r="Q16" s="920"/>
      <c r="R16" s="920"/>
      <c r="S16" s="920"/>
      <c r="T16" s="920"/>
      <c r="U16" s="920"/>
    </row>
    <row r="17" spans="1:21" s="915" customFormat="1" ht="11.25" customHeight="1">
      <c r="A17" s="1954" t="s">
        <v>1265</v>
      </c>
      <c r="B17" s="1946" t="str">
        <f>$B$10</f>
        <v>2022</v>
      </c>
      <c r="C17" s="1955">
        <v>4.25878727072093</v>
      </c>
      <c r="D17" s="1955">
        <v>4.2298742584040001</v>
      </c>
      <c r="E17" s="1955">
        <v>4.1841069891371703</v>
      </c>
      <c r="F17" s="1955">
        <v>4.1432013623273898</v>
      </c>
      <c r="G17" s="1955">
        <v>4.0263864066235797</v>
      </c>
      <c r="H17" s="1955">
        <v>3.9734093472756502</v>
      </c>
      <c r="I17" s="1955">
        <v>3.9097962369293802</v>
      </c>
      <c r="J17" s="1955">
        <v>3.9314128288243499</v>
      </c>
      <c r="K17" s="1955">
        <v>4.0889976701092801</v>
      </c>
      <c r="L17" s="1955">
        <v>4.1893742080388297</v>
      </c>
      <c r="M17" s="1955">
        <v>4.2505957228368203</v>
      </c>
      <c r="N17" s="1955">
        <v>4.3115807530646597</v>
      </c>
      <c r="O17" s="1948">
        <v>4.1225518981536302</v>
      </c>
      <c r="P17" s="1949"/>
      <c r="Q17" s="920"/>
      <c r="R17" s="920"/>
      <c r="S17" s="920"/>
      <c r="T17" s="920"/>
      <c r="U17" s="920"/>
    </row>
    <row r="18" spans="1:21" s="915" customFormat="1" ht="11.25" customHeight="1">
      <c r="A18" s="1956" t="s">
        <v>1265</v>
      </c>
      <c r="B18" s="1946" t="str">
        <f>$B$11</f>
        <v>2023</v>
      </c>
      <c r="C18" s="1955">
        <v>4.2320461244011103</v>
      </c>
      <c r="D18" s="1955">
        <v>4.2529705794980401</v>
      </c>
      <c r="E18" s="1955">
        <v>4.2067171399995003</v>
      </c>
      <c r="F18" s="1955">
        <v>4.17701430791434</v>
      </c>
      <c r="G18" s="1955">
        <v>4.08076983092307</v>
      </c>
      <c r="H18" s="1955">
        <v>3.9926618575416999</v>
      </c>
      <c r="I18" s="1955">
        <v>3.9757316128218001</v>
      </c>
      <c r="J18" s="1955">
        <v>4.0121157862153103</v>
      </c>
      <c r="K18" s="1955">
        <v>4.04679414209446</v>
      </c>
      <c r="L18" s="1955">
        <v>4.1828069164501702</v>
      </c>
      <c r="M18" s="1955">
        <v>4.3144102629759802</v>
      </c>
      <c r="N18" s="1955">
        <v>4.3260055014018999</v>
      </c>
      <c r="O18" s="1948">
        <v>4.1477735413903796</v>
      </c>
      <c r="P18" s="1949"/>
      <c r="Q18" s="920"/>
      <c r="R18" s="920"/>
      <c r="S18" s="920"/>
      <c r="T18" s="920"/>
      <c r="U18" s="920"/>
    </row>
    <row r="19" spans="1:21" s="915" customFormat="1" ht="11.25" customHeight="1">
      <c r="A19" s="1954" t="s">
        <v>1264</v>
      </c>
      <c r="B19" s="1946" t="str">
        <f>$B$10</f>
        <v>2022</v>
      </c>
      <c r="C19" s="1955">
        <v>3.4739544462362399</v>
      </c>
      <c r="D19" s="1955">
        <v>3.4652809942464202</v>
      </c>
      <c r="E19" s="1955">
        <v>3.4469577454162801</v>
      </c>
      <c r="F19" s="1955">
        <v>3.4117662299732099</v>
      </c>
      <c r="G19" s="1955">
        <v>3.3469284021068502</v>
      </c>
      <c r="H19" s="1955">
        <v>3.3153878178101199</v>
      </c>
      <c r="I19" s="1955">
        <v>3.3068857746103002</v>
      </c>
      <c r="J19" s="1955">
        <v>3.3225884164845398</v>
      </c>
      <c r="K19" s="1955">
        <v>3.4321495731502401</v>
      </c>
      <c r="L19" s="1955">
        <v>3.5162922425382699</v>
      </c>
      <c r="M19" s="1955">
        <v>3.5435487338002898</v>
      </c>
      <c r="N19" s="1955">
        <v>3.5482919451048698</v>
      </c>
      <c r="O19" s="1948">
        <v>3.4257549292452198</v>
      </c>
      <c r="P19" s="1949"/>
      <c r="Q19" s="920"/>
      <c r="R19" s="920"/>
      <c r="S19" s="920"/>
      <c r="T19" s="920"/>
      <c r="U19" s="920"/>
    </row>
    <row r="20" spans="1:21" s="915" customFormat="1" ht="11.25" customHeight="1">
      <c r="A20" s="1956" t="s">
        <v>1264</v>
      </c>
      <c r="B20" s="1946" t="str">
        <f>$B$11</f>
        <v>2023</v>
      </c>
      <c r="C20" s="1955">
        <v>3.4862449439553398</v>
      </c>
      <c r="D20" s="1955">
        <v>3.5048716940689602</v>
      </c>
      <c r="E20" s="1955">
        <v>3.4808880034648402</v>
      </c>
      <c r="F20" s="1955">
        <v>3.4639312476596298</v>
      </c>
      <c r="G20" s="1955">
        <v>3.41117393094662</v>
      </c>
      <c r="H20" s="1955">
        <v>3.37514867183654</v>
      </c>
      <c r="I20" s="1955">
        <v>3.3455645958375002</v>
      </c>
      <c r="J20" s="1955">
        <v>3.3542567310091398</v>
      </c>
      <c r="K20" s="1955">
        <v>3.40540122271259</v>
      </c>
      <c r="L20" s="1955">
        <v>3.52248736442511</v>
      </c>
      <c r="M20" s="1955">
        <v>3.5854431851939101</v>
      </c>
      <c r="N20" s="1955">
        <v>3.5668232045400101</v>
      </c>
      <c r="O20" s="1948">
        <v>3.4568056375901599</v>
      </c>
      <c r="P20" s="1949"/>
      <c r="Q20" s="920"/>
      <c r="R20" s="920"/>
      <c r="S20" s="920"/>
      <c r="T20" s="920"/>
      <c r="U20" s="920"/>
    </row>
    <row r="21" spans="1:21" s="915" customFormat="1" ht="11.25" customHeight="1">
      <c r="A21" s="1940" t="s">
        <v>373</v>
      </c>
      <c r="B21" s="1941"/>
      <c r="C21" s="1941"/>
      <c r="D21" s="1941"/>
      <c r="E21" s="1941"/>
      <c r="F21" s="1941"/>
      <c r="G21" s="1941"/>
      <c r="H21" s="1941"/>
      <c r="I21" s="1941"/>
      <c r="J21" s="1941"/>
      <c r="K21" s="1941"/>
      <c r="L21" s="1941"/>
      <c r="M21" s="1941"/>
      <c r="N21" s="1941"/>
      <c r="O21" s="1942"/>
      <c r="P21" s="1957"/>
      <c r="Q21" s="922"/>
      <c r="R21" s="922"/>
      <c r="S21" s="922"/>
      <c r="T21" s="922"/>
      <c r="U21" s="922"/>
    </row>
    <row r="22" spans="1:21" s="915" customFormat="1" ht="11.25" customHeight="1">
      <c r="A22" s="1944" t="s">
        <v>1269</v>
      </c>
      <c r="B22" s="1958"/>
      <c r="C22" s="1959"/>
      <c r="D22" s="1959"/>
      <c r="E22" s="1959"/>
      <c r="F22" s="1959"/>
      <c r="G22" s="1959"/>
      <c r="H22" s="1959"/>
      <c r="I22" s="1959"/>
      <c r="J22" s="1959"/>
      <c r="K22" s="1959"/>
      <c r="L22" s="1959"/>
      <c r="M22" s="1959"/>
      <c r="N22" s="1959"/>
      <c r="O22" s="1960"/>
      <c r="P22" s="1952"/>
      <c r="Q22" s="921"/>
      <c r="R22" s="921"/>
      <c r="S22" s="921"/>
      <c r="T22" s="921"/>
      <c r="U22" s="921"/>
    </row>
    <row r="23" spans="1:21" s="915" customFormat="1" ht="30.95" customHeight="1">
      <c r="A23" s="1945" t="s">
        <v>1268</v>
      </c>
      <c r="B23" s="1946" t="str">
        <f>$B$10</f>
        <v>2022</v>
      </c>
      <c r="C23" s="1947">
        <v>42.773065830439599</v>
      </c>
      <c r="D23" s="1947">
        <v>43.487453624314497</v>
      </c>
      <c r="E23" s="1947">
        <v>45.363133436725498</v>
      </c>
      <c r="F23" s="1947">
        <v>47.329288980912203</v>
      </c>
      <c r="G23" s="1947">
        <v>49.403868572007497</v>
      </c>
      <c r="H23" s="1947">
        <v>50.817541534098602</v>
      </c>
      <c r="I23" s="1947">
        <v>52.700404004007098</v>
      </c>
      <c r="J23" s="1947">
        <v>54.223371175804999</v>
      </c>
      <c r="K23" s="1947">
        <v>57.235726275704003</v>
      </c>
      <c r="L23" s="1947">
        <v>59.713651121766702</v>
      </c>
      <c r="M23" s="1947">
        <v>61.2725566041821</v>
      </c>
      <c r="N23" s="1947">
        <v>61.620380480729601</v>
      </c>
      <c r="O23" s="1948">
        <v>52.783624716202297</v>
      </c>
      <c r="P23" s="1949"/>
      <c r="Q23" s="920"/>
      <c r="R23" s="920"/>
      <c r="S23" s="920"/>
      <c r="T23" s="920"/>
      <c r="U23" s="920"/>
    </row>
    <row r="24" spans="1:21" s="915" customFormat="1" ht="11.25" customHeight="1">
      <c r="A24" s="1950" t="s">
        <v>1268</v>
      </c>
      <c r="B24" s="1946" t="str">
        <f>$B$11</f>
        <v>2023</v>
      </c>
      <c r="C24" s="1947">
        <v>59.957486654741601</v>
      </c>
      <c r="D24" s="1947">
        <v>56.813018866180101</v>
      </c>
      <c r="E24" s="1947">
        <v>54.212772102570703</v>
      </c>
      <c r="F24" s="1947">
        <v>51.381184839529901</v>
      </c>
      <c r="G24" s="1947">
        <v>49.974785879375403</v>
      </c>
      <c r="H24" s="1947">
        <v>46.373072553585899</v>
      </c>
      <c r="I24" s="1947">
        <v>44.8716843933855</v>
      </c>
      <c r="J24" s="1947">
        <v>45.075219361788101</v>
      </c>
      <c r="K24" s="1947">
        <v>45.644563417516103</v>
      </c>
      <c r="L24" s="1947">
        <v>47.153284850146399</v>
      </c>
      <c r="M24" s="1947">
        <v>48.312485649299802</v>
      </c>
      <c r="N24" s="1947">
        <v>48.663621309283599</v>
      </c>
      <c r="O24" s="1948">
        <v>50.780848157418603</v>
      </c>
      <c r="P24" s="1949"/>
      <c r="Q24" s="920"/>
      <c r="R24" s="920"/>
      <c r="S24" s="920"/>
      <c r="T24" s="920"/>
      <c r="U24" s="920"/>
    </row>
    <row r="25" spans="1:21" s="915" customFormat="1" ht="11.25" customHeight="1">
      <c r="A25" s="1945" t="s">
        <v>1266</v>
      </c>
      <c r="B25" s="1946" t="str">
        <f>$B$10</f>
        <v>2022</v>
      </c>
      <c r="C25" s="1947">
        <v>41.333452272436901</v>
      </c>
      <c r="D25" s="1947">
        <v>42.245314131952497</v>
      </c>
      <c r="E25" s="1947">
        <v>44.178369135644502</v>
      </c>
      <c r="F25" s="1947">
        <v>46.413558381113297</v>
      </c>
      <c r="G25" s="1947">
        <v>49.031046650488399</v>
      </c>
      <c r="H25" s="1947">
        <v>50.784958323672797</v>
      </c>
      <c r="I25" s="1947">
        <v>52.765846868082299</v>
      </c>
      <c r="J25" s="1947">
        <v>54.121183700068599</v>
      </c>
      <c r="K25" s="1947">
        <v>56.3291045130782</v>
      </c>
      <c r="L25" s="1947">
        <v>58.203526085014097</v>
      </c>
      <c r="M25" s="1947">
        <v>59.516883082134797</v>
      </c>
      <c r="N25" s="1947">
        <v>59.669486425262299</v>
      </c>
      <c r="O25" s="1948">
        <v>51.850339315189899</v>
      </c>
      <c r="P25" s="1949"/>
      <c r="Q25" s="920"/>
      <c r="R25" s="920"/>
      <c r="S25" s="920"/>
      <c r="T25" s="920"/>
      <c r="U25" s="920"/>
    </row>
    <row r="26" spans="1:21" s="915" customFormat="1" ht="11.25" customHeight="1">
      <c r="A26" s="1950" t="s">
        <v>1266</v>
      </c>
      <c r="B26" s="1946" t="str">
        <f>$B$11</f>
        <v>2023</v>
      </c>
      <c r="C26" s="1947">
        <v>58.541167092847303</v>
      </c>
      <c r="D26" s="1947">
        <v>55.391009743828199</v>
      </c>
      <c r="E26" s="1947">
        <v>53.037031431956301</v>
      </c>
      <c r="F26" s="1947">
        <v>50.259695398242499</v>
      </c>
      <c r="G26" s="1947">
        <v>49.260715332631797</v>
      </c>
      <c r="H26" s="1947">
        <v>46.012985169840597</v>
      </c>
      <c r="I26" s="1947">
        <v>44.674490132598301</v>
      </c>
      <c r="J26" s="1947">
        <v>44.746860712330701</v>
      </c>
      <c r="K26" s="1947">
        <v>45.009886520083299</v>
      </c>
      <c r="L26" s="1947">
        <v>45.772487102108201</v>
      </c>
      <c r="M26" s="1947">
        <v>46.2966363690375</v>
      </c>
      <c r="N26" s="1947">
        <v>46.5887541347712</v>
      </c>
      <c r="O26" s="1948">
        <v>49.724495109709103</v>
      </c>
      <c r="P26" s="1949"/>
      <c r="Q26" s="920"/>
      <c r="R26" s="920"/>
      <c r="S26" s="920"/>
      <c r="T26" s="920"/>
      <c r="U26" s="920"/>
    </row>
    <row r="27" spans="1:21" s="915" customFormat="1" ht="11.25" customHeight="1">
      <c r="A27" s="1944" t="s">
        <v>1267</v>
      </c>
      <c r="B27" s="1961"/>
      <c r="C27" s="1952"/>
      <c r="D27" s="1952"/>
      <c r="E27" s="1952"/>
      <c r="F27" s="1952"/>
      <c r="G27" s="1952"/>
      <c r="H27" s="1952"/>
      <c r="I27" s="1952"/>
      <c r="J27" s="1952"/>
      <c r="K27" s="1952"/>
      <c r="L27" s="1952"/>
      <c r="M27" s="1952"/>
      <c r="N27" s="1952"/>
      <c r="O27" s="1953"/>
      <c r="P27" s="1947"/>
      <c r="Q27" s="919"/>
      <c r="R27" s="919"/>
      <c r="S27" s="919"/>
      <c r="T27" s="919"/>
      <c r="U27" s="919"/>
    </row>
    <row r="28" spans="1:21" s="915" customFormat="1" ht="11.25" customHeight="1">
      <c r="A28" s="1945" t="s">
        <v>1266</v>
      </c>
      <c r="B28" s="1946" t="str">
        <f>$B$10</f>
        <v>2022</v>
      </c>
      <c r="C28" s="1947">
        <v>42.921804967242501</v>
      </c>
      <c r="D28" s="1947">
        <v>43.863705572351499</v>
      </c>
      <c r="E28" s="1947">
        <v>45.8095053764781</v>
      </c>
      <c r="F28" s="1947">
        <v>48.121505016003098</v>
      </c>
      <c r="G28" s="1947">
        <v>50.730103376653297</v>
      </c>
      <c r="H28" s="1947">
        <v>52.498469032283602</v>
      </c>
      <c r="I28" s="1947">
        <v>54.5114885129436</v>
      </c>
      <c r="J28" s="1947">
        <v>55.893823841745302</v>
      </c>
      <c r="K28" s="1947">
        <v>58.123529805151598</v>
      </c>
      <c r="L28" s="1947">
        <v>60.013142520474801</v>
      </c>
      <c r="M28" s="1947">
        <v>61.341840927064403</v>
      </c>
      <c r="N28" s="1947">
        <v>61.4808227581727</v>
      </c>
      <c r="O28" s="1948">
        <v>53.575860372764303</v>
      </c>
      <c r="P28" s="1949"/>
      <c r="Q28" s="920"/>
      <c r="R28" s="920"/>
      <c r="S28" s="920"/>
      <c r="T28" s="920"/>
      <c r="U28" s="920"/>
    </row>
    <row r="29" spans="1:21" s="915" customFormat="1" ht="11.25" customHeight="1">
      <c r="A29" s="1950" t="s">
        <v>1266</v>
      </c>
      <c r="B29" s="1946" t="str">
        <f>$B$11</f>
        <v>2023</v>
      </c>
      <c r="C29" s="1947">
        <v>60.280261980456203</v>
      </c>
      <c r="D29" s="1947">
        <v>57.189020396223</v>
      </c>
      <c r="E29" s="1947">
        <v>54.807402728000199</v>
      </c>
      <c r="F29" s="1947">
        <v>52.016243546183198</v>
      </c>
      <c r="G29" s="1947">
        <v>51.013605728305301</v>
      </c>
      <c r="H29" s="1947">
        <v>47.768665478386197</v>
      </c>
      <c r="I29" s="1947">
        <v>46.432115062030398</v>
      </c>
      <c r="J29" s="1947">
        <v>46.546090630122698</v>
      </c>
      <c r="K29" s="1947">
        <v>46.836801180316499</v>
      </c>
      <c r="L29" s="1947">
        <v>47.613623447783397</v>
      </c>
      <c r="M29" s="1947">
        <v>48.1600708856121</v>
      </c>
      <c r="N29" s="1947">
        <v>48.451466853327197</v>
      </c>
      <c r="O29" s="1948">
        <v>51.5165868338932</v>
      </c>
      <c r="P29" s="1949"/>
      <c r="Q29" s="920"/>
      <c r="R29" s="920"/>
      <c r="S29" s="920"/>
      <c r="T29" s="920"/>
      <c r="U29" s="920"/>
    </row>
    <row r="30" spans="1:21" s="915" customFormat="1" ht="11.25" customHeight="1">
      <c r="A30" s="1954" t="s">
        <v>1265</v>
      </c>
      <c r="B30" s="1946" t="str">
        <f>$B$10</f>
        <v>2022</v>
      </c>
      <c r="C30" s="1955">
        <v>4.31405212217485</v>
      </c>
      <c r="D30" s="1955">
        <v>4.2774570101743903</v>
      </c>
      <c r="E30" s="1955">
        <v>4.2730203243407701</v>
      </c>
      <c r="F30" s="1955">
        <v>4.2254589063614896</v>
      </c>
      <c r="G30" s="1955">
        <v>4.1096758174161101</v>
      </c>
      <c r="H30" s="1955">
        <v>4.0406573433177497</v>
      </c>
      <c r="I30" s="1955">
        <v>4.0109069211606103</v>
      </c>
      <c r="J30" s="1955">
        <v>4.0289425516840396</v>
      </c>
      <c r="K30" s="1955">
        <v>4.1727618184749904</v>
      </c>
      <c r="L30" s="1955">
        <v>4.2813144627166198</v>
      </c>
      <c r="M30" s="1955">
        <v>4.3309457834162801</v>
      </c>
      <c r="N30" s="1955">
        <v>4.3819514970642199</v>
      </c>
      <c r="O30" s="1948">
        <v>4.2019158309876499</v>
      </c>
      <c r="P30" s="1949"/>
      <c r="Q30" s="920"/>
      <c r="R30" s="920"/>
      <c r="S30" s="920"/>
      <c r="T30" s="920"/>
      <c r="U30" s="920"/>
    </row>
    <row r="31" spans="1:21" s="915" customFormat="1" ht="11.25" customHeight="1">
      <c r="A31" s="1962"/>
      <c r="B31" s="1946" t="str">
        <f>$B$11</f>
        <v>2023</v>
      </c>
      <c r="C31" s="1955">
        <v>4.2874939429949901</v>
      </c>
      <c r="D31" s="1955">
        <v>4.2940303365198798</v>
      </c>
      <c r="E31" s="1955">
        <v>4.2439537974314998</v>
      </c>
      <c r="F31" s="1955">
        <v>4.2316629733660998</v>
      </c>
      <c r="G31" s="1955">
        <v>4.1445995896543497</v>
      </c>
      <c r="H31" s="1955">
        <v>4.0700865524084202</v>
      </c>
      <c r="I31" s="1955">
        <v>4.0439395127587003</v>
      </c>
      <c r="J31" s="1955">
        <v>4.0807741403739204</v>
      </c>
      <c r="K31" s="1955">
        <v>4.12327402333396</v>
      </c>
      <c r="L31" s="1955">
        <v>4.2344971260990896</v>
      </c>
      <c r="M31" s="1955">
        <v>4.3635144343755998</v>
      </c>
      <c r="N31" s="1955">
        <v>4.3852738406311698</v>
      </c>
      <c r="O31" s="1948">
        <v>4.2062604592185702</v>
      </c>
      <c r="P31" s="1949"/>
      <c r="Q31" s="920"/>
      <c r="R31" s="920"/>
      <c r="S31" s="920"/>
      <c r="T31" s="920"/>
      <c r="U31" s="920"/>
    </row>
    <row r="32" spans="1:21" s="915" customFormat="1" ht="11.25" customHeight="1">
      <c r="A32" s="1954" t="s">
        <v>1264</v>
      </c>
      <c r="B32" s="1946" t="str">
        <f>$B$10</f>
        <v>2022</v>
      </c>
      <c r="C32" s="1955">
        <v>3.5352022015192199</v>
      </c>
      <c r="D32" s="1955">
        <v>3.5122475320524198</v>
      </c>
      <c r="E32" s="1955">
        <v>3.5013632184352201</v>
      </c>
      <c r="F32" s="1955">
        <v>3.4685573875699598</v>
      </c>
      <c r="G32" s="1955">
        <v>3.41578639494724</v>
      </c>
      <c r="H32" s="1955">
        <v>3.3803271112117299</v>
      </c>
      <c r="I32" s="1955">
        <v>3.3767970914921999</v>
      </c>
      <c r="J32" s="1955">
        <v>3.4050968010677201</v>
      </c>
      <c r="K32" s="1955">
        <v>3.5025007909150299</v>
      </c>
      <c r="L32" s="1955">
        <v>3.5751680827772798</v>
      </c>
      <c r="M32" s="1955">
        <v>3.6011663179803599</v>
      </c>
      <c r="N32" s="1955">
        <v>3.61384227037821</v>
      </c>
      <c r="O32" s="1948">
        <v>3.48895144985535</v>
      </c>
      <c r="P32" s="1949"/>
      <c r="Q32" s="920"/>
      <c r="R32" s="920"/>
      <c r="S32" s="920"/>
      <c r="T32" s="920"/>
      <c r="U32" s="920"/>
    </row>
    <row r="33" spans="1:21" s="915" customFormat="1" ht="11.25" customHeight="1">
      <c r="A33" s="1962"/>
      <c r="B33" s="1946" t="str">
        <f>$B$11</f>
        <v>2023</v>
      </c>
      <c r="C33" s="1955">
        <v>3.5487725554941201</v>
      </c>
      <c r="D33" s="1955">
        <v>3.5456856757081501</v>
      </c>
      <c r="E33" s="1955">
        <v>3.51984895481178</v>
      </c>
      <c r="F33" s="1955">
        <v>3.5150227491603898</v>
      </c>
      <c r="G33" s="1955">
        <v>3.4751877947715499</v>
      </c>
      <c r="H33" s="1955">
        <v>3.4398420368109601</v>
      </c>
      <c r="I33" s="1955">
        <v>3.4180643647372202</v>
      </c>
      <c r="J33" s="1955">
        <v>3.4249385843870899</v>
      </c>
      <c r="K33" s="1955">
        <v>3.47042815532863</v>
      </c>
      <c r="L33" s="1955">
        <v>3.57607618001675</v>
      </c>
      <c r="M33" s="1955">
        <v>3.6429730359638999</v>
      </c>
      <c r="N33" s="1955">
        <v>3.64256974308161</v>
      </c>
      <c r="O33" s="1948">
        <v>3.5164919687194498</v>
      </c>
      <c r="P33" s="1949"/>
      <c r="Q33" s="920"/>
      <c r="R33" s="920"/>
      <c r="S33" s="920"/>
      <c r="T33" s="920"/>
      <c r="U33" s="920"/>
    </row>
    <row r="34" spans="1:21" s="915" customFormat="1" ht="11.25" customHeight="1">
      <c r="A34" s="1940" t="s">
        <v>1204</v>
      </c>
      <c r="B34" s="1941"/>
      <c r="C34" s="1941"/>
      <c r="D34" s="1941"/>
      <c r="E34" s="1941"/>
      <c r="F34" s="1941"/>
      <c r="G34" s="1941"/>
      <c r="H34" s="1941"/>
      <c r="I34" s="1941"/>
      <c r="J34" s="1941"/>
      <c r="K34" s="1941"/>
      <c r="L34" s="1941"/>
      <c r="M34" s="1941"/>
      <c r="N34" s="1941"/>
      <c r="O34" s="1942"/>
      <c r="P34" s="1963"/>
      <c r="Q34" s="923"/>
      <c r="R34" s="923"/>
      <c r="S34" s="923"/>
      <c r="T34" s="923"/>
      <c r="U34" s="923"/>
    </row>
    <row r="35" spans="1:21" s="915" customFormat="1" ht="11.25" customHeight="1">
      <c r="A35" s="1944" t="s">
        <v>1269</v>
      </c>
      <c r="B35" s="1958"/>
      <c r="C35" s="1959"/>
      <c r="D35" s="1959"/>
      <c r="E35" s="1959"/>
      <c r="F35" s="1959"/>
      <c r="G35" s="1959"/>
      <c r="H35" s="1959"/>
      <c r="I35" s="1959"/>
      <c r="J35" s="1959"/>
      <c r="K35" s="1959"/>
      <c r="L35" s="1959"/>
      <c r="M35" s="1959"/>
      <c r="N35" s="1959"/>
      <c r="O35" s="1960"/>
      <c r="P35" s="1952"/>
      <c r="Q35" s="921"/>
      <c r="R35" s="921"/>
      <c r="S35" s="921"/>
      <c r="T35" s="921"/>
      <c r="U35" s="921"/>
    </row>
    <row r="36" spans="1:21" s="915" customFormat="1" ht="30.95" customHeight="1">
      <c r="A36" s="1945" t="s">
        <v>1268</v>
      </c>
      <c r="B36" s="1946" t="str">
        <f>$B$10</f>
        <v>2022</v>
      </c>
      <c r="C36" s="1947">
        <v>41.2087027374888</v>
      </c>
      <c r="D36" s="1947">
        <v>41.971058368908302</v>
      </c>
      <c r="E36" s="1947">
        <v>43.896175866619302</v>
      </c>
      <c r="F36" s="1947">
        <v>45.880455638684602</v>
      </c>
      <c r="G36" s="1947">
        <v>47.816606555368402</v>
      </c>
      <c r="H36" s="1947">
        <v>50.1514869943923</v>
      </c>
      <c r="I36" s="1947">
        <v>54.241238733328302</v>
      </c>
      <c r="J36" s="1947">
        <v>56.175568865823301</v>
      </c>
      <c r="K36" s="1947">
        <v>57.817261624685401</v>
      </c>
      <c r="L36" s="1947">
        <v>59.387970079625603</v>
      </c>
      <c r="M36" s="1947">
        <v>60.575193817358603</v>
      </c>
      <c r="N36" s="1947">
        <v>61.116147171079298</v>
      </c>
      <c r="O36" s="1948">
        <v>53.0596904119908</v>
      </c>
      <c r="P36" s="1949"/>
      <c r="Q36" s="920"/>
      <c r="R36" s="920"/>
      <c r="S36" s="920"/>
      <c r="T36" s="920"/>
      <c r="U36" s="920"/>
    </row>
    <row r="37" spans="1:21" s="915" customFormat="1" ht="11.25" customHeight="1">
      <c r="A37" s="1950" t="s">
        <v>1268</v>
      </c>
      <c r="B37" s="1946" t="str">
        <f>$B$11</f>
        <v>2023</v>
      </c>
      <c r="C37" s="1947">
        <v>60.079135999828999</v>
      </c>
      <c r="D37" s="1947">
        <v>56.851970826488802</v>
      </c>
      <c r="E37" s="1947">
        <v>53.800161045141103</v>
      </c>
      <c r="F37" s="1947">
        <v>49.988237152521499</v>
      </c>
      <c r="G37" s="1947">
        <v>46.632849831505098</v>
      </c>
      <c r="H37" s="1947">
        <v>43.3054528024646</v>
      </c>
      <c r="I37" s="1947">
        <v>40.8901715474978</v>
      </c>
      <c r="J37" s="1947">
        <v>40.357551247099103</v>
      </c>
      <c r="K37" s="1947">
        <v>40.462776800801798</v>
      </c>
      <c r="L37" s="1947">
        <v>40.719629015688398</v>
      </c>
      <c r="M37" s="1947">
        <v>41.549660472846298</v>
      </c>
      <c r="N37" s="1947">
        <v>42.081859430160897</v>
      </c>
      <c r="O37" s="1948">
        <v>46.972797445150597</v>
      </c>
      <c r="P37" s="1949"/>
      <c r="Q37" s="920"/>
      <c r="R37" s="920"/>
      <c r="S37" s="920"/>
      <c r="T37" s="920"/>
      <c r="U37" s="920"/>
    </row>
    <row r="38" spans="1:21" s="915" customFormat="1" ht="11.25" customHeight="1">
      <c r="A38" s="1945" t="s">
        <v>1266</v>
      </c>
      <c r="B38" s="1946" t="str">
        <f>$B$10</f>
        <v>2022</v>
      </c>
      <c r="C38" s="1947">
        <v>40.361545241070502</v>
      </c>
      <c r="D38" s="1947">
        <v>41.272338881871903</v>
      </c>
      <c r="E38" s="1947">
        <v>43.162368249660801</v>
      </c>
      <c r="F38" s="1947">
        <v>45.363188754991498</v>
      </c>
      <c r="G38" s="1947">
        <v>48.017012105207499</v>
      </c>
      <c r="H38" s="1947">
        <v>50.735691087683897</v>
      </c>
      <c r="I38" s="1947">
        <v>54.980371509451999</v>
      </c>
      <c r="J38" s="1947">
        <v>56.822061372542201</v>
      </c>
      <c r="K38" s="1947">
        <v>57.398033782385099</v>
      </c>
      <c r="L38" s="1947">
        <v>58.220657266387803</v>
      </c>
      <c r="M38" s="1947">
        <v>59.298697310025602</v>
      </c>
      <c r="N38" s="1947">
        <v>59.402335099633703</v>
      </c>
      <c r="O38" s="1948">
        <v>52.6361104283855</v>
      </c>
      <c r="P38" s="1949"/>
      <c r="Q38" s="920"/>
      <c r="R38" s="920"/>
      <c r="S38" s="920"/>
      <c r="T38" s="920"/>
      <c r="U38" s="920"/>
    </row>
    <row r="39" spans="1:21" s="915" customFormat="1" ht="11.25" customHeight="1">
      <c r="A39" s="1950" t="s">
        <v>1266</v>
      </c>
      <c r="B39" s="1946" t="str">
        <f>$B$11</f>
        <v>2023</v>
      </c>
      <c r="C39" s="1947">
        <v>58.931839879888798</v>
      </c>
      <c r="D39" s="1947">
        <v>55.642362203155301</v>
      </c>
      <c r="E39" s="1947">
        <v>52.604364336768697</v>
      </c>
      <c r="F39" s="1947">
        <v>48.967145840877201</v>
      </c>
      <c r="G39" s="1947">
        <v>46.219615784402301</v>
      </c>
      <c r="H39" s="1947">
        <v>43.4458445008515</v>
      </c>
      <c r="I39" s="1947">
        <v>41.173003866019798</v>
      </c>
      <c r="J39" s="1947">
        <v>40.282281922823302</v>
      </c>
      <c r="K39" s="1947">
        <v>40.077721094692201</v>
      </c>
      <c r="L39" s="1947">
        <v>39.595816025149702</v>
      </c>
      <c r="M39" s="1947">
        <v>39.844206103888801</v>
      </c>
      <c r="N39" s="1947">
        <v>40.4216000694515</v>
      </c>
      <c r="O39" s="1948">
        <v>46.2003074406895</v>
      </c>
      <c r="P39" s="1949"/>
      <c r="Q39" s="920"/>
      <c r="R39" s="920"/>
      <c r="S39" s="920"/>
      <c r="T39" s="920"/>
      <c r="U39" s="920"/>
    </row>
    <row r="40" spans="1:21" s="915" customFormat="1" ht="11.25" customHeight="1">
      <c r="A40" s="1944" t="s">
        <v>1267</v>
      </c>
      <c r="B40" s="1961"/>
      <c r="C40" s="1952"/>
      <c r="D40" s="1952"/>
      <c r="E40" s="1952"/>
      <c r="F40" s="1952"/>
      <c r="G40" s="1952"/>
      <c r="H40" s="1952"/>
      <c r="I40" s="1952"/>
      <c r="J40" s="1952"/>
      <c r="K40" s="1952"/>
      <c r="L40" s="1952"/>
      <c r="M40" s="1952"/>
      <c r="N40" s="1952"/>
      <c r="O40" s="1953"/>
      <c r="P40" s="1947"/>
      <c r="Q40" s="919"/>
      <c r="R40" s="919"/>
      <c r="S40" s="919"/>
      <c r="T40" s="919"/>
      <c r="U40" s="919"/>
    </row>
    <row r="41" spans="1:21" s="915" customFormat="1" ht="11.25" customHeight="1">
      <c r="A41" s="1945" t="s">
        <v>1266</v>
      </c>
      <c r="B41" s="1946" t="str">
        <f>$B$10</f>
        <v>2022</v>
      </c>
      <c r="C41" s="1947">
        <v>42.2159317023482</v>
      </c>
      <c r="D41" s="1947">
        <v>43.240984545890903</v>
      </c>
      <c r="E41" s="1947">
        <v>45.085171902511</v>
      </c>
      <c r="F41" s="1947">
        <v>47.351853433674997</v>
      </c>
      <c r="G41" s="1947">
        <v>49.978037252064702</v>
      </c>
      <c r="H41" s="1947">
        <v>52.736294533698299</v>
      </c>
      <c r="I41" s="1947">
        <v>57.0725670329387</v>
      </c>
      <c r="J41" s="1947">
        <v>58.874113455450598</v>
      </c>
      <c r="K41" s="1947">
        <v>59.508805856085502</v>
      </c>
      <c r="L41" s="1947">
        <v>60.343247604562002</v>
      </c>
      <c r="M41" s="1947">
        <v>61.437313601026901</v>
      </c>
      <c r="N41" s="1947">
        <v>61.546490183655699</v>
      </c>
      <c r="O41" s="1948">
        <v>54.664042170652799</v>
      </c>
      <c r="P41" s="1949"/>
      <c r="Q41" s="920"/>
      <c r="R41" s="920"/>
      <c r="S41" s="920"/>
      <c r="T41" s="920"/>
      <c r="U41" s="920"/>
    </row>
    <row r="42" spans="1:21" s="915" customFormat="1" ht="11.25" customHeight="1">
      <c r="A42" s="1950" t="s">
        <v>1266</v>
      </c>
      <c r="B42" s="1946" t="str">
        <f>$B$11</f>
        <v>2023</v>
      </c>
      <c r="C42" s="1947">
        <v>61.108738476342303</v>
      </c>
      <c r="D42" s="1947">
        <v>57.850469110783202</v>
      </c>
      <c r="E42" s="1947">
        <v>54.8449190609022</v>
      </c>
      <c r="F42" s="1947">
        <v>51.1608871530347</v>
      </c>
      <c r="G42" s="1947">
        <v>48.412794482270598</v>
      </c>
      <c r="H42" s="1947">
        <v>45.626810268839598</v>
      </c>
      <c r="I42" s="1947">
        <v>43.3474083212216</v>
      </c>
      <c r="J42" s="1947">
        <v>42.512044640669799</v>
      </c>
      <c r="K42" s="1947">
        <v>42.321851448550902</v>
      </c>
      <c r="L42" s="1947">
        <v>41.895522421596198</v>
      </c>
      <c r="M42" s="1947">
        <v>42.143612507670603</v>
      </c>
      <c r="N42" s="1947">
        <v>42.799295716879698</v>
      </c>
      <c r="O42" s="1948">
        <v>48.433690316146603</v>
      </c>
      <c r="P42" s="1949"/>
      <c r="Q42" s="920"/>
      <c r="R42" s="920"/>
      <c r="S42" s="920"/>
      <c r="T42" s="920"/>
      <c r="U42" s="920"/>
    </row>
    <row r="43" spans="1:21" s="915" customFormat="1" ht="11.25" customHeight="1">
      <c r="A43" s="1954" t="s">
        <v>1265</v>
      </c>
      <c r="B43" s="1946" t="str">
        <f>$B$10</f>
        <v>2022</v>
      </c>
      <c r="C43" s="1955">
        <v>4.20280005508552</v>
      </c>
      <c r="D43" s="1955">
        <v>4.1864802165659398</v>
      </c>
      <c r="E43" s="1955">
        <v>4.1887164715573899</v>
      </c>
      <c r="F43" s="1955">
        <v>4.13987157354366</v>
      </c>
      <c r="G43" s="1955">
        <v>4.0075504613997097</v>
      </c>
      <c r="H43" s="1955">
        <v>3.94331700672813</v>
      </c>
      <c r="I43" s="1955">
        <v>3.8999713915362801</v>
      </c>
      <c r="J43" s="1955">
        <v>3.9203418690349099</v>
      </c>
      <c r="K43" s="1955">
        <v>4.0810382918977499</v>
      </c>
      <c r="L43" s="1955">
        <v>4.18287393915928</v>
      </c>
      <c r="M43" s="1955">
        <v>4.2008517181788196</v>
      </c>
      <c r="N43" s="1955">
        <v>4.2922262644571703</v>
      </c>
      <c r="O43" s="1948">
        <v>4.1022013649034603</v>
      </c>
      <c r="P43" s="1949"/>
      <c r="Q43" s="920"/>
      <c r="R43" s="920"/>
      <c r="S43" s="920"/>
      <c r="T43" s="920"/>
      <c r="U43" s="920"/>
    </row>
    <row r="44" spans="1:21" s="915" customFormat="1" ht="11.25" customHeight="1">
      <c r="A44" s="1962"/>
      <c r="B44" s="1946" t="str">
        <f>$B$11</f>
        <v>2023</v>
      </c>
      <c r="C44" s="1955">
        <v>4.2157946865839904</v>
      </c>
      <c r="D44" s="1955">
        <v>4.2316512699156901</v>
      </c>
      <c r="E44" s="1955">
        <v>4.2190159630626596</v>
      </c>
      <c r="F44" s="1955">
        <v>4.2082334778328097</v>
      </c>
      <c r="G44" s="1955">
        <v>4.1050432740502201</v>
      </c>
      <c r="H44" s="1955">
        <v>3.9978556876506799</v>
      </c>
      <c r="I44" s="1955">
        <v>3.9707641823828599</v>
      </c>
      <c r="J44" s="1955">
        <v>4.0432719193477604</v>
      </c>
      <c r="K44" s="1955">
        <v>4.08610211392502</v>
      </c>
      <c r="L44" s="1955">
        <v>4.1818771282304903</v>
      </c>
      <c r="M44" s="1955">
        <v>4.2855160025528596</v>
      </c>
      <c r="N44" s="1955">
        <v>4.2913615545920196</v>
      </c>
      <c r="O44" s="1948">
        <v>4.1512866736555898</v>
      </c>
      <c r="P44" s="1949"/>
      <c r="Q44" s="920"/>
      <c r="R44" s="920"/>
      <c r="S44" s="920"/>
      <c r="T44" s="920"/>
      <c r="U44" s="920"/>
    </row>
    <row r="45" spans="1:21" s="915" customFormat="1" ht="11.25" customHeight="1">
      <c r="A45" s="1954" t="s">
        <v>1264</v>
      </c>
      <c r="B45" s="1946" t="str">
        <f>$B$10</f>
        <v>2022</v>
      </c>
      <c r="C45" s="1955">
        <v>3.44998840779472</v>
      </c>
      <c r="D45" s="1955">
        <v>3.4301419848160002</v>
      </c>
      <c r="E45" s="1955">
        <v>3.4341793393663198</v>
      </c>
      <c r="F45" s="1955">
        <v>3.4196849929133202</v>
      </c>
      <c r="G45" s="1955">
        <v>3.3575880885440701</v>
      </c>
      <c r="H45" s="1955">
        <v>3.3249321386662398</v>
      </c>
      <c r="I45" s="1955">
        <v>3.32309234396743</v>
      </c>
      <c r="J45" s="1955">
        <v>3.32881795559716</v>
      </c>
      <c r="K45" s="1955">
        <v>3.4290637116780198</v>
      </c>
      <c r="L45" s="1955">
        <v>3.5045286356586698</v>
      </c>
      <c r="M45" s="1955">
        <v>3.5119489617693298</v>
      </c>
      <c r="N45" s="1955">
        <v>3.5371553014936898</v>
      </c>
      <c r="O45" s="1948">
        <v>3.4197321712302999</v>
      </c>
      <c r="P45" s="1949"/>
      <c r="Q45" s="920"/>
      <c r="R45" s="920"/>
      <c r="S45" s="920"/>
      <c r="T45" s="920"/>
      <c r="U45" s="920"/>
    </row>
    <row r="46" spans="1:21" s="915" customFormat="1" ht="11.25" customHeight="1">
      <c r="A46" s="1962"/>
      <c r="B46" s="1946" t="str">
        <f>$B$11</f>
        <v>2023</v>
      </c>
      <c r="C46" s="1955">
        <v>3.47927949775926</v>
      </c>
      <c r="D46" s="1955">
        <v>3.4852790931026099</v>
      </c>
      <c r="E46" s="1955">
        <v>3.4959090686584999</v>
      </c>
      <c r="F46" s="1955">
        <v>3.4762566337757299</v>
      </c>
      <c r="G46" s="1955">
        <v>3.4197744777909902</v>
      </c>
      <c r="H46" s="1955">
        <v>3.3728883383399002</v>
      </c>
      <c r="I46" s="1955">
        <v>3.3598267827116599</v>
      </c>
      <c r="J46" s="1955">
        <v>3.3895179823301498</v>
      </c>
      <c r="K46" s="1955">
        <v>3.42708738536323</v>
      </c>
      <c r="L46" s="1955">
        <v>3.5206857062957599</v>
      </c>
      <c r="M46" s="1955">
        <v>3.5774548781708599</v>
      </c>
      <c r="N46" s="1955">
        <v>3.5622481874751801</v>
      </c>
      <c r="O46" s="1948">
        <v>3.4623454644557099</v>
      </c>
      <c r="P46" s="1949"/>
      <c r="Q46" s="920"/>
      <c r="R46" s="920"/>
      <c r="S46" s="920"/>
      <c r="T46" s="920"/>
      <c r="U46" s="920"/>
    </row>
    <row r="47" spans="1:21" s="915" customFormat="1" ht="11.25" customHeight="1">
      <c r="A47" s="1940" t="s">
        <v>1206</v>
      </c>
      <c r="B47" s="1941"/>
      <c r="C47" s="1941"/>
      <c r="D47" s="1941"/>
      <c r="E47" s="1941"/>
      <c r="F47" s="1941"/>
      <c r="G47" s="1941"/>
      <c r="H47" s="1941"/>
      <c r="I47" s="1941"/>
      <c r="J47" s="1941"/>
      <c r="K47" s="1941"/>
      <c r="L47" s="1941"/>
      <c r="M47" s="1941"/>
      <c r="N47" s="1941"/>
      <c r="O47" s="1942"/>
      <c r="P47" s="1957"/>
      <c r="Q47" s="922"/>
      <c r="R47" s="922"/>
      <c r="S47" s="922"/>
      <c r="T47" s="922"/>
      <c r="U47" s="922"/>
    </row>
    <row r="48" spans="1:21" s="915" customFormat="1" ht="11.25" customHeight="1">
      <c r="A48" s="1944" t="s">
        <v>1269</v>
      </c>
      <c r="B48" s="1958"/>
      <c r="C48" s="1959"/>
      <c r="D48" s="1959"/>
      <c r="E48" s="1959"/>
      <c r="F48" s="1959"/>
      <c r="G48" s="1959"/>
      <c r="H48" s="1959"/>
      <c r="I48" s="1959"/>
      <c r="J48" s="1959"/>
      <c r="K48" s="1959"/>
      <c r="L48" s="1959"/>
      <c r="M48" s="1959"/>
      <c r="N48" s="1959"/>
      <c r="O48" s="1960"/>
      <c r="P48" s="1952"/>
      <c r="Q48" s="921"/>
      <c r="R48" s="921"/>
      <c r="S48" s="921"/>
      <c r="T48" s="921"/>
      <c r="U48" s="921"/>
    </row>
    <row r="49" spans="1:21" s="915" customFormat="1" ht="30.95" customHeight="1">
      <c r="A49" s="1945" t="s">
        <v>1268</v>
      </c>
      <c r="B49" s="1946" t="str">
        <f>$B$10</f>
        <v>2022</v>
      </c>
      <c r="C49" s="1947">
        <v>42.972704516789697</v>
      </c>
      <c r="D49" s="1947">
        <v>44.777734779285304</v>
      </c>
      <c r="E49" s="1947">
        <v>46.499616106068203</v>
      </c>
      <c r="F49" s="1947">
        <v>48.5624573509998</v>
      </c>
      <c r="G49" s="1947">
        <v>50.218411604636302</v>
      </c>
      <c r="H49" s="1947">
        <v>52.8792596105394</v>
      </c>
      <c r="I49" s="1947">
        <v>55.852244442516302</v>
      </c>
      <c r="J49" s="1947">
        <v>58.253884141178503</v>
      </c>
      <c r="K49" s="1947">
        <v>60.740065479604603</v>
      </c>
      <c r="L49" s="1947">
        <v>62.670569151891399</v>
      </c>
      <c r="M49" s="1947">
        <v>63.459747052795002</v>
      </c>
      <c r="N49" s="1947">
        <v>62.949414683909801</v>
      </c>
      <c r="O49" s="1948">
        <v>55.075864184446999</v>
      </c>
      <c r="P49" s="1949"/>
      <c r="Q49" s="920"/>
      <c r="R49" s="920"/>
      <c r="S49" s="920"/>
      <c r="T49" s="920"/>
      <c r="U49" s="920"/>
    </row>
    <row r="50" spans="1:21" s="915" customFormat="1" ht="11.25" customHeight="1">
      <c r="A50" s="1950" t="s">
        <v>1268</v>
      </c>
      <c r="B50" s="1946" t="str">
        <f>$B$11</f>
        <v>2023</v>
      </c>
      <c r="C50" s="1947">
        <v>57.002625414077499</v>
      </c>
      <c r="D50" s="1947">
        <v>51.009494558722501</v>
      </c>
      <c r="E50" s="1947">
        <v>45.377050611477898</v>
      </c>
      <c r="F50" s="1947">
        <v>42.870532030669402</v>
      </c>
      <c r="G50" s="1947">
        <v>40.549877565213599</v>
      </c>
      <c r="H50" s="1947">
        <v>39.042463032885003</v>
      </c>
      <c r="I50" s="1947">
        <v>38.434128943644701</v>
      </c>
      <c r="J50" s="1947">
        <v>38.706716902736702</v>
      </c>
      <c r="K50" s="1947">
        <v>38.896464970306198</v>
      </c>
      <c r="L50" s="1947">
        <v>40.898988876836597</v>
      </c>
      <c r="M50" s="1947">
        <v>42.409856939256599</v>
      </c>
      <c r="N50" s="1947">
        <v>44.140165793517603</v>
      </c>
      <c r="O50" s="1948">
        <v>43.661865722752999</v>
      </c>
      <c r="P50" s="1949"/>
      <c r="Q50" s="920"/>
      <c r="R50" s="920"/>
      <c r="S50" s="920"/>
      <c r="T50" s="920"/>
      <c r="U50" s="920"/>
    </row>
    <row r="51" spans="1:21" s="915" customFormat="1" ht="11.25" customHeight="1">
      <c r="A51" s="1945" t="s">
        <v>1266</v>
      </c>
      <c r="B51" s="1946" t="str">
        <f>$B$10</f>
        <v>2022</v>
      </c>
      <c r="C51" s="1947">
        <v>42.180071231298001</v>
      </c>
      <c r="D51" s="1947">
        <v>44.1764738967223</v>
      </c>
      <c r="E51" s="1947">
        <v>45.780895388504597</v>
      </c>
      <c r="F51" s="1947">
        <v>48.094500845759796</v>
      </c>
      <c r="G51" s="1947">
        <v>50.480767124131397</v>
      </c>
      <c r="H51" s="1947">
        <v>53.654647183722297</v>
      </c>
      <c r="I51" s="1947">
        <v>56.912723751856497</v>
      </c>
      <c r="J51" s="1947">
        <v>59.229236530404599</v>
      </c>
      <c r="K51" s="1947">
        <v>60.406459433894298</v>
      </c>
      <c r="L51" s="1947">
        <v>61.229222682353097</v>
      </c>
      <c r="M51" s="1947">
        <v>61.708443119583201</v>
      </c>
      <c r="N51" s="1947">
        <v>60.648615936646699</v>
      </c>
      <c r="O51" s="1948">
        <v>54.647891424622799</v>
      </c>
      <c r="P51" s="1949"/>
      <c r="Q51" s="920"/>
      <c r="R51" s="920"/>
      <c r="S51" s="920"/>
      <c r="T51" s="920"/>
      <c r="U51" s="920"/>
    </row>
    <row r="52" spans="1:21" s="915" customFormat="1" ht="11.25" customHeight="1">
      <c r="A52" s="1950" t="s">
        <v>1266</v>
      </c>
      <c r="B52" s="1946" t="str">
        <f>$B$11</f>
        <v>2023</v>
      </c>
      <c r="C52" s="1947">
        <v>55.794927913561601</v>
      </c>
      <c r="D52" s="1947">
        <v>49.7941931943393</v>
      </c>
      <c r="E52" s="1947">
        <v>44.195309820469198</v>
      </c>
      <c r="F52" s="1947">
        <v>41.963124792720301</v>
      </c>
      <c r="G52" s="1947">
        <v>40.226311344773002</v>
      </c>
      <c r="H52" s="1947">
        <v>39.338777197116897</v>
      </c>
      <c r="I52" s="1947">
        <v>38.855243511936898</v>
      </c>
      <c r="J52" s="1947">
        <v>38.735515668239501</v>
      </c>
      <c r="K52" s="1947">
        <v>38.628752855429198</v>
      </c>
      <c r="L52" s="1947">
        <v>39.694557570984401</v>
      </c>
      <c r="M52" s="1947">
        <v>40.531604896052499</v>
      </c>
      <c r="N52" s="1947">
        <v>42.271977978067603</v>
      </c>
      <c r="O52" s="1948">
        <v>42.916180617844702</v>
      </c>
      <c r="P52" s="1949"/>
      <c r="Q52" s="920"/>
      <c r="R52" s="920"/>
      <c r="S52" s="920"/>
      <c r="T52" s="920"/>
      <c r="U52" s="920"/>
    </row>
    <row r="53" spans="1:21" s="915" customFormat="1" ht="11.25" customHeight="1">
      <c r="A53" s="1944" t="s">
        <v>1267</v>
      </c>
      <c r="B53" s="1961"/>
      <c r="C53" s="1952"/>
      <c r="D53" s="1952"/>
      <c r="E53" s="1952"/>
      <c r="F53" s="1952"/>
      <c r="G53" s="1952"/>
      <c r="H53" s="1952"/>
      <c r="I53" s="1952"/>
      <c r="J53" s="1952"/>
      <c r="K53" s="1952"/>
      <c r="L53" s="1952"/>
      <c r="M53" s="1952"/>
      <c r="N53" s="1952"/>
      <c r="O53" s="1953"/>
      <c r="P53" s="1947"/>
      <c r="Q53" s="919"/>
      <c r="R53" s="919"/>
      <c r="S53" s="919"/>
      <c r="T53" s="919"/>
      <c r="U53" s="919"/>
    </row>
    <row r="54" spans="1:21" s="915" customFormat="1" ht="11.25" customHeight="1">
      <c r="A54" s="1945" t="s">
        <v>1266</v>
      </c>
      <c r="B54" s="1946" t="str">
        <f>$B$10</f>
        <v>2022</v>
      </c>
      <c r="C54" s="1947">
        <v>43.143931854671898</v>
      </c>
      <c r="D54" s="1947">
        <v>45.145801424032101</v>
      </c>
      <c r="E54" s="1947">
        <v>46.7444236552478</v>
      </c>
      <c r="F54" s="1947">
        <v>49.088988405754101</v>
      </c>
      <c r="G54" s="1947">
        <v>51.471643335999197</v>
      </c>
      <c r="H54" s="1947">
        <v>54.666705778958203</v>
      </c>
      <c r="I54" s="1947">
        <v>57.922684318031898</v>
      </c>
      <c r="J54" s="1947">
        <v>60.244885662095903</v>
      </c>
      <c r="K54" s="1947">
        <v>61.424555369251898</v>
      </c>
      <c r="L54" s="1947">
        <v>62.250545113627503</v>
      </c>
      <c r="M54" s="1947">
        <v>62.7377788149265</v>
      </c>
      <c r="N54" s="1947">
        <v>61.667572883806102</v>
      </c>
      <c r="O54" s="1948">
        <v>53.945880835553702</v>
      </c>
      <c r="P54" s="1949"/>
      <c r="Q54" s="920"/>
      <c r="R54" s="920"/>
      <c r="S54" s="920"/>
      <c r="T54" s="920"/>
      <c r="U54" s="920"/>
    </row>
    <row r="55" spans="1:21" s="915" customFormat="1" ht="11.25" customHeight="1">
      <c r="A55" s="1950" t="s">
        <v>1266</v>
      </c>
      <c r="B55" s="1946" t="str">
        <f>$B$11</f>
        <v>2023</v>
      </c>
      <c r="C55" s="1947">
        <v>56.8222931051315</v>
      </c>
      <c r="D55" s="1947">
        <v>50.823661054522397</v>
      </c>
      <c r="E55" s="1947">
        <v>45.240436789118498</v>
      </c>
      <c r="F55" s="1947">
        <v>43.010809089633099</v>
      </c>
      <c r="G55" s="1947">
        <v>41.2765263259313</v>
      </c>
      <c r="H55" s="1947">
        <v>40.4016459552629</v>
      </c>
      <c r="I55" s="1947">
        <v>39.9200967043896</v>
      </c>
      <c r="J55" s="1947">
        <v>39.789762772168899</v>
      </c>
      <c r="K55" s="1947">
        <v>39.684701596466901</v>
      </c>
      <c r="L55" s="1947">
        <v>40.7505920488287</v>
      </c>
      <c r="M55" s="1947">
        <v>41.619691183006097</v>
      </c>
      <c r="N55" s="1947">
        <v>43.405243813995902</v>
      </c>
      <c r="O55" s="1948">
        <v>43.975478313161801</v>
      </c>
      <c r="P55" s="1949"/>
      <c r="Q55" s="920"/>
      <c r="R55" s="920"/>
      <c r="S55" s="920"/>
      <c r="T55" s="920"/>
      <c r="U55" s="920"/>
    </row>
    <row r="56" spans="1:21" s="915" customFormat="1" ht="11.25" customHeight="1">
      <c r="A56" s="1954" t="s">
        <v>1265</v>
      </c>
      <c r="B56" s="1946" t="str">
        <f>$B$10</f>
        <v>2022</v>
      </c>
      <c r="C56" s="1955">
        <v>4.1372798968614699</v>
      </c>
      <c r="D56" s="1955">
        <v>4.1110307656574898</v>
      </c>
      <c r="E56" s="1955">
        <v>4.1216508479266496</v>
      </c>
      <c r="F56" s="1955">
        <v>4.0847912778275699</v>
      </c>
      <c r="G56" s="1955">
        <v>3.97258175132739</v>
      </c>
      <c r="H56" s="1955">
        <v>3.9007829387029598</v>
      </c>
      <c r="I56" s="1955">
        <v>3.86324760181627</v>
      </c>
      <c r="J56" s="1955">
        <v>3.8693562226744298</v>
      </c>
      <c r="K56" s="1955">
        <v>4.0173423227855301</v>
      </c>
      <c r="L56" s="1955">
        <v>4.1401205930861504</v>
      </c>
      <c r="M56" s="1955">
        <v>4.1863464066171696</v>
      </c>
      <c r="N56" s="1955">
        <v>4.2824711527512598</v>
      </c>
      <c r="O56" s="1948">
        <v>4.0553141396318004</v>
      </c>
      <c r="P56" s="1949"/>
      <c r="Q56" s="920"/>
      <c r="R56" s="920"/>
      <c r="S56" s="920"/>
      <c r="T56" s="920"/>
      <c r="U56" s="920"/>
    </row>
    <row r="57" spans="1:21" s="915" customFormat="1" ht="11.25" customHeight="1">
      <c r="A57" s="1962"/>
      <c r="B57" s="1946" t="str">
        <f>$B$11</f>
        <v>2023</v>
      </c>
      <c r="C57" s="1955">
        <v>4.17584896381618</v>
      </c>
      <c r="D57" s="1955">
        <v>4.1851908990680098</v>
      </c>
      <c r="E57" s="1955">
        <v>4.1949978979139502</v>
      </c>
      <c r="F57" s="1955">
        <v>4.1648113671609099</v>
      </c>
      <c r="G57" s="1955">
        <v>4.0579600058574297</v>
      </c>
      <c r="H57" s="1955">
        <v>3.9613277726337102</v>
      </c>
      <c r="I57" s="1955">
        <v>3.9459797044604801</v>
      </c>
      <c r="J57" s="1955">
        <v>3.9943619106062802</v>
      </c>
      <c r="K57" s="1955">
        <v>4.0280218084824497</v>
      </c>
      <c r="L57" s="1955">
        <v>4.1509553957772303</v>
      </c>
      <c r="M57" s="1955">
        <v>4.24610956685129</v>
      </c>
      <c r="N57" s="1955">
        <v>4.2584452731490998</v>
      </c>
      <c r="O57" s="1948">
        <v>4.1118881973855297</v>
      </c>
      <c r="P57" s="1949"/>
      <c r="Q57" s="920"/>
      <c r="R57" s="920"/>
      <c r="S57" s="920"/>
      <c r="T57" s="920"/>
      <c r="U57" s="920"/>
    </row>
    <row r="58" spans="1:21" s="915" customFormat="1" ht="11.25" customHeight="1">
      <c r="A58" s="1954" t="s">
        <v>1264</v>
      </c>
      <c r="B58" s="1946" t="str">
        <f>$B$10</f>
        <v>2022</v>
      </c>
      <c r="C58" s="1955">
        <v>3.4512013115151299</v>
      </c>
      <c r="D58" s="1955">
        <v>3.4318830523127799</v>
      </c>
      <c r="E58" s="1955">
        <v>3.4429864255959099</v>
      </c>
      <c r="F58" s="1955">
        <v>3.4217439564996499</v>
      </c>
      <c r="G58" s="1955">
        <v>3.3756300050542798</v>
      </c>
      <c r="H58" s="1955">
        <v>3.34382805453258</v>
      </c>
      <c r="I58" s="1955">
        <v>3.3286117969817801</v>
      </c>
      <c r="J58" s="1955">
        <v>3.3401254658444799</v>
      </c>
      <c r="K58" s="1955">
        <v>3.4385131921483598</v>
      </c>
      <c r="L58" s="1955">
        <v>3.5204528916189699</v>
      </c>
      <c r="M58" s="1955">
        <v>3.5352239510858099</v>
      </c>
      <c r="N58" s="1955">
        <v>3.56046861118796</v>
      </c>
      <c r="O58" s="1948">
        <v>3.4312525840403301</v>
      </c>
      <c r="P58" s="1949"/>
      <c r="Q58" s="920"/>
      <c r="R58" s="920"/>
      <c r="S58" s="920"/>
      <c r="T58" s="920"/>
      <c r="U58" s="920"/>
    </row>
    <row r="59" spans="1:21" s="915" customFormat="1" ht="11.25" customHeight="1">
      <c r="A59" s="1962"/>
      <c r="B59" s="1946" t="str">
        <f>$B$11</f>
        <v>2023</v>
      </c>
      <c r="C59" s="1955">
        <v>3.4783218257640498</v>
      </c>
      <c r="D59" s="1955">
        <v>3.4818799725909702</v>
      </c>
      <c r="E59" s="1955">
        <v>3.4784662234748498</v>
      </c>
      <c r="F59" s="1955">
        <v>3.45173326860274</v>
      </c>
      <c r="G59" s="1955">
        <v>3.4200012927319201</v>
      </c>
      <c r="H59" s="1955">
        <v>3.3719462514652898</v>
      </c>
      <c r="I59" s="1955">
        <v>3.35943155023365</v>
      </c>
      <c r="J59" s="1955">
        <v>3.3985257155289399</v>
      </c>
      <c r="K59" s="1955">
        <v>3.4301211438894001</v>
      </c>
      <c r="L59" s="1955">
        <v>3.5135443731546201</v>
      </c>
      <c r="M59" s="1955">
        <v>3.5694668393418501</v>
      </c>
      <c r="N59" s="1955">
        <v>3.5524858885272801</v>
      </c>
      <c r="O59" s="1948">
        <v>3.4572383098583002</v>
      </c>
      <c r="P59" s="1949"/>
      <c r="Q59" s="920"/>
      <c r="R59" s="920"/>
      <c r="S59" s="920"/>
      <c r="T59" s="920"/>
      <c r="U59" s="920"/>
    </row>
    <row r="60" spans="1:21" s="915" customFormat="1" ht="11.25" customHeight="1">
      <c r="A60" s="1940" t="s">
        <v>376</v>
      </c>
      <c r="B60" s="1941"/>
      <c r="C60" s="1941"/>
      <c r="D60" s="1941"/>
      <c r="E60" s="1941"/>
      <c r="F60" s="1941"/>
      <c r="G60" s="1941"/>
      <c r="H60" s="1941"/>
      <c r="I60" s="1941"/>
      <c r="J60" s="1941"/>
      <c r="K60" s="1941"/>
      <c r="L60" s="1941"/>
      <c r="M60" s="1941"/>
      <c r="N60" s="1941"/>
      <c r="O60" s="1942"/>
      <c r="P60" s="1957"/>
      <c r="Q60" s="922"/>
      <c r="R60" s="922"/>
      <c r="S60" s="922"/>
      <c r="T60" s="922"/>
      <c r="U60" s="922"/>
    </row>
    <row r="61" spans="1:21" s="915" customFormat="1" ht="11.25" customHeight="1">
      <c r="A61" s="1944" t="s">
        <v>1269</v>
      </c>
      <c r="B61" s="1958"/>
      <c r="C61" s="1959"/>
      <c r="D61" s="1959"/>
      <c r="E61" s="1959"/>
      <c r="F61" s="1959"/>
      <c r="G61" s="1959"/>
      <c r="H61" s="1959"/>
      <c r="I61" s="1959"/>
      <c r="J61" s="1959"/>
      <c r="K61" s="1959"/>
      <c r="L61" s="1959"/>
      <c r="M61" s="1959"/>
      <c r="N61" s="1959"/>
      <c r="O61" s="1960"/>
      <c r="P61" s="1952"/>
      <c r="Q61" s="921"/>
      <c r="R61" s="921"/>
      <c r="S61" s="921"/>
      <c r="T61" s="921"/>
      <c r="U61" s="921"/>
    </row>
    <row r="62" spans="1:21" s="915" customFormat="1" ht="30.95" customHeight="1">
      <c r="A62" s="1945" t="s">
        <v>1268</v>
      </c>
      <c r="B62" s="1946" t="str">
        <f>$B$10</f>
        <v>2022</v>
      </c>
      <c r="C62" s="1947">
        <v>42.0559371886837</v>
      </c>
      <c r="D62" s="1947">
        <v>42.940167268895202</v>
      </c>
      <c r="E62" s="1947">
        <v>44.636092404498598</v>
      </c>
      <c r="F62" s="1947">
        <v>45.969361398692101</v>
      </c>
      <c r="G62" s="1947">
        <v>47.852313515207399</v>
      </c>
      <c r="H62" s="1947">
        <v>50.868301887432203</v>
      </c>
      <c r="I62" s="1947">
        <v>54.233928296490902</v>
      </c>
      <c r="J62" s="1947">
        <v>56.053777509325599</v>
      </c>
      <c r="K62" s="1947">
        <v>57.869746954022901</v>
      </c>
      <c r="L62" s="1947">
        <v>59.913555756078097</v>
      </c>
      <c r="M62" s="1947">
        <v>61.030555219988102</v>
      </c>
      <c r="N62" s="1947">
        <v>61.759529025791402</v>
      </c>
      <c r="O62" s="1948">
        <v>53.321072707257898</v>
      </c>
      <c r="P62" s="1949"/>
      <c r="Q62" s="920"/>
      <c r="R62" s="920"/>
      <c r="S62" s="920"/>
      <c r="T62" s="920"/>
      <c r="U62" s="920"/>
    </row>
    <row r="63" spans="1:21" s="915" customFormat="1" ht="11.25" customHeight="1">
      <c r="A63" s="1950" t="s">
        <v>1268</v>
      </c>
      <c r="B63" s="1946" t="str">
        <f>$B$11</f>
        <v>2023</v>
      </c>
      <c r="C63" s="1947">
        <v>59.179738889875203</v>
      </c>
      <c r="D63" s="1947">
        <v>54.926509546397199</v>
      </c>
      <c r="E63" s="1947">
        <v>50.166105649103898</v>
      </c>
      <c r="F63" s="1947">
        <v>46.020237507226099</v>
      </c>
      <c r="G63" s="1947">
        <v>42.436618898599903</v>
      </c>
      <c r="H63" s="1947">
        <v>39.836722294513102</v>
      </c>
      <c r="I63" s="1947">
        <v>38.659283246141001</v>
      </c>
      <c r="J63" s="1947">
        <v>38.820199559143198</v>
      </c>
      <c r="K63" s="1947">
        <v>38.702775865385902</v>
      </c>
      <c r="L63" s="1947">
        <v>39.348711188351601</v>
      </c>
      <c r="M63" s="1947">
        <v>40.668660143534296</v>
      </c>
      <c r="N63" s="1947">
        <v>42.036245016683097</v>
      </c>
      <c r="O63" s="1948">
        <v>45.176214767396402</v>
      </c>
      <c r="P63" s="1949"/>
      <c r="Q63" s="920"/>
      <c r="R63" s="920"/>
      <c r="S63" s="920"/>
      <c r="T63" s="920"/>
      <c r="U63" s="920"/>
    </row>
    <row r="64" spans="1:21" s="915" customFormat="1" ht="11.25" customHeight="1">
      <c r="A64" s="1945" t="s">
        <v>1266</v>
      </c>
      <c r="B64" s="1946" t="str">
        <f>$B$10</f>
        <v>2022</v>
      </c>
      <c r="C64" s="1947">
        <v>41.211140076476198</v>
      </c>
      <c r="D64" s="1947">
        <v>42.200511277962299</v>
      </c>
      <c r="E64" s="1947">
        <v>43.929345267298203</v>
      </c>
      <c r="F64" s="1947">
        <v>45.471255679336998</v>
      </c>
      <c r="G64" s="1947">
        <v>48.132535224847103</v>
      </c>
      <c r="H64" s="1947">
        <v>51.577841450028899</v>
      </c>
      <c r="I64" s="1947">
        <v>55.105900105116397</v>
      </c>
      <c r="J64" s="1947">
        <v>56.882790751210699</v>
      </c>
      <c r="K64" s="1947">
        <v>57.645547590211898</v>
      </c>
      <c r="L64" s="1947">
        <v>58.666321730323702</v>
      </c>
      <c r="M64" s="1947">
        <v>59.564294914000897</v>
      </c>
      <c r="N64" s="1947">
        <v>59.654033165772198</v>
      </c>
      <c r="O64" s="1948">
        <v>52.902304950461399</v>
      </c>
      <c r="P64" s="1949"/>
      <c r="Q64" s="920"/>
      <c r="R64" s="920"/>
      <c r="S64" s="920"/>
      <c r="T64" s="920"/>
      <c r="U64" s="920"/>
    </row>
    <row r="65" spans="1:21" s="915" customFormat="1" ht="11.25" customHeight="1">
      <c r="A65" s="1950" t="s">
        <v>1266</v>
      </c>
      <c r="B65" s="1946" t="str">
        <f>$B$11</f>
        <v>2023</v>
      </c>
      <c r="C65" s="1947">
        <v>57.722885967286103</v>
      </c>
      <c r="D65" s="1947">
        <v>53.449018465778202</v>
      </c>
      <c r="E65" s="1947">
        <v>48.7226044115259</v>
      </c>
      <c r="F65" s="1947">
        <v>44.868802103300801</v>
      </c>
      <c r="G65" s="1947">
        <v>41.9948403273265</v>
      </c>
      <c r="H65" s="1947">
        <v>40.028070311924097</v>
      </c>
      <c r="I65" s="1947">
        <v>38.9340962830032</v>
      </c>
      <c r="J65" s="1947">
        <v>38.700999391990202</v>
      </c>
      <c r="K65" s="1947">
        <v>38.370901543922599</v>
      </c>
      <c r="L65" s="1947">
        <v>38.301565569446701</v>
      </c>
      <c r="M65" s="1947">
        <v>38.913863305486402</v>
      </c>
      <c r="N65" s="1947">
        <v>40.282034011347697</v>
      </c>
      <c r="O65" s="1948">
        <v>44.328770436325897</v>
      </c>
      <c r="P65" s="1949"/>
      <c r="Q65" s="920"/>
      <c r="R65" s="920"/>
      <c r="S65" s="920"/>
      <c r="T65" s="920"/>
      <c r="U65" s="920"/>
    </row>
    <row r="66" spans="1:21" s="915" customFormat="1" ht="11.25" customHeight="1">
      <c r="A66" s="1944" t="s">
        <v>1267</v>
      </c>
      <c r="B66" s="1961"/>
      <c r="C66" s="1952"/>
      <c r="D66" s="1952"/>
      <c r="E66" s="1952"/>
      <c r="F66" s="1952"/>
      <c r="G66" s="1952"/>
      <c r="H66" s="1952"/>
      <c r="I66" s="1952"/>
      <c r="J66" s="1952"/>
      <c r="K66" s="1952"/>
      <c r="L66" s="1952"/>
      <c r="M66" s="1952"/>
      <c r="N66" s="1952"/>
      <c r="O66" s="1953"/>
      <c r="P66" s="1947"/>
      <c r="Q66" s="919"/>
      <c r="R66" s="919"/>
      <c r="S66" s="919"/>
      <c r="T66" s="919"/>
      <c r="U66" s="919"/>
    </row>
    <row r="67" spans="1:21" s="915" customFormat="1" ht="11.25" customHeight="1">
      <c r="A67" s="1945" t="s">
        <v>1266</v>
      </c>
      <c r="B67" s="1946" t="str">
        <f>$B$10</f>
        <v>2022</v>
      </c>
      <c r="C67" s="1947">
        <v>42.873610026180799</v>
      </c>
      <c r="D67" s="1947">
        <v>43.880983198602998</v>
      </c>
      <c r="E67" s="1947">
        <v>45.628317534986699</v>
      </c>
      <c r="F67" s="1947">
        <v>47.252119783248901</v>
      </c>
      <c r="G67" s="1947">
        <v>49.924431180334203</v>
      </c>
      <c r="H67" s="1947">
        <v>53.375122554294897</v>
      </c>
      <c r="I67" s="1947">
        <v>56.961106204661299</v>
      </c>
      <c r="J67" s="1947">
        <v>58.823245928435298</v>
      </c>
      <c r="K67" s="1947">
        <v>59.4748373048674</v>
      </c>
      <c r="L67" s="1947">
        <v>60.5201022368122</v>
      </c>
      <c r="M67" s="1947">
        <v>61.429485136575799</v>
      </c>
      <c r="N67" s="1947">
        <v>61.5164538493799</v>
      </c>
      <c r="O67" s="1948">
        <v>54.703705510429501</v>
      </c>
      <c r="P67" s="1949"/>
      <c r="Q67" s="920"/>
      <c r="R67" s="920"/>
      <c r="S67" s="920"/>
      <c r="T67" s="920"/>
      <c r="U67" s="920"/>
    </row>
    <row r="68" spans="1:21" s="915" customFormat="1" ht="11.25" customHeight="1">
      <c r="A68" s="1950" t="s">
        <v>1266</v>
      </c>
      <c r="B68" s="1946" t="str">
        <f>$B$11</f>
        <v>2023</v>
      </c>
      <c r="C68" s="1947">
        <v>59.629141559288598</v>
      </c>
      <c r="D68" s="1947">
        <v>55.455646082484698</v>
      </c>
      <c r="E68" s="1947">
        <v>50.676826749212999</v>
      </c>
      <c r="F68" s="1947">
        <v>46.8295615022787</v>
      </c>
      <c r="G68" s="1947">
        <v>43.942856299848103</v>
      </c>
      <c r="H68" s="1947">
        <v>41.889487467336799</v>
      </c>
      <c r="I68" s="1947">
        <v>40.850258372626797</v>
      </c>
      <c r="J68" s="1947">
        <v>40.704751283480903</v>
      </c>
      <c r="K68" s="1947">
        <v>40.408938069927203</v>
      </c>
      <c r="L68" s="1947">
        <v>40.391943923066499</v>
      </c>
      <c r="M68" s="1947">
        <v>41.040906803357203</v>
      </c>
      <c r="N68" s="1947">
        <v>42.449943986699097</v>
      </c>
      <c r="O68" s="1948">
        <v>46.324241379593602</v>
      </c>
      <c r="P68" s="1949"/>
      <c r="Q68" s="920"/>
      <c r="R68" s="920"/>
      <c r="S68" s="920"/>
      <c r="T68" s="920"/>
      <c r="U68" s="920"/>
    </row>
    <row r="69" spans="1:21" s="915" customFormat="1" ht="11.25" customHeight="1">
      <c r="A69" s="1954" t="s">
        <v>1265</v>
      </c>
      <c r="B69" s="1946" t="str">
        <f>$B$10</f>
        <v>2022</v>
      </c>
      <c r="C69" s="1955">
        <v>4.16413280759246</v>
      </c>
      <c r="D69" s="1955">
        <v>4.1482814129005403</v>
      </c>
      <c r="E69" s="1955">
        <v>4.1384573693947901</v>
      </c>
      <c r="F69" s="1955">
        <v>4.0908504216577501</v>
      </c>
      <c r="G69" s="1955">
        <v>3.9687914089166001</v>
      </c>
      <c r="H69" s="1955">
        <v>3.9115800816692201</v>
      </c>
      <c r="I69" s="1955">
        <v>3.8814250585424999</v>
      </c>
      <c r="J69" s="1955">
        <v>3.8996514650862699</v>
      </c>
      <c r="K69" s="1955">
        <v>4.0242760977692402</v>
      </c>
      <c r="L69" s="1955">
        <v>4.1465002520292096</v>
      </c>
      <c r="M69" s="1955">
        <v>4.1760200058769303</v>
      </c>
      <c r="N69" s="1955">
        <v>4.2871056860245398</v>
      </c>
      <c r="O69" s="1948">
        <v>4.0684366746979599</v>
      </c>
      <c r="P69" s="1949"/>
      <c r="Q69" s="920"/>
      <c r="R69" s="920"/>
      <c r="S69" s="920"/>
      <c r="T69" s="920"/>
      <c r="U69" s="920"/>
    </row>
    <row r="70" spans="1:21" s="915" customFormat="1" ht="11.25" customHeight="1">
      <c r="A70" s="1962"/>
      <c r="B70" s="1946" t="str">
        <f>$B$11</f>
        <v>2023</v>
      </c>
      <c r="C70" s="1955">
        <v>4.2117776393712401</v>
      </c>
      <c r="D70" s="1955">
        <v>4.2237630157617803</v>
      </c>
      <c r="E70" s="1955">
        <v>4.2173622134386797</v>
      </c>
      <c r="F70" s="1955">
        <v>4.2008704891514501</v>
      </c>
      <c r="G70" s="1955">
        <v>4.0878162931584701</v>
      </c>
      <c r="H70" s="1955">
        <v>3.9835553032986999</v>
      </c>
      <c r="I70" s="1955">
        <v>3.9713785399198498</v>
      </c>
      <c r="J70" s="1955">
        <v>4.0371506651636002</v>
      </c>
      <c r="K70" s="1955">
        <v>4.0669070063955104</v>
      </c>
      <c r="L70" s="1955">
        <v>4.1547582199095796</v>
      </c>
      <c r="M70" s="1955">
        <v>4.2608716395635504</v>
      </c>
      <c r="N70" s="1955">
        <v>4.2694106041848103</v>
      </c>
      <c r="O70" s="1948">
        <v>4.1392291117965598</v>
      </c>
      <c r="P70" s="1949"/>
      <c r="Q70" s="920"/>
      <c r="R70" s="920"/>
      <c r="S70" s="920"/>
      <c r="T70" s="920"/>
      <c r="U70" s="920"/>
    </row>
    <row r="71" spans="1:21" s="915" customFormat="1" ht="11.25" customHeight="1">
      <c r="A71" s="1954" t="s">
        <v>1264</v>
      </c>
      <c r="B71" s="1946" t="str">
        <f>$B$10</f>
        <v>2022</v>
      </c>
      <c r="C71" s="1955">
        <v>3.4540396931197801</v>
      </c>
      <c r="D71" s="1955">
        <v>3.4442724696240901</v>
      </c>
      <c r="E71" s="1955">
        <v>3.4416676589792199</v>
      </c>
      <c r="F71" s="1955">
        <v>3.4326584798438202</v>
      </c>
      <c r="G71" s="1955">
        <v>3.3710507611767899</v>
      </c>
      <c r="H71" s="1955">
        <v>3.3381517734360102</v>
      </c>
      <c r="I71" s="1955">
        <v>3.3337187250589402</v>
      </c>
      <c r="J71" s="1955">
        <v>3.3299204762964698</v>
      </c>
      <c r="K71" s="1955">
        <v>3.4206480248065199</v>
      </c>
      <c r="L71" s="1955">
        <v>3.5051584413011798</v>
      </c>
      <c r="M71" s="1955">
        <v>3.5188923275345401</v>
      </c>
      <c r="N71" s="1955">
        <v>3.5484548514284699</v>
      </c>
      <c r="O71" s="1948">
        <v>3.4273264127168601</v>
      </c>
      <c r="P71" s="1949"/>
      <c r="Q71" s="920"/>
      <c r="R71" s="920"/>
      <c r="S71" s="920"/>
      <c r="T71" s="920"/>
      <c r="U71" s="920"/>
    </row>
    <row r="72" spans="1:21" s="915" customFormat="1" ht="11.25" customHeight="1">
      <c r="A72" s="1962"/>
      <c r="B72" s="1946" t="str">
        <f>$B$11</f>
        <v>2023</v>
      </c>
      <c r="C72" s="1955">
        <v>3.4884655436611798</v>
      </c>
      <c r="D72" s="1955">
        <v>3.4914167440524002</v>
      </c>
      <c r="E72" s="1955">
        <v>3.5018535806580999</v>
      </c>
      <c r="F72" s="1955">
        <v>3.4747190883025598</v>
      </c>
      <c r="G72" s="1955">
        <v>3.4234193002878701</v>
      </c>
      <c r="H72" s="1955">
        <v>3.3741431513164</v>
      </c>
      <c r="I72" s="1955">
        <v>3.3657447869556401</v>
      </c>
      <c r="J72" s="1955">
        <v>3.3975796200394801</v>
      </c>
      <c r="K72" s="1955">
        <v>3.4192764459819101</v>
      </c>
      <c r="L72" s="1955">
        <v>3.5008011953660199</v>
      </c>
      <c r="M72" s="1955">
        <v>3.56630589590918</v>
      </c>
      <c r="N72" s="1955">
        <v>3.55233589933728</v>
      </c>
      <c r="O72" s="1948">
        <v>3.4618648685320199</v>
      </c>
      <c r="P72" s="1949"/>
      <c r="Q72" s="920"/>
      <c r="R72" s="920"/>
      <c r="S72" s="920"/>
      <c r="T72" s="920"/>
      <c r="U72" s="920"/>
    </row>
    <row r="73" spans="1:21" s="915" customFormat="1" ht="11.25" customHeight="1">
      <c r="A73" s="1940" t="s">
        <v>1207</v>
      </c>
      <c r="B73" s="1941"/>
      <c r="C73" s="1941"/>
      <c r="D73" s="1941"/>
      <c r="E73" s="1941"/>
      <c r="F73" s="1941"/>
      <c r="G73" s="1941"/>
      <c r="H73" s="1941"/>
      <c r="I73" s="1941"/>
      <c r="J73" s="1941"/>
      <c r="K73" s="1941"/>
      <c r="L73" s="1941"/>
      <c r="M73" s="1941"/>
      <c r="N73" s="1941"/>
      <c r="O73" s="1942"/>
      <c r="P73" s="1964"/>
    </row>
    <row r="74" spans="1:21" s="915" customFormat="1" ht="11.25" customHeight="1">
      <c r="A74" s="1944" t="s">
        <v>1269</v>
      </c>
      <c r="B74" s="1958"/>
      <c r="C74" s="1959"/>
      <c r="D74" s="1959"/>
      <c r="E74" s="1959"/>
      <c r="F74" s="1959"/>
      <c r="G74" s="1959"/>
      <c r="H74" s="1959"/>
      <c r="I74" s="1959"/>
      <c r="J74" s="1959"/>
      <c r="K74" s="1959"/>
      <c r="L74" s="1959"/>
      <c r="M74" s="1959"/>
      <c r="N74" s="1959"/>
      <c r="O74" s="1965"/>
      <c r="P74" s="1964"/>
    </row>
    <row r="75" spans="1:21" s="915" customFormat="1" ht="30.95" customHeight="1">
      <c r="A75" s="1945" t="s">
        <v>1268</v>
      </c>
      <c r="B75" s="1946" t="str">
        <f>$B$10</f>
        <v>2022</v>
      </c>
      <c r="C75" s="1947">
        <v>44.328815943685697</v>
      </c>
      <c r="D75" s="1947">
        <v>45.248792964455703</v>
      </c>
      <c r="E75" s="1947">
        <v>47.430748645224703</v>
      </c>
      <c r="F75" s="1947">
        <v>51.106954672217199</v>
      </c>
      <c r="G75" s="1947">
        <v>53.405890146493498</v>
      </c>
      <c r="H75" s="1947">
        <v>55.490929496735703</v>
      </c>
      <c r="I75" s="1947">
        <v>57.310609421399803</v>
      </c>
      <c r="J75" s="1947">
        <v>59.167251166943899</v>
      </c>
      <c r="K75" s="1947">
        <v>60.501532371088999</v>
      </c>
      <c r="L75" s="1947">
        <v>61.637107214869097</v>
      </c>
      <c r="M75" s="1947">
        <v>61.996635940157397</v>
      </c>
      <c r="N75" s="1947">
        <v>61.747342168675097</v>
      </c>
      <c r="O75" s="1948">
        <v>55.787520069776498</v>
      </c>
      <c r="P75" s="1964"/>
    </row>
    <row r="76" spans="1:21" s="915" customFormat="1" ht="11.25" customHeight="1">
      <c r="A76" s="1950" t="s">
        <v>1268</v>
      </c>
      <c r="B76" s="1946" t="str">
        <f>$B$11</f>
        <v>2023</v>
      </c>
      <c r="C76" s="1947">
        <v>56.551090580440203</v>
      </c>
      <c r="D76" s="1947">
        <v>49.335009165167001</v>
      </c>
      <c r="E76" s="1947">
        <v>41.984978454982702</v>
      </c>
      <c r="F76" s="1947">
        <v>38.967693227883203</v>
      </c>
      <c r="G76" s="1947">
        <v>37.3641532147604</v>
      </c>
      <c r="H76" s="1947">
        <v>36.5102633346376</v>
      </c>
      <c r="I76" s="1947">
        <v>36.34126795049</v>
      </c>
      <c r="J76" s="1947">
        <v>36.690483685666997</v>
      </c>
      <c r="K76" s="1947">
        <v>37.026394945611599</v>
      </c>
      <c r="L76" s="1947">
        <v>40.576576654227402</v>
      </c>
      <c r="M76" s="1947">
        <v>42.9947673199961</v>
      </c>
      <c r="N76" s="1947">
        <v>43.563617643204303</v>
      </c>
      <c r="O76" s="1948">
        <v>42.029266851645602</v>
      </c>
      <c r="P76" s="1964"/>
    </row>
    <row r="77" spans="1:21" s="915" customFormat="1" ht="11.25" customHeight="1">
      <c r="A77" s="1945" t="s">
        <v>1266</v>
      </c>
      <c r="B77" s="1946" t="str">
        <f>$B$10</f>
        <v>2022</v>
      </c>
      <c r="C77" s="1947">
        <v>43.549856104183199</v>
      </c>
      <c r="D77" s="1947">
        <v>44.619309739372603</v>
      </c>
      <c r="E77" s="1947">
        <v>46.671789924619297</v>
      </c>
      <c r="F77" s="1947">
        <v>50.537188398465801</v>
      </c>
      <c r="G77" s="1947">
        <v>53.359059280774098</v>
      </c>
      <c r="H77" s="1947">
        <v>55.870742627202901</v>
      </c>
      <c r="I77" s="1947">
        <v>57.909001851345202</v>
      </c>
      <c r="J77" s="1947">
        <v>59.712265349358503</v>
      </c>
      <c r="K77" s="1947">
        <v>60.158573244188297</v>
      </c>
      <c r="L77" s="1947">
        <v>60.516423308261103</v>
      </c>
      <c r="M77" s="1947">
        <v>60.631367063077903</v>
      </c>
      <c r="N77" s="1947">
        <v>60.108952600268097</v>
      </c>
      <c r="O77" s="1948">
        <v>55.323242616164102</v>
      </c>
      <c r="P77" s="1966"/>
      <c r="Q77" s="924"/>
      <c r="R77" s="924"/>
      <c r="S77" s="924"/>
      <c r="T77" s="924"/>
      <c r="U77" s="924"/>
    </row>
    <row r="78" spans="1:21" s="915" customFormat="1" ht="11.25" customHeight="1">
      <c r="A78" s="1950" t="s">
        <v>1266</v>
      </c>
      <c r="B78" s="1946" t="str">
        <f>$B$11</f>
        <v>2023</v>
      </c>
      <c r="C78" s="1947">
        <v>55.5976098537894</v>
      </c>
      <c r="D78" s="1947">
        <v>48.3534097010862</v>
      </c>
      <c r="E78" s="1947">
        <v>41.0348204149577</v>
      </c>
      <c r="F78" s="1947">
        <v>38.3172928662771</v>
      </c>
      <c r="G78" s="1947">
        <v>37.066355051919501</v>
      </c>
      <c r="H78" s="1947">
        <v>36.702378293820402</v>
      </c>
      <c r="I78" s="1947">
        <v>36.550795670970899</v>
      </c>
      <c r="J78" s="1947">
        <v>36.600153788665096</v>
      </c>
      <c r="K78" s="1947">
        <v>36.743326231607902</v>
      </c>
      <c r="L78" s="1947">
        <v>39.544757383203901</v>
      </c>
      <c r="M78" s="1947">
        <v>41.4804018173961</v>
      </c>
      <c r="N78" s="1947">
        <v>42.004463721974702</v>
      </c>
      <c r="O78" s="1948">
        <v>41.384842606564099</v>
      </c>
      <c r="P78" s="1964"/>
    </row>
    <row r="79" spans="1:21" s="915" customFormat="1" ht="11.25" customHeight="1">
      <c r="A79" s="1944" t="s">
        <v>1267</v>
      </c>
      <c r="B79" s="1961"/>
      <c r="C79" s="1959"/>
      <c r="D79" s="1959"/>
      <c r="E79" s="1959"/>
      <c r="F79" s="1959"/>
      <c r="G79" s="1959"/>
      <c r="H79" s="1959"/>
      <c r="I79" s="1959"/>
      <c r="J79" s="1959"/>
      <c r="K79" s="1959"/>
      <c r="L79" s="1959"/>
      <c r="M79" s="1959"/>
      <c r="N79" s="1959"/>
      <c r="O79" s="1953"/>
      <c r="P79" s="1964"/>
    </row>
    <row r="80" spans="1:21" s="915" customFormat="1" ht="11.25" customHeight="1">
      <c r="A80" s="1945" t="s">
        <v>1266</v>
      </c>
      <c r="B80" s="1946" t="str">
        <f>$B$10</f>
        <v>2022</v>
      </c>
      <c r="C80" s="1947">
        <v>44.605119943539798</v>
      </c>
      <c r="D80" s="1947">
        <v>45.708615069186699</v>
      </c>
      <c r="E80" s="1947">
        <v>47.721770665404797</v>
      </c>
      <c r="F80" s="1947">
        <v>51.6253594820217</v>
      </c>
      <c r="G80" s="1947">
        <v>54.427795015533199</v>
      </c>
      <c r="H80" s="1947">
        <v>56.955307041118097</v>
      </c>
      <c r="I80" s="1947">
        <v>58.993997268432103</v>
      </c>
      <c r="J80" s="1947">
        <v>60.789470647404002</v>
      </c>
      <c r="K80" s="1947">
        <v>61.278161266046901</v>
      </c>
      <c r="L80" s="1947">
        <v>61.716019049512099</v>
      </c>
      <c r="M80" s="1947">
        <v>61.836926408151598</v>
      </c>
      <c r="N80" s="1947">
        <v>61.315734656580197</v>
      </c>
      <c r="O80" s="1948">
        <v>56.432730255320401</v>
      </c>
      <c r="P80" s="1964"/>
    </row>
    <row r="81" spans="1:16" s="915" customFormat="1" ht="11.25" customHeight="1">
      <c r="A81" s="1950" t="s">
        <v>1266</v>
      </c>
      <c r="B81" s="1946" t="str">
        <f>$B$11</f>
        <v>2023</v>
      </c>
      <c r="C81" s="1947">
        <v>56.817413881715702</v>
      </c>
      <c r="D81" s="1947">
        <v>49.571808767593502</v>
      </c>
      <c r="E81" s="1947">
        <v>42.263770107644703</v>
      </c>
      <c r="F81" s="1947">
        <v>39.548247957277503</v>
      </c>
      <c r="G81" s="1947">
        <v>38.317827165824802</v>
      </c>
      <c r="H81" s="1947">
        <v>37.971577644635602</v>
      </c>
      <c r="I81" s="1947">
        <v>37.803385926583402</v>
      </c>
      <c r="J81" s="1947">
        <v>37.8640008237209</v>
      </c>
      <c r="K81" s="1947">
        <v>38.004537772495802</v>
      </c>
      <c r="L81" s="1947">
        <v>40.8166012301336</v>
      </c>
      <c r="M81" s="1947">
        <v>42.750045123544801</v>
      </c>
      <c r="N81" s="1947">
        <v>43.330230465568199</v>
      </c>
      <c r="O81" s="1948">
        <v>42.639997487206301</v>
      </c>
      <c r="P81" s="1964"/>
    </row>
    <row r="82" spans="1:16" s="915" customFormat="1" ht="11.25" customHeight="1">
      <c r="A82" s="1954" t="s">
        <v>1265</v>
      </c>
      <c r="B82" s="1946" t="str">
        <f>$B$10</f>
        <v>2022</v>
      </c>
      <c r="C82" s="1955">
        <v>4.2066682349638</v>
      </c>
      <c r="D82" s="1955">
        <v>4.1819475508173802</v>
      </c>
      <c r="E82" s="1955">
        <v>4.2042018566287096</v>
      </c>
      <c r="F82" s="1955">
        <v>4.1764246272101904</v>
      </c>
      <c r="G82" s="1955">
        <v>4.0607848895052499</v>
      </c>
      <c r="H82" s="1955">
        <v>3.9661373334580898</v>
      </c>
      <c r="I82" s="1955">
        <v>3.91242961692351</v>
      </c>
      <c r="J82" s="1955">
        <v>3.9003325446225099</v>
      </c>
      <c r="K82" s="1955">
        <v>4.0630308104623403</v>
      </c>
      <c r="L82" s="1955">
        <v>4.1993571129457203</v>
      </c>
      <c r="M82" s="1955">
        <v>4.2605113327089903</v>
      </c>
      <c r="N82" s="1955">
        <v>4.3438305453301904</v>
      </c>
      <c r="O82" s="1948">
        <v>4.1207497099564803</v>
      </c>
      <c r="P82" s="1964"/>
    </row>
    <row r="83" spans="1:16" s="915" customFormat="1" ht="11.25" customHeight="1">
      <c r="A83" s="1962"/>
      <c r="B83" s="1946" t="str">
        <f>$B$11</f>
        <v>2023</v>
      </c>
      <c r="C83" s="1955">
        <v>4.2329856283426102</v>
      </c>
      <c r="D83" s="1955">
        <v>4.24087125040817</v>
      </c>
      <c r="E83" s="1955">
        <v>4.2467230347963003</v>
      </c>
      <c r="F83" s="1955">
        <v>4.2012971651315798</v>
      </c>
      <c r="G83" s="1955">
        <v>4.1048034251275203</v>
      </c>
      <c r="H83" s="1955">
        <v>3.9977023499220601</v>
      </c>
      <c r="I83" s="1955">
        <v>3.9974264664086001</v>
      </c>
      <c r="J83" s="1955">
        <v>4.0395968504136501</v>
      </c>
      <c r="K83" s="1955">
        <v>4.06511753650895</v>
      </c>
      <c r="L83" s="1955">
        <v>4.19559786651753</v>
      </c>
      <c r="M83" s="1955">
        <v>4.2733956804441604</v>
      </c>
      <c r="N83" s="1955">
        <v>4.2941899133032404</v>
      </c>
      <c r="O83" s="1948">
        <v>4.1559548971936602</v>
      </c>
      <c r="P83" s="1964"/>
    </row>
    <row r="84" spans="1:16" s="915" customFormat="1" ht="11.25" customHeight="1">
      <c r="A84" s="1954" t="s">
        <v>1264</v>
      </c>
      <c r="B84" s="1946" t="str">
        <f>$B$10</f>
        <v>2022</v>
      </c>
      <c r="C84" s="1955">
        <v>3.4577782002687401</v>
      </c>
      <c r="D84" s="1955">
        <v>3.4389831440902698</v>
      </c>
      <c r="E84" s="1955">
        <v>3.4524195225717</v>
      </c>
      <c r="F84" s="1955">
        <v>3.4268733517561198</v>
      </c>
      <c r="G84" s="1955">
        <v>3.3773351208461402</v>
      </c>
      <c r="H84" s="1955">
        <v>3.3396931823954099</v>
      </c>
      <c r="I84" s="1955">
        <v>3.3241474516270202</v>
      </c>
      <c r="J84" s="1955">
        <v>3.3419116644840701</v>
      </c>
      <c r="K84" s="1955">
        <v>3.4363916004576698</v>
      </c>
      <c r="L84" s="1955">
        <v>3.5216359618100102</v>
      </c>
      <c r="M84" s="1955">
        <v>3.53738256957174</v>
      </c>
      <c r="N84" s="1955">
        <v>3.54795560424673</v>
      </c>
      <c r="O84" s="1948">
        <v>3.4318837650064702</v>
      </c>
      <c r="P84" s="1964"/>
    </row>
    <row r="85" spans="1:16" s="915" customFormat="1" ht="11.25" customHeight="1">
      <c r="A85" s="1962"/>
      <c r="B85" s="1946" t="str">
        <f>$B$11</f>
        <v>2023</v>
      </c>
      <c r="C85" s="1955">
        <v>3.4670807121718901</v>
      </c>
      <c r="D85" s="1955">
        <v>3.4707756370331002</v>
      </c>
      <c r="E85" s="1955">
        <v>3.4636794504125099</v>
      </c>
      <c r="F85" s="1955">
        <v>3.4289448116027201</v>
      </c>
      <c r="G85" s="1955">
        <v>3.4071127951320799</v>
      </c>
      <c r="H85" s="1955">
        <v>3.3597429664346699</v>
      </c>
      <c r="I85" s="1955">
        <v>3.3559429508899798</v>
      </c>
      <c r="J85" s="1955">
        <v>3.3982290797947998</v>
      </c>
      <c r="K85" s="1955">
        <v>3.4262997713478001</v>
      </c>
      <c r="L85" s="1955">
        <v>3.5184306017401998</v>
      </c>
      <c r="M85" s="1955">
        <v>3.5812501362019402</v>
      </c>
      <c r="N85" s="1955">
        <v>3.5787543053975801</v>
      </c>
      <c r="O85" s="1948">
        <v>3.4531214488053199</v>
      </c>
      <c r="P85" s="1964"/>
    </row>
    <row r="86" spans="1:16" s="915" customFormat="1" ht="11.25" customHeight="1">
      <c r="A86" s="1940" t="s">
        <v>1270</v>
      </c>
      <c r="B86" s="1941"/>
      <c r="C86" s="1941"/>
      <c r="D86" s="1941"/>
      <c r="E86" s="1941"/>
      <c r="F86" s="1941"/>
      <c r="G86" s="1941"/>
      <c r="H86" s="1941"/>
      <c r="I86" s="1941"/>
      <c r="J86" s="1941"/>
      <c r="K86" s="1941"/>
      <c r="L86" s="1941"/>
      <c r="M86" s="1941"/>
      <c r="N86" s="1941"/>
      <c r="O86" s="1942"/>
      <c r="P86" s="1964"/>
    </row>
    <row r="87" spans="1:16" s="915" customFormat="1" ht="11.25" customHeight="1">
      <c r="A87" s="1944" t="s">
        <v>1269</v>
      </c>
      <c r="B87" s="1958"/>
      <c r="C87" s="1959"/>
      <c r="D87" s="1959"/>
      <c r="E87" s="1959"/>
      <c r="F87" s="1959"/>
      <c r="G87" s="1959"/>
      <c r="H87" s="1959"/>
      <c r="I87" s="1959"/>
      <c r="J87" s="1959"/>
      <c r="K87" s="1959"/>
      <c r="L87" s="1959"/>
      <c r="M87" s="1959"/>
      <c r="N87" s="1959"/>
      <c r="O87" s="1960"/>
      <c r="P87" s="1964"/>
    </row>
    <row r="88" spans="1:16" s="915" customFormat="1" ht="30.95" customHeight="1">
      <c r="A88" s="1945" t="s">
        <v>1268</v>
      </c>
      <c r="B88" s="1946" t="str">
        <f>$B$10</f>
        <v>2022</v>
      </c>
      <c r="C88" s="1947">
        <v>41.360441013436102</v>
      </c>
      <c r="D88" s="1947">
        <v>43.957043512912499</v>
      </c>
      <c r="E88" s="1947">
        <v>44.954335061161103</v>
      </c>
      <c r="F88" s="1947">
        <v>47.309122976626</v>
      </c>
      <c r="G88" s="1947">
        <v>47.866091133524897</v>
      </c>
      <c r="H88" s="1947">
        <v>49.871784724701897</v>
      </c>
      <c r="I88" s="1947">
        <v>53.083528354606102</v>
      </c>
      <c r="J88" s="1947">
        <v>54.815148840526497</v>
      </c>
      <c r="K88" s="1947">
        <v>57.746460981601601</v>
      </c>
      <c r="L88" s="1947">
        <v>59.203767923311098</v>
      </c>
      <c r="M88" s="1947">
        <v>59.608088633857001</v>
      </c>
      <c r="N88" s="1947">
        <v>60.0300147278776</v>
      </c>
      <c r="O88" s="1948">
        <v>52.148833452572902</v>
      </c>
      <c r="P88" s="1964"/>
    </row>
    <row r="89" spans="1:16" s="915" customFormat="1" ht="11.25" customHeight="1">
      <c r="A89" s="1950" t="s">
        <v>1268</v>
      </c>
      <c r="B89" s="1946" t="str">
        <f>$B$11</f>
        <v>2023</v>
      </c>
      <c r="C89" s="1947">
        <v>56.412362243666401</v>
      </c>
      <c r="D89" s="1947">
        <v>53.354962270145201</v>
      </c>
      <c r="E89" s="1947">
        <v>47.595701453650697</v>
      </c>
      <c r="F89" s="1947">
        <v>43.283181663426397</v>
      </c>
      <c r="G89" s="1947">
        <v>40.247171435741102</v>
      </c>
      <c r="H89" s="1947">
        <v>38.0980334535518</v>
      </c>
      <c r="I89" s="1947">
        <v>37.729761161563196</v>
      </c>
      <c r="J89" s="1947">
        <v>37.558005269160802</v>
      </c>
      <c r="K89" s="1947">
        <v>38.437862405852101</v>
      </c>
      <c r="L89" s="1947">
        <v>39.742543562709699</v>
      </c>
      <c r="M89" s="1947">
        <v>41.713001611352702</v>
      </c>
      <c r="N89" s="1947">
        <v>43.2333503103007</v>
      </c>
      <c r="O89" s="1948">
        <v>43.876230050422997</v>
      </c>
      <c r="P89" s="1964"/>
    </row>
    <row r="90" spans="1:16" s="915" customFormat="1" ht="11.25" customHeight="1">
      <c r="A90" s="1945" t="s">
        <v>1266</v>
      </c>
      <c r="B90" s="1946" t="str">
        <f>$B$10</f>
        <v>2022</v>
      </c>
      <c r="C90" s="1947">
        <v>41.024752199587503</v>
      </c>
      <c r="D90" s="1947">
        <v>43.802729244163601</v>
      </c>
      <c r="E90" s="1947">
        <v>44.820636303089998</v>
      </c>
      <c r="F90" s="1947">
        <v>47.350845631365701</v>
      </c>
      <c r="G90" s="1947">
        <v>48.568095007770602</v>
      </c>
      <c r="H90" s="1947">
        <v>51.026254971954401</v>
      </c>
      <c r="I90" s="1947">
        <v>54.495635219335099</v>
      </c>
      <c r="J90" s="1947">
        <v>56.245514332200301</v>
      </c>
      <c r="K90" s="1947">
        <v>58.328417307868797</v>
      </c>
      <c r="L90" s="1947">
        <v>59.1528304840391</v>
      </c>
      <c r="M90" s="1947">
        <v>59.396993951877597</v>
      </c>
      <c r="N90" s="1947">
        <v>59.479255909791597</v>
      </c>
      <c r="O90" s="1948">
        <v>52.476130976607898</v>
      </c>
      <c r="P90" s="1964"/>
    </row>
    <row r="91" spans="1:16" s="915" customFormat="1" ht="11.25" customHeight="1">
      <c r="A91" s="1950" t="s">
        <v>1266</v>
      </c>
      <c r="B91" s="1946" t="str">
        <f>$B$11</f>
        <v>2023</v>
      </c>
      <c r="C91" s="1947">
        <v>56.416703259652699</v>
      </c>
      <c r="D91" s="1947">
        <v>53.072681586126002</v>
      </c>
      <c r="E91" s="1947">
        <v>47.363131946509597</v>
      </c>
      <c r="F91" s="1947">
        <v>43.125109864920297</v>
      </c>
      <c r="G91" s="1947">
        <v>40.5179528486469</v>
      </c>
      <c r="H91" s="1947">
        <v>38.822865410201501</v>
      </c>
      <c r="I91" s="1947">
        <v>38.519811249278902</v>
      </c>
      <c r="J91" s="1947">
        <v>38.131125899207902</v>
      </c>
      <c r="K91" s="1947">
        <v>38.563093773509003</v>
      </c>
      <c r="L91" s="1947">
        <v>39.1274607061914</v>
      </c>
      <c r="M91" s="1947">
        <v>40.566136406745301</v>
      </c>
      <c r="N91" s="1947">
        <v>41.991556990782399</v>
      </c>
      <c r="O91" s="1948">
        <v>43.793658692627098</v>
      </c>
      <c r="P91" s="1964"/>
    </row>
    <row r="92" spans="1:16" s="915" customFormat="1" ht="11.25" customHeight="1">
      <c r="A92" s="1944" t="s">
        <v>1267</v>
      </c>
      <c r="B92" s="1961"/>
      <c r="C92" s="1959"/>
      <c r="D92" s="1959"/>
      <c r="E92" s="1959"/>
      <c r="F92" s="1959"/>
      <c r="G92" s="1959"/>
      <c r="H92" s="1959"/>
      <c r="I92" s="1959"/>
      <c r="J92" s="1959"/>
      <c r="K92" s="1959"/>
      <c r="L92" s="1959"/>
      <c r="M92" s="1959"/>
      <c r="N92" s="1959"/>
      <c r="O92" s="1953"/>
      <c r="P92" s="1964"/>
    </row>
    <row r="93" spans="1:16" s="915" customFormat="1" ht="11.25" customHeight="1">
      <c r="A93" s="1945" t="s">
        <v>1266</v>
      </c>
      <c r="B93" s="1946" t="str">
        <f>$B$10</f>
        <v>2022</v>
      </c>
      <c r="C93" s="1947">
        <v>42.611226666102503</v>
      </c>
      <c r="D93" s="1947">
        <v>45.313687656771897</v>
      </c>
      <c r="E93" s="1947">
        <v>46.344640263684703</v>
      </c>
      <c r="F93" s="1947">
        <v>48.949600494165999</v>
      </c>
      <c r="G93" s="1947">
        <v>50.099991947126</v>
      </c>
      <c r="H93" s="1947">
        <v>52.598228617399997</v>
      </c>
      <c r="I93" s="1947">
        <v>56.0846415653211</v>
      </c>
      <c r="J93" s="1947">
        <v>57.809723096891297</v>
      </c>
      <c r="K93" s="1947">
        <v>59.887412216297697</v>
      </c>
      <c r="L93" s="1947">
        <v>60.780711187841902</v>
      </c>
      <c r="M93" s="1947">
        <v>61.035998900936299</v>
      </c>
      <c r="N93" s="1947">
        <v>61.097368949509502</v>
      </c>
      <c r="O93" s="1948">
        <v>54.0521244742406</v>
      </c>
      <c r="P93" s="1964"/>
    </row>
    <row r="94" spans="1:16" s="915" customFormat="1" ht="11.25" customHeight="1">
      <c r="A94" s="1950" t="s">
        <v>1266</v>
      </c>
      <c r="B94" s="1946" t="str">
        <f>$B$11</f>
        <v>2023</v>
      </c>
      <c r="C94" s="1947">
        <v>58.023289802180798</v>
      </c>
      <c r="D94" s="1947">
        <v>54.686961610796601</v>
      </c>
      <c r="E94" s="1947">
        <v>48.980910839726</v>
      </c>
      <c r="F94" s="1947">
        <v>44.736092794100699</v>
      </c>
      <c r="G94" s="1947">
        <v>42.131070724256404</v>
      </c>
      <c r="H94" s="1947">
        <v>40.401650289832403</v>
      </c>
      <c r="I94" s="1947">
        <v>40.101303958319001</v>
      </c>
      <c r="J94" s="1947">
        <v>39.763350129784001</v>
      </c>
      <c r="K94" s="1947">
        <v>40.2026819083841</v>
      </c>
      <c r="L94" s="1947">
        <v>40.775489038085801</v>
      </c>
      <c r="M94" s="1947">
        <v>42.217967277942797</v>
      </c>
      <c r="N94" s="1947">
        <v>43.659954704174197</v>
      </c>
      <c r="O94" s="1948">
        <v>45.414747101782098</v>
      </c>
      <c r="P94" s="1964"/>
    </row>
    <row r="95" spans="1:16" s="915" customFormat="1" ht="11.25" customHeight="1">
      <c r="A95" s="1954" t="s">
        <v>1265</v>
      </c>
      <c r="B95" s="1946" t="str">
        <f>$B$10</f>
        <v>2022</v>
      </c>
      <c r="C95" s="1955">
        <v>4.0277028432803696</v>
      </c>
      <c r="D95" s="1955">
        <v>3.99307906519953</v>
      </c>
      <c r="E95" s="1955">
        <v>3.9920723527392901</v>
      </c>
      <c r="F95" s="1955">
        <v>3.9453641897458498</v>
      </c>
      <c r="G95" s="1955">
        <v>3.8238985200026701</v>
      </c>
      <c r="H95" s="1955">
        <v>3.7531836775282801</v>
      </c>
      <c r="I95" s="1955">
        <v>3.6970180077579302</v>
      </c>
      <c r="J95" s="1955">
        <v>3.6813138949178099</v>
      </c>
      <c r="K95" s="1955">
        <v>3.79437885968487</v>
      </c>
      <c r="L95" s="1955">
        <v>3.9039362833668001</v>
      </c>
      <c r="M95" s="1955">
        <v>3.9390803563688701</v>
      </c>
      <c r="N95" s="1955">
        <v>4.0121300365375001</v>
      </c>
      <c r="O95" s="1948">
        <v>3.87974296343164</v>
      </c>
      <c r="P95" s="1964"/>
    </row>
    <row r="96" spans="1:16" s="915" customFormat="1" ht="11.25" customHeight="1">
      <c r="A96" s="1962"/>
      <c r="B96" s="1946" t="str">
        <f>$B$11</f>
        <v>2023</v>
      </c>
      <c r="C96" s="1955">
        <v>3.9435242722875001</v>
      </c>
      <c r="D96" s="1955">
        <v>3.9958015422384001</v>
      </c>
      <c r="E96" s="1955">
        <v>3.9889655167264699</v>
      </c>
      <c r="F96" s="1955">
        <v>3.98704256675502</v>
      </c>
      <c r="G96" s="1955">
        <v>3.8905425975018701</v>
      </c>
      <c r="H96" s="1955">
        <v>3.8197550077792402</v>
      </c>
      <c r="I96" s="1955">
        <v>3.8145436725177202</v>
      </c>
      <c r="J96" s="1955">
        <v>3.8689138762979001</v>
      </c>
      <c r="K96" s="1955">
        <v>3.9317025714473099</v>
      </c>
      <c r="L96" s="1955">
        <v>4.0258573361120398</v>
      </c>
      <c r="M96" s="1955">
        <v>4.1155289937250696</v>
      </c>
      <c r="N96" s="1955">
        <v>4.1521760616989498</v>
      </c>
      <c r="O96" s="1948">
        <v>3.9585738631609302</v>
      </c>
      <c r="P96" s="1964"/>
    </row>
    <row r="97" spans="1:16" s="915" customFormat="1" ht="11.25" customHeight="1">
      <c r="A97" s="1954" t="s">
        <v>1264</v>
      </c>
      <c r="B97" s="1946" t="str">
        <f>$B$10</f>
        <v>2022</v>
      </c>
      <c r="C97" s="1955">
        <v>3.4552216507973101</v>
      </c>
      <c r="D97" s="1955">
        <v>3.4372328780230199</v>
      </c>
      <c r="E97" s="1955">
        <v>3.4333309864756498</v>
      </c>
      <c r="F97" s="1955">
        <v>3.42423993763121</v>
      </c>
      <c r="G97" s="1955">
        <v>3.3585867589202598</v>
      </c>
      <c r="H97" s="1955">
        <v>3.3090073401175801</v>
      </c>
      <c r="I97" s="1955">
        <v>3.2918845695342398</v>
      </c>
      <c r="J97" s="1955">
        <v>3.29793667275825</v>
      </c>
      <c r="K97" s="1955">
        <v>3.40483370824911</v>
      </c>
      <c r="L97" s="1955">
        <v>3.4691822877975902</v>
      </c>
      <c r="M97" s="1955">
        <v>3.4804956784824799</v>
      </c>
      <c r="N97" s="1955">
        <v>3.5058093391574801</v>
      </c>
      <c r="O97" s="1948">
        <v>3.4045272013896</v>
      </c>
      <c r="P97" s="1964"/>
    </row>
    <row r="98" spans="1:16" s="915" customFormat="1" ht="11.25" customHeight="1">
      <c r="A98" s="1962"/>
      <c r="B98" s="1946" t="str">
        <f>$B$11</f>
        <v>2023</v>
      </c>
      <c r="C98" s="1955">
        <v>3.4341227346830201</v>
      </c>
      <c r="D98" s="1955">
        <v>3.4618075038182399</v>
      </c>
      <c r="E98" s="1955">
        <v>3.4560045541850202</v>
      </c>
      <c r="F98" s="1955">
        <v>3.4418766969473298</v>
      </c>
      <c r="G98" s="1955">
        <v>3.4077893089716702</v>
      </c>
      <c r="H98" s="1955">
        <v>3.3516118261759802</v>
      </c>
      <c r="I98" s="1955">
        <v>3.3399548913361401</v>
      </c>
      <c r="J98" s="1955">
        <v>3.35437095344458</v>
      </c>
      <c r="K98" s="1955">
        <v>3.4137618433736598</v>
      </c>
      <c r="L98" s="1955">
        <v>3.51860589610469</v>
      </c>
      <c r="M98" s="1955">
        <v>3.5807330934961201</v>
      </c>
      <c r="N98" s="1955">
        <v>3.5790125492518698</v>
      </c>
      <c r="O98" s="1948">
        <v>3.4429426395684199</v>
      </c>
      <c r="P98" s="1964"/>
    </row>
    <row r="99" spans="1:16" s="915" customFormat="1" ht="11.25" customHeight="1">
      <c r="A99" s="1940" t="s">
        <v>375</v>
      </c>
      <c r="B99" s="1941"/>
      <c r="C99" s="1941"/>
      <c r="D99" s="1941"/>
      <c r="E99" s="1941"/>
      <c r="F99" s="1941"/>
      <c r="G99" s="1941"/>
      <c r="H99" s="1941"/>
      <c r="I99" s="1941"/>
      <c r="J99" s="1941"/>
      <c r="K99" s="1941"/>
      <c r="L99" s="1941"/>
      <c r="M99" s="1941"/>
      <c r="N99" s="1941"/>
      <c r="O99" s="1942"/>
      <c r="P99" s="1964"/>
    </row>
    <row r="100" spans="1:16" s="915" customFormat="1" ht="11.25" customHeight="1">
      <c r="A100" s="1944" t="s">
        <v>1269</v>
      </c>
      <c r="B100" s="1958"/>
      <c r="C100" s="1959"/>
      <c r="D100" s="1959"/>
      <c r="E100" s="1959"/>
      <c r="F100" s="1959"/>
      <c r="G100" s="1959"/>
      <c r="H100" s="1959"/>
      <c r="I100" s="1959"/>
      <c r="J100" s="1959"/>
      <c r="K100" s="1959"/>
      <c r="L100" s="1959"/>
      <c r="M100" s="1959"/>
      <c r="N100" s="1959"/>
      <c r="O100" s="1960"/>
      <c r="P100" s="1964"/>
    </row>
    <row r="101" spans="1:16" s="915" customFormat="1" ht="30.95" customHeight="1">
      <c r="A101" s="1945" t="s">
        <v>1268</v>
      </c>
      <c r="B101" s="1946" t="str">
        <f>$B$10</f>
        <v>2022</v>
      </c>
      <c r="C101" s="1947">
        <v>42.3922945971646</v>
      </c>
      <c r="D101" s="1947">
        <v>43.709632499729501</v>
      </c>
      <c r="E101" s="1947">
        <v>45.443245462508301</v>
      </c>
      <c r="F101" s="1947">
        <v>46.711394887744099</v>
      </c>
      <c r="G101" s="1947">
        <v>48.2204781257376</v>
      </c>
      <c r="H101" s="1947">
        <v>50.571921990865903</v>
      </c>
      <c r="I101" s="1947">
        <v>52.836754916495302</v>
      </c>
      <c r="J101" s="1947">
        <v>54.495466184042101</v>
      </c>
      <c r="K101" s="1947">
        <v>57.038001020649702</v>
      </c>
      <c r="L101" s="1947">
        <v>58.610988545571601</v>
      </c>
      <c r="M101" s="1947">
        <v>59.174291615462899</v>
      </c>
      <c r="N101" s="1947">
        <v>59.543756520962397</v>
      </c>
      <c r="O101" s="1948">
        <v>52.478386881382697</v>
      </c>
      <c r="P101" s="1964"/>
    </row>
    <row r="102" spans="1:16" s="915" customFormat="1" ht="11.25" customHeight="1">
      <c r="A102" s="1950" t="s">
        <v>1268</v>
      </c>
      <c r="B102" s="1946" t="str">
        <f>$B$11</f>
        <v>2023</v>
      </c>
      <c r="C102" s="1947">
        <v>55.208030790460498</v>
      </c>
      <c r="D102" s="1947">
        <v>50.529621512719302</v>
      </c>
      <c r="E102" s="1947">
        <v>45.160000200269799</v>
      </c>
      <c r="F102" s="1947">
        <v>41.920903459179499</v>
      </c>
      <c r="G102" s="1947">
        <v>39.513762773431203</v>
      </c>
      <c r="H102" s="1947">
        <v>37.772769187673603</v>
      </c>
      <c r="I102" s="1947">
        <v>36.754717448005898</v>
      </c>
      <c r="J102" s="1947">
        <v>37.060697855794203</v>
      </c>
      <c r="K102" s="1947">
        <v>37.327998038798199</v>
      </c>
      <c r="L102" s="1947">
        <v>38.840219633524597</v>
      </c>
      <c r="M102" s="1947">
        <v>40.503238386917701</v>
      </c>
      <c r="N102" s="1947">
        <v>41.898250314615801</v>
      </c>
      <c r="O102" s="1948">
        <v>42.359685494928598</v>
      </c>
      <c r="P102" s="1964"/>
    </row>
    <row r="103" spans="1:16" s="915" customFormat="1" ht="11.25" customHeight="1">
      <c r="A103" s="1945" t="s">
        <v>1266</v>
      </c>
      <c r="B103" s="1946" t="str">
        <f>$B$10</f>
        <v>2022</v>
      </c>
      <c r="C103" s="1947">
        <v>41.809892861286002</v>
      </c>
      <c r="D103" s="1947">
        <v>43.3130514091892</v>
      </c>
      <c r="E103" s="1947">
        <v>45.057436694615198</v>
      </c>
      <c r="F103" s="1947">
        <v>46.566695372228899</v>
      </c>
      <c r="G103" s="1947">
        <v>48.747329600445397</v>
      </c>
      <c r="H103" s="1947">
        <v>51.6185823965764</v>
      </c>
      <c r="I103" s="1947">
        <v>54.194053635938602</v>
      </c>
      <c r="J103" s="1947">
        <v>55.9109600005443</v>
      </c>
      <c r="K103" s="1947">
        <v>57.330193735951802</v>
      </c>
      <c r="L103" s="1947">
        <v>58.215475758260602</v>
      </c>
      <c r="M103" s="1947">
        <v>58.575010420616998</v>
      </c>
      <c r="N103" s="1947">
        <v>58.4442221983035</v>
      </c>
      <c r="O103" s="1948">
        <v>52.572109820857897</v>
      </c>
      <c r="P103" s="1964"/>
    </row>
    <row r="104" spans="1:16" s="915" customFormat="1" ht="11.25" customHeight="1">
      <c r="A104" s="1950" t="s">
        <v>1266</v>
      </c>
      <c r="B104" s="1946" t="str">
        <f>$B$11</f>
        <v>2023</v>
      </c>
      <c r="C104" s="1947">
        <v>54.750185196858901</v>
      </c>
      <c r="D104" s="1947">
        <v>49.866884310965197</v>
      </c>
      <c r="E104" s="1947">
        <v>44.609053126919903</v>
      </c>
      <c r="F104" s="1947">
        <v>41.594462442700497</v>
      </c>
      <c r="G104" s="1947">
        <v>39.668325974195398</v>
      </c>
      <c r="H104" s="1947">
        <v>38.418161781800599</v>
      </c>
      <c r="I104" s="1947">
        <v>37.472509999835601</v>
      </c>
      <c r="J104" s="1947">
        <v>37.488144668442899</v>
      </c>
      <c r="K104" s="1947">
        <v>37.472186482387201</v>
      </c>
      <c r="L104" s="1947">
        <v>38.115583576989202</v>
      </c>
      <c r="M104" s="1947">
        <v>39.220468640405997</v>
      </c>
      <c r="N104" s="1947">
        <v>40.460846080898399</v>
      </c>
      <c r="O104" s="1948">
        <v>42.096890700147398</v>
      </c>
      <c r="P104" s="1964"/>
    </row>
    <row r="105" spans="1:16" s="915" customFormat="1" ht="11.25" customHeight="1">
      <c r="A105" s="1944" t="s">
        <v>1267</v>
      </c>
      <c r="B105" s="1961"/>
      <c r="C105" s="1959"/>
      <c r="D105" s="1959"/>
      <c r="E105" s="1959"/>
      <c r="F105" s="1959"/>
      <c r="G105" s="1959"/>
      <c r="H105" s="1959"/>
      <c r="I105" s="1959"/>
      <c r="J105" s="1959"/>
      <c r="K105" s="1959"/>
      <c r="L105" s="1959"/>
      <c r="M105" s="1959"/>
      <c r="N105" s="1959"/>
      <c r="O105" s="1953"/>
      <c r="P105" s="1964"/>
    </row>
    <row r="106" spans="1:16" s="915" customFormat="1" ht="11.25" customHeight="1">
      <c r="A106" s="1945" t="s">
        <v>1266</v>
      </c>
      <c r="B106" s="1946" t="str">
        <f>$B$10</f>
        <v>2022</v>
      </c>
      <c r="C106" s="1947">
        <v>43.118157561702802</v>
      </c>
      <c r="D106" s="1947">
        <v>44.607863697663703</v>
      </c>
      <c r="E106" s="1947">
        <v>46.362988100147803</v>
      </c>
      <c r="F106" s="1947">
        <v>47.898620077818798</v>
      </c>
      <c r="G106" s="1947">
        <v>50.1217163233568</v>
      </c>
      <c r="H106" s="1947">
        <v>53.015538439569397</v>
      </c>
      <c r="I106" s="1947">
        <v>55.598452225874397</v>
      </c>
      <c r="J106" s="1947">
        <v>57.293035201468498</v>
      </c>
      <c r="K106" s="1947">
        <v>58.744318877489597</v>
      </c>
      <c r="L106" s="1947">
        <v>59.6370872464027</v>
      </c>
      <c r="M106" s="1947">
        <v>60.003103926494703</v>
      </c>
      <c r="N106" s="1947">
        <v>59.870637757554597</v>
      </c>
      <c r="O106" s="1948">
        <v>53.945880835553702</v>
      </c>
      <c r="P106" s="1964"/>
    </row>
    <row r="107" spans="1:16" s="915" customFormat="1" ht="11.25" customHeight="1">
      <c r="A107" s="1950" t="s">
        <v>1266</v>
      </c>
      <c r="B107" s="1946" t="str">
        <f>$B$11</f>
        <v>2023</v>
      </c>
      <c r="C107" s="1947">
        <v>56.171300883068</v>
      </c>
      <c r="D107" s="1947">
        <v>51.292547275076998</v>
      </c>
      <c r="E107" s="1947">
        <v>46.038041538799398</v>
      </c>
      <c r="F107" s="1947">
        <v>43.028962603248701</v>
      </c>
      <c r="G107" s="1947">
        <v>41.112795478001303</v>
      </c>
      <c r="H107" s="1947">
        <v>39.834724393756701</v>
      </c>
      <c r="I107" s="1947">
        <v>38.9207572853635</v>
      </c>
      <c r="J107" s="1947">
        <v>38.939591497793998</v>
      </c>
      <c r="K107" s="1947">
        <v>38.924307721576703</v>
      </c>
      <c r="L107" s="1947">
        <v>39.578724601386298</v>
      </c>
      <c r="M107" s="1947">
        <v>40.693457704571998</v>
      </c>
      <c r="N107" s="1947">
        <v>41.957531200269699</v>
      </c>
      <c r="O107" s="1948">
        <v>43.5428889403385</v>
      </c>
      <c r="P107" s="1964"/>
    </row>
    <row r="108" spans="1:16" s="915" customFormat="1" ht="11.25" customHeight="1">
      <c r="A108" s="1954" t="s">
        <v>1265</v>
      </c>
      <c r="B108" s="1946" t="str">
        <f>$B$10</f>
        <v>2022</v>
      </c>
      <c r="C108" s="1955">
        <v>4.0700095266439904</v>
      </c>
      <c r="D108" s="1955">
        <v>4.0413720348787701</v>
      </c>
      <c r="E108" s="1955">
        <v>4.0351769659220196</v>
      </c>
      <c r="F108" s="1955">
        <v>3.98581280614883</v>
      </c>
      <c r="G108" s="1955">
        <v>3.8683446692698902</v>
      </c>
      <c r="H108" s="1955">
        <v>3.7904337668091999</v>
      </c>
      <c r="I108" s="1955">
        <v>3.7428528211804002</v>
      </c>
      <c r="J108" s="1955">
        <v>3.7335324465849999</v>
      </c>
      <c r="K108" s="1955">
        <v>3.8776883189440099</v>
      </c>
      <c r="L108" s="1955">
        <v>3.9813090399206899</v>
      </c>
      <c r="M108" s="1955">
        <v>4.0068628282184999</v>
      </c>
      <c r="N108" s="1955">
        <v>4.1115479084836402</v>
      </c>
      <c r="O108" s="1948">
        <v>3.9355200446962599</v>
      </c>
      <c r="P108" s="1964"/>
    </row>
    <row r="109" spans="1:16" s="915" customFormat="1" ht="11.25" customHeight="1">
      <c r="A109" s="1962"/>
      <c r="B109" s="1946" t="str">
        <f>$B$11</f>
        <v>2023</v>
      </c>
      <c r="C109" s="1955">
        <v>4.0390203446711999</v>
      </c>
      <c r="D109" s="1955">
        <v>4.05094384624784</v>
      </c>
      <c r="E109" s="1955">
        <v>4.0425806155798396</v>
      </c>
      <c r="F109" s="1955">
        <v>4.0158667357801203</v>
      </c>
      <c r="G109" s="1955">
        <v>3.9244282024213</v>
      </c>
      <c r="H109" s="1955">
        <v>3.8600851413209898</v>
      </c>
      <c r="I109" s="1955">
        <v>3.8504073912149499</v>
      </c>
      <c r="J109" s="1955">
        <v>3.9127784064472002</v>
      </c>
      <c r="K109" s="1955">
        <v>3.9219411746389401</v>
      </c>
      <c r="L109" s="1955">
        <v>4.0305303924182398</v>
      </c>
      <c r="M109" s="1955">
        <v>4.1111680539830999</v>
      </c>
      <c r="N109" s="1955">
        <v>4.1484976207156796</v>
      </c>
      <c r="O109" s="1948">
        <v>3.9905855018765202</v>
      </c>
      <c r="P109" s="1964"/>
    </row>
    <row r="110" spans="1:16" s="915" customFormat="1" ht="11.25" customHeight="1">
      <c r="A110" s="1954" t="s">
        <v>1264</v>
      </c>
      <c r="B110" s="1946" t="str">
        <f>$B$10</f>
        <v>2022</v>
      </c>
      <c r="C110" s="1955">
        <v>3.4729618076226298</v>
      </c>
      <c r="D110" s="1955">
        <v>3.4536890574334902</v>
      </c>
      <c r="E110" s="1955">
        <v>3.45472291283824</v>
      </c>
      <c r="F110" s="1955">
        <v>3.4381296676479201</v>
      </c>
      <c r="G110" s="1955">
        <v>3.38104580327846</v>
      </c>
      <c r="H110" s="1955">
        <v>3.3341979390501502</v>
      </c>
      <c r="I110" s="1955">
        <v>3.30780416617571</v>
      </c>
      <c r="J110" s="1955">
        <v>3.30435199961236</v>
      </c>
      <c r="K110" s="1955">
        <v>3.4241252025793698</v>
      </c>
      <c r="L110" s="1955">
        <v>3.48700025526959</v>
      </c>
      <c r="M110" s="1955">
        <v>3.5081580756376098</v>
      </c>
      <c r="N110" s="1955">
        <v>3.5323309218647299</v>
      </c>
      <c r="O110" s="1948">
        <v>3.4236041745402099</v>
      </c>
      <c r="P110" s="1964"/>
    </row>
    <row r="111" spans="1:16" s="915" customFormat="1" ht="11.25" customHeight="1">
      <c r="A111" s="1962"/>
      <c r="B111" s="1946" t="str">
        <f>$B$11</f>
        <v>2023</v>
      </c>
      <c r="C111" s="1955">
        <v>3.4612070485521498</v>
      </c>
      <c r="D111" s="1955">
        <v>3.4923542745591298</v>
      </c>
      <c r="E111" s="1955">
        <v>3.4799532920063299</v>
      </c>
      <c r="F111" s="1955">
        <v>3.4554918395730998</v>
      </c>
      <c r="G111" s="1955">
        <v>3.4185660998458398</v>
      </c>
      <c r="H111" s="1955">
        <v>3.3591458613281202</v>
      </c>
      <c r="I111" s="1955">
        <v>3.3492825285382399</v>
      </c>
      <c r="J111" s="1955">
        <v>3.3687105764705101</v>
      </c>
      <c r="K111" s="1955">
        <v>3.4216395760536602</v>
      </c>
      <c r="L111" s="1955">
        <v>3.5308148826219798</v>
      </c>
      <c r="M111" s="1955">
        <v>3.5993591778867802</v>
      </c>
      <c r="N111" s="1955">
        <v>3.60454027075449</v>
      </c>
      <c r="O111" s="1948">
        <v>3.4599023739930699</v>
      </c>
      <c r="P111" s="1964"/>
    </row>
    <row r="112" spans="1:16" s="915" customFormat="1" ht="11.25" customHeight="1">
      <c r="A112" s="1940" t="s">
        <v>377</v>
      </c>
      <c r="B112" s="1941"/>
      <c r="C112" s="1941"/>
      <c r="D112" s="1941"/>
      <c r="E112" s="1941"/>
      <c r="F112" s="1941"/>
      <c r="G112" s="1941"/>
      <c r="H112" s="1941"/>
      <c r="I112" s="1941"/>
      <c r="J112" s="1941"/>
      <c r="K112" s="1941"/>
      <c r="L112" s="1941"/>
      <c r="M112" s="1941"/>
      <c r="N112" s="1941"/>
      <c r="O112" s="1942"/>
      <c r="P112" s="1964"/>
    </row>
    <row r="113" spans="1:16" s="915" customFormat="1" ht="11.25" customHeight="1">
      <c r="A113" s="1944" t="s">
        <v>1269</v>
      </c>
      <c r="B113" s="1958"/>
      <c r="C113" s="1959"/>
      <c r="D113" s="1959"/>
      <c r="E113" s="1959"/>
      <c r="F113" s="1959"/>
      <c r="G113" s="1959"/>
      <c r="H113" s="1959"/>
      <c r="I113" s="1959"/>
      <c r="J113" s="1959"/>
      <c r="K113" s="1959"/>
      <c r="L113" s="1959"/>
      <c r="M113" s="1959"/>
      <c r="N113" s="1959"/>
      <c r="O113" s="1960"/>
      <c r="P113" s="1964"/>
    </row>
    <row r="114" spans="1:16" s="915" customFormat="1" ht="30.95" customHeight="1">
      <c r="A114" s="1945" t="s">
        <v>1268</v>
      </c>
      <c r="B114" s="1946" t="str">
        <f>$B$10</f>
        <v>2022</v>
      </c>
      <c r="C114" s="1947">
        <v>41.604428246203703</v>
      </c>
      <c r="D114" s="1947">
        <v>44.862202771079097</v>
      </c>
      <c r="E114" s="1947">
        <v>45.7781289482907</v>
      </c>
      <c r="F114" s="1947">
        <v>48.019073146749797</v>
      </c>
      <c r="G114" s="1947">
        <v>49.132253192244399</v>
      </c>
      <c r="H114" s="1947">
        <v>50.308969193806398</v>
      </c>
      <c r="I114" s="1947">
        <v>54.266780917239799</v>
      </c>
      <c r="J114" s="1947">
        <v>56.047144992359897</v>
      </c>
      <c r="K114" s="1947">
        <v>58.496709383470801</v>
      </c>
      <c r="L114" s="1947">
        <v>60.094292203340501</v>
      </c>
      <c r="M114" s="1947">
        <v>60.594171274691199</v>
      </c>
      <c r="N114" s="1947">
        <v>60.749735587691902</v>
      </c>
      <c r="O114" s="1948">
        <v>52.7643720000721</v>
      </c>
      <c r="P114" s="1964"/>
    </row>
    <row r="115" spans="1:16" s="915" customFormat="1" ht="11.25" customHeight="1">
      <c r="A115" s="1950" t="s">
        <v>1268</v>
      </c>
      <c r="B115" s="1946" t="str">
        <f>$B$11</f>
        <v>2023</v>
      </c>
      <c r="C115" s="1947">
        <v>57.673794060346403</v>
      </c>
      <c r="D115" s="1947">
        <v>54.6332777671172</v>
      </c>
      <c r="E115" s="1947">
        <v>49.118552971122597</v>
      </c>
      <c r="F115" s="1947">
        <v>45.509800616501103</v>
      </c>
      <c r="G115" s="1947">
        <v>42.287014405229201</v>
      </c>
      <c r="H115" s="1947">
        <v>40.142376693686401</v>
      </c>
      <c r="I115" s="1947">
        <v>39.069425360219697</v>
      </c>
      <c r="J115" s="1947">
        <v>38.967556443334502</v>
      </c>
      <c r="K115" s="1947">
        <v>39.663716199453802</v>
      </c>
      <c r="L115" s="1947">
        <v>40.566588043713601</v>
      </c>
      <c r="M115" s="1947">
        <v>42.646879592653498</v>
      </c>
      <c r="N115" s="1947">
        <v>43.943122489069999</v>
      </c>
      <c r="O115" s="1948">
        <v>45.097332774525498</v>
      </c>
      <c r="P115" s="1964"/>
    </row>
    <row r="116" spans="1:16" s="915" customFormat="1" ht="11.25" customHeight="1">
      <c r="A116" s="1945" t="s">
        <v>1266</v>
      </c>
      <c r="B116" s="1946" t="str">
        <f>$B$10</f>
        <v>2022</v>
      </c>
      <c r="C116" s="1947">
        <v>41.1368630415095</v>
      </c>
      <c r="D116" s="1947">
        <v>44.4645625511438</v>
      </c>
      <c r="E116" s="1947">
        <v>45.386101382509104</v>
      </c>
      <c r="F116" s="1947">
        <v>47.745755946753</v>
      </c>
      <c r="G116" s="1947">
        <v>49.540021375246397</v>
      </c>
      <c r="H116" s="1947">
        <v>51.186070881467799</v>
      </c>
      <c r="I116" s="1947">
        <v>55.255270560449098</v>
      </c>
      <c r="J116" s="1947">
        <v>57.066157015225301</v>
      </c>
      <c r="K116" s="1947">
        <v>58.830244601029598</v>
      </c>
      <c r="L116" s="1947">
        <v>59.8633931598713</v>
      </c>
      <c r="M116" s="1947">
        <v>60.204323027581701</v>
      </c>
      <c r="N116" s="1947">
        <v>60.054617685290602</v>
      </c>
      <c r="O116" s="1948">
        <v>52.834460216568402</v>
      </c>
      <c r="P116" s="1964"/>
    </row>
    <row r="117" spans="1:16" s="915" customFormat="1" ht="11.25" customHeight="1">
      <c r="A117" s="1950" t="s">
        <v>1266</v>
      </c>
      <c r="B117" s="1946" t="str">
        <f>$B$11</f>
        <v>2023</v>
      </c>
      <c r="C117" s="1947">
        <v>57.362254341016502</v>
      </c>
      <c r="D117" s="1947">
        <v>54.173918732128897</v>
      </c>
      <c r="E117" s="1947">
        <v>48.7959305744575</v>
      </c>
      <c r="F117" s="1947">
        <v>45.295888184505799</v>
      </c>
      <c r="G117" s="1947">
        <v>42.500345253371897</v>
      </c>
      <c r="H117" s="1947">
        <v>40.823477616128301</v>
      </c>
      <c r="I117" s="1947">
        <v>39.938542320248601</v>
      </c>
      <c r="J117" s="1947">
        <v>39.703450137807998</v>
      </c>
      <c r="K117" s="1947">
        <v>40.054395334172298</v>
      </c>
      <c r="L117" s="1947">
        <v>40.254067022345801</v>
      </c>
      <c r="M117" s="1947">
        <v>41.760332021811003</v>
      </c>
      <c r="N117" s="1947">
        <v>42.991579327237503</v>
      </c>
      <c r="O117" s="1948">
        <v>45.059376769317097</v>
      </c>
      <c r="P117" s="1964"/>
    </row>
    <row r="118" spans="1:16" s="915" customFormat="1" ht="11.25" customHeight="1">
      <c r="A118" s="1944" t="s">
        <v>1267</v>
      </c>
      <c r="B118" s="1961"/>
      <c r="C118" s="1959"/>
      <c r="D118" s="1959"/>
      <c r="E118" s="1959"/>
      <c r="F118" s="1959"/>
      <c r="G118" s="1959"/>
      <c r="H118" s="1959"/>
      <c r="I118" s="1959"/>
      <c r="J118" s="1959"/>
      <c r="K118" s="1959"/>
      <c r="L118" s="1959"/>
      <c r="M118" s="1959"/>
      <c r="N118" s="1959"/>
      <c r="O118" s="1953"/>
      <c r="P118" s="1964"/>
    </row>
    <row r="119" spans="1:16" s="915" customFormat="1" ht="11.25" customHeight="1">
      <c r="A119" s="1945" t="s">
        <v>1266</v>
      </c>
      <c r="B119" s="1946" t="str">
        <f>$B$10</f>
        <v>2022</v>
      </c>
      <c r="C119" s="1947">
        <v>42.698966402324103</v>
      </c>
      <c r="D119" s="1947">
        <v>46.025496200780999</v>
      </c>
      <c r="E119" s="1947">
        <v>46.980155503784403</v>
      </c>
      <c r="F119" s="1947">
        <v>49.367936519553901</v>
      </c>
      <c r="G119" s="1947">
        <v>51.245956804208099</v>
      </c>
      <c r="H119" s="1947">
        <v>52.920148511759201</v>
      </c>
      <c r="I119" s="1947">
        <v>56.949405691057002</v>
      </c>
      <c r="J119" s="1947">
        <v>58.772344045351801</v>
      </c>
      <c r="K119" s="1947">
        <v>60.512020398051099</v>
      </c>
      <c r="L119" s="1947">
        <v>61.555530257736798</v>
      </c>
      <c r="M119" s="1947">
        <v>61.901384870754498</v>
      </c>
      <c r="N119" s="1947">
        <v>61.738258338651598</v>
      </c>
      <c r="O119" s="1948">
        <v>54.495855434808803</v>
      </c>
      <c r="P119" s="1964"/>
    </row>
    <row r="120" spans="1:16" s="915" customFormat="1" ht="11.25" customHeight="1">
      <c r="A120" s="1950" t="s">
        <v>1266</v>
      </c>
      <c r="B120" s="1946" t="str">
        <f>$B$11</f>
        <v>2023</v>
      </c>
      <c r="C120" s="1947">
        <v>59.0720947883474</v>
      </c>
      <c r="D120" s="1947">
        <v>55.844519097227298</v>
      </c>
      <c r="E120" s="1947">
        <v>50.498325436836403</v>
      </c>
      <c r="F120" s="1947">
        <v>46.990468282084301</v>
      </c>
      <c r="G120" s="1947">
        <v>44.2035929052659</v>
      </c>
      <c r="H120" s="1947">
        <v>42.486568832572701</v>
      </c>
      <c r="I120" s="1947">
        <v>41.636030413169799</v>
      </c>
      <c r="J120" s="1947">
        <v>41.425725593665099</v>
      </c>
      <c r="K120" s="1947">
        <v>41.784695230142802</v>
      </c>
      <c r="L120" s="1947">
        <v>42.001229706485397</v>
      </c>
      <c r="M120" s="1947">
        <v>43.506713594573299</v>
      </c>
      <c r="N120" s="1947">
        <v>44.765946268755499</v>
      </c>
      <c r="O120" s="1948">
        <v>46.772410081874199</v>
      </c>
      <c r="P120" s="1964"/>
    </row>
    <row r="121" spans="1:16" s="915" customFormat="1" ht="11.25" customHeight="1">
      <c r="A121" s="1954" t="s">
        <v>1265</v>
      </c>
      <c r="B121" s="1946" t="str">
        <f>$B$10</f>
        <v>2022</v>
      </c>
      <c r="C121" s="1955">
        <v>4.0664312177916004</v>
      </c>
      <c r="D121" s="1955">
        <v>4.0535040098137598</v>
      </c>
      <c r="E121" s="1955">
        <v>4.0572869166643502</v>
      </c>
      <c r="F121" s="1955">
        <v>4.0321669338287904</v>
      </c>
      <c r="G121" s="1955">
        <v>3.8946200042741599</v>
      </c>
      <c r="H121" s="1955">
        <v>3.8050347188550599</v>
      </c>
      <c r="I121" s="1955">
        <v>3.7720319969899401</v>
      </c>
      <c r="J121" s="1955">
        <v>3.7488100512300102</v>
      </c>
      <c r="K121" s="1955">
        <v>3.84336395082182</v>
      </c>
      <c r="L121" s="1955">
        <v>3.9515278836446499</v>
      </c>
      <c r="M121" s="1955">
        <v>3.99937615547339</v>
      </c>
      <c r="N121" s="1955">
        <v>4.0706733349343303</v>
      </c>
      <c r="O121" s="1948">
        <v>3.9405799246678601</v>
      </c>
      <c r="P121" s="1964"/>
    </row>
    <row r="122" spans="1:16" s="915" customFormat="1" ht="11.25" customHeight="1">
      <c r="A122" s="1962"/>
      <c r="B122" s="1946" t="str">
        <f>$B$11</f>
        <v>2023</v>
      </c>
      <c r="C122" s="1955">
        <v>4.0212453066579004</v>
      </c>
      <c r="D122" s="1955">
        <v>4.0574762602141599</v>
      </c>
      <c r="E122" s="1955">
        <v>4.0121648738383797</v>
      </c>
      <c r="F122" s="1955">
        <v>4.0078195946066204</v>
      </c>
      <c r="G122" s="1955">
        <v>3.91399483237146</v>
      </c>
      <c r="H122" s="1955">
        <v>3.8314274314733399</v>
      </c>
      <c r="I122" s="1955">
        <v>3.7918148033442098</v>
      </c>
      <c r="J122" s="1955">
        <v>3.83066699704526</v>
      </c>
      <c r="K122" s="1955">
        <v>3.8774920573990999</v>
      </c>
      <c r="L122" s="1955">
        <v>3.9783818486488398</v>
      </c>
      <c r="M122" s="1955">
        <v>4.0773703032498796</v>
      </c>
      <c r="N122" s="1955">
        <v>4.1163015043251603</v>
      </c>
      <c r="O122" s="1948">
        <v>3.9582217251584302</v>
      </c>
      <c r="P122" s="1964"/>
    </row>
    <row r="123" spans="1:16" s="915" customFormat="1" ht="11.25" customHeight="1">
      <c r="A123" s="1954" t="s">
        <v>1264</v>
      </c>
      <c r="B123" s="1946" t="str">
        <f>$B$10</f>
        <v>2022</v>
      </c>
      <c r="C123" s="1955">
        <v>3.4674060275635199</v>
      </c>
      <c r="D123" s="1955">
        <v>3.4592668299329201</v>
      </c>
      <c r="E123" s="1955">
        <v>3.45577326891194</v>
      </c>
      <c r="F123" s="1955">
        <v>3.4434568610108802</v>
      </c>
      <c r="G123" s="1955">
        <v>3.3689494513509199</v>
      </c>
      <c r="H123" s="1955">
        <v>3.3145338573659102</v>
      </c>
      <c r="I123" s="1955">
        <v>3.3081865219964302</v>
      </c>
      <c r="J123" s="1955">
        <v>3.3148352681913398</v>
      </c>
      <c r="K123" s="1955">
        <v>3.4155523613957199</v>
      </c>
      <c r="L123" s="1955">
        <v>3.4810974114706599</v>
      </c>
      <c r="M123" s="1955">
        <v>3.4894004448968099</v>
      </c>
      <c r="N123" s="1955">
        <v>3.5174287971904001</v>
      </c>
      <c r="O123" s="1948">
        <v>3.41887726609303</v>
      </c>
      <c r="P123" s="1964"/>
    </row>
    <row r="124" spans="1:16" s="915" customFormat="1" ht="11.25" customHeight="1">
      <c r="A124" s="1962"/>
      <c r="B124" s="1946" t="str">
        <f>$B$11</f>
        <v>2023</v>
      </c>
      <c r="C124" s="1955">
        <v>3.45878936917472</v>
      </c>
      <c r="D124" s="1955">
        <v>3.47131913321941</v>
      </c>
      <c r="E124" s="1955">
        <v>3.4666413418721</v>
      </c>
      <c r="F124" s="1955">
        <v>3.4443371337615298</v>
      </c>
      <c r="G124" s="1955">
        <v>3.4016723787024699</v>
      </c>
      <c r="H124" s="1955">
        <v>3.3430777309983002</v>
      </c>
      <c r="I124" s="1955">
        <v>3.32331423008972</v>
      </c>
      <c r="J124" s="1955">
        <v>3.3310705869083299</v>
      </c>
      <c r="K124" s="1955">
        <v>3.3825166696586701</v>
      </c>
      <c r="L124" s="1955">
        <v>3.4840851806481998</v>
      </c>
      <c r="M124" s="1955">
        <v>3.5572527019531699</v>
      </c>
      <c r="N124" s="1955">
        <v>3.5493702648955301</v>
      </c>
      <c r="O124" s="1948">
        <v>3.4331727436439898</v>
      </c>
      <c r="P124" s="1964"/>
    </row>
    <row r="125" spans="1:16" s="915" customFormat="1" ht="11.25" customHeight="1">
      <c r="A125" s="1940" t="s">
        <v>378</v>
      </c>
      <c r="B125" s="1941"/>
      <c r="C125" s="1941"/>
      <c r="D125" s="1941"/>
      <c r="E125" s="1941"/>
      <c r="F125" s="1941"/>
      <c r="G125" s="1941"/>
      <c r="H125" s="1941"/>
      <c r="I125" s="1941"/>
      <c r="J125" s="1941"/>
      <c r="K125" s="1941"/>
      <c r="L125" s="1941"/>
      <c r="M125" s="1941"/>
      <c r="N125" s="1941"/>
      <c r="O125" s="1942"/>
      <c r="P125" s="1964"/>
    </row>
    <row r="126" spans="1:16" s="915" customFormat="1" ht="11.25" customHeight="1">
      <c r="A126" s="1944" t="s">
        <v>1269</v>
      </c>
      <c r="B126" s="1958"/>
      <c r="C126" s="1959"/>
      <c r="D126" s="1959"/>
      <c r="E126" s="1959"/>
      <c r="F126" s="1959"/>
      <c r="G126" s="1959"/>
      <c r="H126" s="1959"/>
      <c r="I126" s="1959"/>
      <c r="J126" s="1959"/>
      <c r="K126" s="1959"/>
      <c r="L126" s="1959"/>
      <c r="M126" s="1959"/>
      <c r="N126" s="1959"/>
      <c r="O126" s="1960"/>
      <c r="P126" s="1964"/>
    </row>
    <row r="127" spans="1:16" s="915" customFormat="1" ht="30.95" customHeight="1">
      <c r="A127" s="1945" t="s">
        <v>1268</v>
      </c>
      <c r="B127" s="1946" t="str">
        <f>$B$10</f>
        <v>2022</v>
      </c>
      <c r="C127" s="1947">
        <v>41.873281274562402</v>
      </c>
      <c r="D127" s="1947">
        <v>43.516962591789998</v>
      </c>
      <c r="E127" s="1947">
        <v>44.920727482932698</v>
      </c>
      <c r="F127" s="1947">
        <v>47.374979997478299</v>
      </c>
      <c r="G127" s="1947">
        <v>48.552007963258198</v>
      </c>
      <c r="H127" s="1947">
        <v>50.656482277919601</v>
      </c>
      <c r="I127" s="1947">
        <v>54.200351091231802</v>
      </c>
      <c r="J127" s="1947">
        <v>55.701370741282503</v>
      </c>
      <c r="K127" s="1947">
        <v>58.215632085573397</v>
      </c>
      <c r="L127" s="1947">
        <v>59.259804748770797</v>
      </c>
      <c r="M127" s="1947">
        <v>60.484061038029303</v>
      </c>
      <c r="N127" s="1947">
        <v>60.975644031090702</v>
      </c>
      <c r="O127" s="1948">
        <v>52.606880081458499</v>
      </c>
      <c r="P127" s="1964"/>
    </row>
    <row r="128" spans="1:16" s="915" customFormat="1" ht="11.25" customHeight="1">
      <c r="A128" s="1950" t="s">
        <v>1268</v>
      </c>
      <c r="B128" s="1946" t="str">
        <f>$B$11</f>
        <v>2023</v>
      </c>
      <c r="C128" s="1947">
        <v>56.807288821818503</v>
      </c>
      <c r="D128" s="1947">
        <v>51.359356890321401</v>
      </c>
      <c r="E128" s="1947">
        <v>46.654362576766196</v>
      </c>
      <c r="F128" s="1947">
        <v>42.250071772681999</v>
      </c>
      <c r="G128" s="1947">
        <v>39.940011028588501</v>
      </c>
      <c r="H128" s="1947">
        <v>38.707070812019602</v>
      </c>
      <c r="I128" s="1947">
        <v>38.001383194540402</v>
      </c>
      <c r="J128" s="1947">
        <v>37.417755419770998</v>
      </c>
      <c r="K128" s="1947">
        <v>37.771162669491602</v>
      </c>
      <c r="L128" s="1947">
        <v>39.370746975553601</v>
      </c>
      <c r="M128" s="1947">
        <v>41.699462892544098</v>
      </c>
      <c r="N128" s="1947">
        <v>43.284355108262098</v>
      </c>
      <c r="O128" s="1948">
        <v>43.286268665804599</v>
      </c>
      <c r="P128" s="1964"/>
    </row>
    <row r="129" spans="1:16" s="915" customFormat="1" ht="11.25" customHeight="1">
      <c r="A129" s="1945" t="s">
        <v>1266</v>
      </c>
      <c r="B129" s="1946" t="str">
        <f>$B$10</f>
        <v>2022</v>
      </c>
      <c r="C129" s="1947">
        <v>41.472584444336199</v>
      </c>
      <c r="D129" s="1947">
        <v>43.239148144131903</v>
      </c>
      <c r="E129" s="1947">
        <v>44.594756824565202</v>
      </c>
      <c r="F129" s="1947">
        <v>47.332725125219397</v>
      </c>
      <c r="G129" s="1947">
        <v>49.093095285988298</v>
      </c>
      <c r="H129" s="1947">
        <v>51.616416987858202</v>
      </c>
      <c r="I129" s="1947">
        <v>55.355149447984303</v>
      </c>
      <c r="J129" s="1947">
        <v>56.859950325535003</v>
      </c>
      <c r="K129" s="1947">
        <v>58.600573365248898</v>
      </c>
      <c r="L129" s="1947">
        <v>58.986444552006198</v>
      </c>
      <c r="M129" s="1947">
        <v>59.964743771105702</v>
      </c>
      <c r="N129" s="1947">
        <v>60.048396278515199</v>
      </c>
      <c r="O129" s="1948">
        <v>52.734506419109699</v>
      </c>
      <c r="P129" s="1964"/>
    </row>
    <row r="130" spans="1:16" s="915" customFormat="1" ht="11.25" customHeight="1">
      <c r="A130" s="1950" t="s">
        <v>1266</v>
      </c>
      <c r="B130" s="1946" t="str">
        <f>$B$11</f>
        <v>2023</v>
      </c>
      <c r="C130" s="1947">
        <v>56.515307806789401</v>
      </c>
      <c r="D130" s="1947">
        <v>50.798812303197401</v>
      </c>
      <c r="E130" s="1947">
        <v>46.1767319155189</v>
      </c>
      <c r="F130" s="1947">
        <v>41.986184444486298</v>
      </c>
      <c r="G130" s="1947">
        <v>40.040995255964297</v>
      </c>
      <c r="H130" s="1947">
        <v>39.3166277363662</v>
      </c>
      <c r="I130" s="1947">
        <v>38.755458258378901</v>
      </c>
      <c r="J130" s="1947">
        <v>37.9125605728672</v>
      </c>
      <c r="K130" s="1947">
        <v>37.953327389093197</v>
      </c>
      <c r="L130" s="1947">
        <v>38.774022608770601</v>
      </c>
      <c r="M130" s="1947">
        <v>40.4930885404546</v>
      </c>
      <c r="N130" s="1947">
        <v>42.093143214811199</v>
      </c>
      <c r="O130" s="1948">
        <v>43.097775455018301</v>
      </c>
      <c r="P130" s="1964"/>
    </row>
    <row r="131" spans="1:16" s="915" customFormat="1" ht="11.25" customHeight="1">
      <c r="A131" s="1944" t="s">
        <v>1267</v>
      </c>
      <c r="B131" s="1961"/>
      <c r="C131" s="1959"/>
      <c r="D131" s="1959"/>
      <c r="E131" s="1959"/>
      <c r="F131" s="1959"/>
      <c r="G131" s="1959"/>
      <c r="H131" s="1959"/>
      <c r="I131" s="1959"/>
      <c r="J131" s="1959"/>
      <c r="K131" s="1959"/>
      <c r="L131" s="1959"/>
      <c r="M131" s="1959"/>
      <c r="N131" s="1959"/>
      <c r="O131" s="1953"/>
      <c r="P131" s="1964"/>
    </row>
    <row r="132" spans="1:16" s="915" customFormat="1" ht="11.25" customHeight="1">
      <c r="A132" s="1945" t="s">
        <v>1266</v>
      </c>
      <c r="B132" s="1946" t="str">
        <f>$B$10</f>
        <v>2022</v>
      </c>
      <c r="C132" s="1947">
        <v>42.719665342585998</v>
      </c>
      <c r="D132" s="1947">
        <v>44.492599158479599</v>
      </c>
      <c r="E132" s="1947">
        <v>45.855790529852598</v>
      </c>
      <c r="F132" s="1947">
        <v>48.639938611965299</v>
      </c>
      <c r="G132" s="1947">
        <v>50.344552090294798</v>
      </c>
      <c r="H132" s="1947">
        <v>52.909947673870199</v>
      </c>
      <c r="I132" s="1947">
        <v>56.6671806725777</v>
      </c>
      <c r="J132" s="1947">
        <v>58.147164318107698</v>
      </c>
      <c r="K132" s="1947">
        <v>59.887592707075299</v>
      </c>
      <c r="L132" s="1947">
        <v>60.286303802749103</v>
      </c>
      <c r="M132" s="1947">
        <v>61.263962388779703</v>
      </c>
      <c r="N132" s="1947">
        <v>61.340182130983401</v>
      </c>
      <c r="O132" s="1948">
        <v>54.016975782022101</v>
      </c>
      <c r="P132" s="1964"/>
    </row>
    <row r="133" spans="1:16" s="915" customFormat="1" ht="11.25" customHeight="1">
      <c r="A133" s="1950" t="s">
        <v>1266</v>
      </c>
      <c r="B133" s="1946" t="str">
        <f>$B$11</f>
        <v>2023</v>
      </c>
      <c r="C133" s="1947">
        <v>57.879316675664299</v>
      </c>
      <c r="D133" s="1947">
        <v>52.145979500910201</v>
      </c>
      <c r="E133" s="1947">
        <v>47.528345803245301</v>
      </c>
      <c r="F133" s="1947">
        <v>43.334345586082598</v>
      </c>
      <c r="G133" s="1947">
        <v>41.396938662331102</v>
      </c>
      <c r="H133" s="1947">
        <v>40.665155930174699</v>
      </c>
      <c r="I133" s="1947">
        <v>40.1090792951887</v>
      </c>
      <c r="J133" s="1947">
        <v>39.2756888077054</v>
      </c>
      <c r="K133" s="1947">
        <v>39.320167429915102</v>
      </c>
      <c r="L133" s="1947">
        <v>40.151274129047302</v>
      </c>
      <c r="M133" s="1947">
        <v>41.869571570442602</v>
      </c>
      <c r="N133" s="1947">
        <v>43.488673399030901</v>
      </c>
      <c r="O133" s="1948">
        <v>44.459742857892898</v>
      </c>
      <c r="P133" s="1964"/>
    </row>
    <row r="134" spans="1:16" s="915" customFormat="1" ht="11.25" customHeight="1">
      <c r="A134" s="1954" t="s">
        <v>1265</v>
      </c>
      <c r="B134" s="1946" t="str">
        <f>$B$10</f>
        <v>2022</v>
      </c>
      <c r="C134" s="1955">
        <v>4.0313356676908496</v>
      </c>
      <c r="D134" s="1955">
        <v>4.0064871505544497</v>
      </c>
      <c r="E134" s="1955">
        <v>4.0189304708437703</v>
      </c>
      <c r="F134" s="1955">
        <v>3.9572085121439402</v>
      </c>
      <c r="G134" s="1955">
        <v>3.8481893834025298</v>
      </c>
      <c r="H134" s="1955">
        <v>3.7744071583377399</v>
      </c>
      <c r="I134" s="1955">
        <v>3.7270221786234599</v>
      </c>
      <c r="J134" s="1955">
        <v>3.7132520559989</v>
      </c>
      <c r="K134" s="1955">
        <v>3.8182372940157099</v>
      </c>
      <c r="L134" s="1955">
        <v>3.9391167798384399</v>
      </c>
      <c r="M134" s="1955">
        <v>4.00166934042797</v>
      </c>
      <c r="N134" s="1955">
        <v>4.09442620534396</v>
      </c>
      <c r="O134" s="1948">
        <v>3.9096291955914899</v>
      </c>
      <c r="P134" s="1964"/>
    </row>
    <row r="135" spans="1:16" s="915" customFormat="1" ht="11.25" customHeight="1">
      <c r="A135" s="1962"/>
      <c r="B135" s="1946" t="str">
        <f>$B$11</f>
        <v>2023</v>
      </c>
      <c r="C135" s="1955">
        <v>4.0176482896860497</v>
      </c>
      <c r="D135" s="1955">
        <v>4.0445990804513796</v>
      </c>
      <c r="E135" s="1955">
        <v>4.0387232539153803</v>
      </c>
      <c r="F135" s="1955">
        <v>4.0011114069879898</v>
      </c>
      <c r="G135" s="1955">
        <v>3.93163193178186</v>
      </c>
      <c r="H135" s="1955">
        <v>3.8471909703766598</v>
      </c>
      <c r="I135" s="1955">
        <v>3.81385108744335</v>
      </c>
      <c r="J135" s="1955">
        <v>3.8724092176993099</v>
      </c>
      <c r="K135" s="1955">
        <v>3.8945671368867201</v>
      </c>
      <c r="L135" s="1955">
        <v>4.0142550043687404</v>
      </c>
      <c r="M135" s="1955">
        <v>4.1163691653679404</v>
      </c>
      <c r="N135" s="1955">
        <v>4.1202284100419098</v>
      </c>
      <c r="O135" s="1948">
        <v>3.9742342710957699</v>
      </c>
      <c r="P135" s="1964"/>
    </row>
    <row r="136" spans="1:16" s="915" customFormat="1" ht="11.25" customHeight="1">
      <c r="A136" s="1954" t="s">
        <v>1264</v>
      </c>
      <c r="B136" s="1946" t="str">
        <f>$B$10</f>
        <v>2022</v>
      </c>
      <c r="C136" s="1955">
        <v>3.4660610094933202</v>
      </c>
      <c r="D136" s="1955">
        <v>3.4547565835840901</v>
      </c>
      <c r="E136" s="1955">
        <v>3.4574152546649799</v>
      </c>
      <c r="F136" s="1955">
        <v>3.4344807847085801</v>
      </c>
      <c r="G136" s="1955">
        <v>3.3763636843487101</v>
      </c>
      <c r="H136" s="1955">
        <v>3.3316431353647502</v>
      </c>
      <c r="I136" s="1955">
        <v>3.3186139467448998</v>
      </c>
      <c r="J136" s="1955">
        <v>3.3260496863846698</v>
      </c>
      <c r="K136" s="1955">
        <v>3.42703952818938</v>
      </c>
      <c r="L136" s="1955">
        <v>3.4942945146467999</v>
      </c>
      <c r="M136" s="1955">
        <v>3.5086095978749201</v>
      </c>
      <c r="N136" s="1955">
        <v>3.5395888179959498</v>
      </c>
      <c r="O136" s="1948">
        <v>3.4267860441596198</v>
      </c>
      <c r="P136" s="1964"/>
    </row>
    <row r="137" spans="1:16" s="915" customFormat="1" ht="11.25" customHeight="1">
      <c r="A137" s="1962"/>
      <c r="B137" s="1946" t="str">
        <f>$B$11</f>
        <v>2023</v>
      </c>
      <c r="C137" s="1955">
        <v>3.4510434970222099</v>
      </c>
      <c r="D137" s="1955">
        <v>3.4905287403253098</v>
      </c>
      <c r="E137" s="1955">
        <v>3.4769766831728899</v>
      </c>
      <c r="F137" s="1955">
        <v>3.45505150347664</v>
      </c>
      <c r="G137" s="1955">
        <v>3.4202870898243498</v>
      </c>
      <c r="H137" s="1955">
        <v>3.3641595023460602</v>
      </c>
      <c r="I137" s="1955">
        <v>3.35383508513562</v>
      </c>
      <c r="J137" s="1955">
        <v>3.37299856640572</v>
      </c>
      <c r="K137" s="1955">
        <v>3.4257439245048702</v>
      </c>
      <c r="L137" s="1955">
        <v>3.51763970354168</v>
      </c>
      <c r="M137" s="1955">
        <v>3.58425535534318</v>
      </c>
      <c r="N137" s="1955">
        <v>3.5785049976791101</v>
      </c>
      <c r="O137" s="1948">
        <v>3.4555498977372401</v>
      </c>
      <c r="P137" s="1964"/>
    </row>
    <row r="138" spans="1:16" s="915" customFormat="1" ht="11.25" customHeight="1">
      <c r="A138" s="1940" t="s">
        <v>379</v>
      </c>
      <c r="B138" s="1941"/>
      <c r="C138" s="1941"/>
      <c r="D138" s="1941"/>
      <c r="E138" s="1941"/>
      <c r="F138" s="1941"/>
      <c r="G138" s="1941"/>
      <c r="H138" s="1941"/>
      <c r="I138" s="1941"/>
      <c r="J138" s="1941"/>
      <c r="K138" s="1941"/>
      <c r="L138" s="1941"/>
      <c r="M138" s="1941"/>
      <c r="N138" s="1941"/>
      <c r="O138" s="1942"/>
      <c r="P138" s="1964"/>
    </row>
    <row r="139" spans="1:16" s="915" customFormat="1" ht="11.25" customHeight="1">
      <c r="A139" s="1944" t="s">
        <v>1269</v>
      </c>
      <c r="B139" s="1958"/>
      <c r="C139" s="1959"/>
      <c r="D139" s="1959"/>
      <c r="E139" s="1959"/>
      <c r="F139" s="1959"/>
      <c r="G139" s="1959"/>
      <c r="H139" s="1959"/>
      <c r="I139" s="1959"/>
      <c r="J139" s="1959"/>
      <c r="K139" s="1959"/>
      <c r="L139" s="1959"/>
      <c r="M139" s="1959"/>
      <c r="N139" s="1959"/>
      <c r="O139" s="1965"/>
      <c r="P139" s="1964"/>
    </row>
    <row r="140" spans="1:16" s="915" customFormat="1" ht="30.95" customHeight="1">
      <c r="A140" s="1945" t="s">
        <v>1268</v>
      </c>
      <c r="B140" s="1946" t="str">
        <f>$B$10</f>
        <v>2022</v>
      </c>
      <c r="C140" s="1947">
        <v>42.0817864849909</v>
      </c>
      <c r="D140" s="1947">
        <v>43.630644013789897</v>
      </c>
      <c r="E140" s="1947">
        <v>45.060545640919003</v>
      </c>
      <c r="F140" s="1947">
        <v>46.866479220732501</v>
      </c>
      <c r="G140" s="1947">
        <v>48.3092741309598</v>
      </c>
      <c r="H140" s="1947">
        <v>50.050784642052299</v>
      </c>
      <c r="I140" s="1947">
        <v>53.361379284351599</v>
      </c>
      <c r="J140" s="1947">
        <v>54.885962278677503</v>
      </c>
      <c r="K140" s="1947">
        <v>57.049891087728298</v>
      </c>
      <c r="L140" s="1947">
        <v>59.0074399459278</v>
      </c>
      <c r="M140" s="1947">
        <v>60.068766306166502</v>
      </c>
      <c r="N140" s="1947">
        <v>60.6880556143118</v>
      </c>
      <c r="O140" s="1948">
        <v>52.372896986603898</v>
      </c>
      <c r="P140" s="1964"/>
    </row>
    <row r="141" spans="1:16" s="915" customFormat="1" ht="11.25" customHeight="1">
      <c r="A141" s="1950" t="s">
        <v>1268</v>
      </c>
      <c r="B141" s="1946" t="str">
        <f>$B$11</f>
        <v>2023</v>
      </c>
      <c r="C141" s="1947">
        <v>58.899135442195401</v>
      </c>
      <c r="D141" s="1947">
        <v>55.977635561863799</v>
      </c>
      <c r="E141" s="1947">
        <v>52.341478514852</v>
      </c>
      <c r="F141" s="1947">
        <v>49.618444941622897</v>
      </c>
      <c r="G141" s="1947">
        <v>46.768333923492897</v>
      </c>
      <c r="H141" s="1947">
        <v>44.116909001762401</v>
      </c>
      <c r="I141" s="1947">
        <v>42.1115566685936</v>
      </c>
      <c r="J141" s="1947">
        <v>42.003998514928298</v>
      </c>
      <c r="K141" s="1947">
        <v>42.346977217231903</v>
      </c>
      <c r="L141" s="1947">
        <v>43.213201651301702</v>
      </c>
      <c r="M141" s="1947">
        <v>44.522387942864</v>
      </c>
      <c r="N141" s="1947">
        <v>45.462920376100598</v>
      </c>
      <c r="O141" s="1948">
        <v>47.679817681843801</v>
      </c>
      <c r="P141" s="1964"/>
    </row>
    <row r="142" spans="1:16" s="915" customFormat="1" ht="11.25" customHeight="1">
      <c r="A142" s="1945" t="s">
        <v>1266</v>
      </c>
      <c r="B142" s="1946" t="str">
        <f>$B$10</f>
        <v>2022</v>
      </c>
      <c r="C142" s="1947">
        <v>41.592366721689203</v>
      </c>
      <c r="D142" s="1947">
        <v>43.242893014124398</v>
      </c>
      <c r="E142" s="1947">
        <v>44.656187946233302</v>
      </c>
      <c r="F142" s="1947">
        <v>46.646470346309201</v>
      </c>
      <c r="G142" s="1947">
        <v>48.730369692655401</v>
      </c>
      <c r="H142" s="1947">
        <v>50.879943370674901</v>
      </c>
      <c r="I142" s="1947">
        <v>54.336904833173399</v>
      </c>
      <c r="J142" s="1947">
        <v>55.786506829344603</v>
      </c>
      <c r="K142" s="1947">
        <v>57.285479208104597</v>
      </c>
      <c r="L142" s="1947">
        <v>58.619378528842603</v>
      </c>
      <c r="M142" s="1947">
        <v>59.476894291547403</v>
      </c>
      <c r="N142" s="1947">
        <v>59.747317544428498</v>
      </c>
      <c r="O142" s="1948">
        <v>52.3772369929208</v>
      </c>
      <c r="P142" s="1964"/>
    </row>
    <row r="143" spans="1:16" s="915" customFormat="1" ht="11.25" customHeight="1">
      <c r="A143" s="1950" t="s">
        <v>1266</v>
      </c>
      <c r="B143" s="1946" t="str">
        <f>$B$11</f>
        <v>2023</v>
      </c>
      <c r="C143" s="1947">
        <v>58.377282663053002</v>
      </c>
      <c r="D143" s="1947">
        <v>55.324920495781001</v>
      </c>
      <c r="E143" s="1947">
        <v>51.768969134422697</v>
      </c>
      <c r="F143" s="1947">
        <v>49.094701288261803</v>
      </c>
      <c r="G143" s="1947">
        <v>46.636031224216197</v>
      </c>
      <c r="H143" s="1947">
        <v>44.5451672059922</v>
      </c>
      <c r="I143" s="1947">
        <v>42.770747622101901</v>
      </c>
      <c r="J143" s="1947">
        <v>42.477248052430497</v>
      </c>
      <c r="K143" s="1947">
        <v>42.519871511548303</v>
      </c>
      <c r="L143" s="1947">
        <v>42.686836829680097</v>
      </c>
      <c r="M143" s="1947">
        <v>43.445987110713602</v>
      </c>
      <c r="N143" s="1947">
        <v>44.335128876156098</v>
      </c>
      <c r="O143" s="1948">
        <v>47.405797559588898</v>
      </c>
      <c r="P143" s="1964"/>
    </row>
    <row r="144" spans="1:16" s="915" customFormat="1" ht="11.25" customHeight="1">
      <c r="A144" s="1944" t="s">
        <v>1267</v>
      </c>
      <c r="B144" s="1961"/>
      <c r="C144" s="1947"/>
      <c r="D144" s="1947"/>
      <c r="E144" s="1947"/>
      <c r="F144" s="1947"/>
      <c r="G144" s="1947"/>
      <c r="H144" s="1947"/>
      <c r="I144" s="1947"/>
      <c r="J144" s="1947"/>
      <c r="K144" s="1947"/>
      <c r="L144" s="1947"/>
      <c r="M144" s="1947"/>
      <c r="N144" s="1947"/>
      <c r="O144" s="1953"/>
      <c r="P144" s="1964"/>
    </row>
    <row r="145" spans="1:16" s="915" customFormat="1" ht="11.25" customHeight="1">
      <c r="A145" s="1945" t="s">
        <v>1266</v>
      </c>
      <c r="B145" s="1946" t="str">
        <f>$B$10</f>
        <v>2022</v>
      </c>
      <c r="C145" s="1947">
        <v>43.092497718282999</v>
      </c>
      <c r="D145" s="1947">
        <v>44.7706504933887</v>
      </c>
      <c r="E145" s="1947">
        <v>46.216674788586197</v>
      </c>
      <c r="F145" s="1947">
        <v>48.234781146063298</v>
      </c>
      <c r="G145" s="1947">
        <v>50.355093374975297</v>
      </c>
      <c r="H145" s="1947">
        <v>52.4965324323963</v>
      </c>
      <c r="I145" s="1947">
        <v>55.977432197807097</v>
      </c>
      <c r="J145" s="1947">
        <v>57.409566383935797</v>
      </c>
      <c r="K145" s="1947">
        <v>58.917078028520898</v>
      </c>
      <c r="L145" s="1947">
        <v>60.242912043923099</v>
      </c>
      <c r="M145" s="1947">
        <v>61.133662890579203</v>
      </c>
      <c r="N145" s="1947">
        <v>61.3846542446366</v>
      </c>
      <c r="O145" s="1948">
        <v>53.979927610228401</v>
      </c>
      <c r="P145" s="1964"/>
    </row>
    <row r="146" spans="1:16" s="915" customFormat="1" ht="11.25" customHeight="1">
      <c r="A146" s="1950" t="s">
        <v>1266</v>
      </c>
      <c r="B146" s="1946" t="str">
        <f>$B$11</f>
        <v>2023</v>
      </c>
      <c r="C146" s="1947">
        <v>59.972564942760599</v>
      </c>
      <c r="D146" s="1947">
        <v>56.901651198581497</v>
      </c>
      <c r="E146" s="1947">
        <v>53.365462207763201</v>
      </c>
      <c r="F146" s="1947">
        <v>50.655238934272099</v>
      </c>
      <c r="G146" s="1947">
        <v>48.205284384030897</v>
      </c>
      <c r="H146" s="1947">
        <v>46.089724034943401</v>
      </c>
      <c r="I146" s="1947">
        <v>44.321780812896399</v>
      </c>
      <c r="J146" s="1947">
        <v>44.065184949560603</v>
      </c>
      <c r="K146" s="1947">
        <v>44.122252698836199</v>
      </c>
      <c r="L146" s="1947">
        <v>44.333142974306199</v>
      </c>
      <c r="M146" s="1947">
        <v>45.074612096456796</v>
      </c>
      <c r="N146" s="1947">
        <v>46.006082149026597</v>
      </c>
      <c r="O146" s="1948">
        <v>48.9991687242225</v>
      </c>
      <c r="P146" s="1964"/>
    </row>
    <row r="147" spans="1:16" s="915" customFormat="1" ht="11.25" customHeight="1">
      <c r="A147" s="1954" t="s">
        <v>1265</v>
      </c>
      <c r="B147" s="1946" t="str">
        <f>$B$10</f>
        <v>2022</v>
      </c>
      <c r="C147" s="1955">
        <v>4.0893831170750801</v>
      </c>
      <c r="D147" s="1955">
        <v>4.0689740294232202</v>
      </c>
      <c r="E147" s="1955">
        <v>4.0727304719788497</v>
      </c>
      <c r="F147" s="1955">
        <v>4.0353533597370204</v>
      </c>
      <c r="G147" s="1955">
        <v>3.91432196230534</v>
      </c>
      <c r="H147" s="1955">
        <v>3.8367788780249201</v>
      </c>
      <c r="I147" s="1955">
        <v>3.8060978703775601</v>
      </c>
      <c r="J147" s="1955">
        <v>3.80897103218352</v>
      </c>
      <c r="K147" s="1955">
        <v>3.90622519032198</v>
      </c>
      <c r="L147" s="1955">
        <v>4.01514402787567</v>
      </c>
      <c r="M147" s="1955">
        <v>4.0663936821325697</v>
      </c>
      <c r="N147" s="1955">
        <v>4.1374957598028104</v>
      </c>
      <c r="O147" s="1948">
        <v>3.9782376896642</v>
      </c>
      <c r="P147" s="1964"/>
    </row>
    <row r="148" spans="1:16" s="915" customFormat="1" ht="11.25" customHeight="1">
      <c r="A148" s="1962"/>
      <c r="B148" s="1946" t="str">
        <f>$B$11</f>
        <v>2023</v>
      </c>
      <c r="C148" s="1955">
        <v>4.0711054427310698</v>
      </c>
      <c r="D148" s="1955">
        <v>4.0966954804059101</v>
      </c>
      <c r="E148" s="1955">
        <v>4.0799253429093598</v>
      </c>
      <c r="F148" s="1955">
        <v>4.0686703601399001</v>
      </c>
      <c r="G148" s="1955">
        <v>4.0012315719126699</v>
      </c>
      <c r="H148" s="1955">
        <v>3.8962095176537002</v>
      </c>
      <c r="I148" s="1955">
        <v>3.8594054210319402</v>
      </c>
      <c r="J148" s="1955">
        <v>3.9109806534826199</v>
      </c>
      <c r="K148" s="1955">
        <v>3.94936915344574</v>
      </c>
      <c r="L148" s="1955">
        <v>4.0457650354849202</v>
      </c>
      <c r="M148" s="1955">
        <v>4.1297212613482497</v>
      </c>
      <c r="N148" s="1955">
        <v>4.1465998534179098</v>
      </c>
      <c r="O148" s="1948">
        <v>4.0199347750347201</v>
      </c>
      <c r="P148" s="1964"/>
    </row>
    <row r="149" spans="1:16" s="915" customFormat="1" ht="11.25" customHeight="1">
      <c r="A149" s="1954" t="s">
        <v>1264</v>
      </c>
      <c r="B149" s="1946" t="str">
        <f>$B$10</f>
        <v>2022</v>
      </c>
      <c r="C149" s="1955">
        <v>3.4529784089919899</v>
      </c>
      <c r="D149" s="1955">
        <v>3.4432252340017699</v>
      </c>
      <c r="E149" s="1955">
        <v>3.4445121242110002</v>
      </c>
      <c r="F149" s="1955">
        <v>3.4270454947518401</v>
      </c>
      <c r="G149" s="1955">
        <v>3.3602126479343202</v>
      </c>
      <c r="H149" s="1955">
        <v>3.3179737280857702</v>
      </c>
      <c r="I149" s="1955">
        <v>3.30475290927453</v>
      </c>
      <c r="J149" s="1955">
        <v>3.3200575518253501</v>
      </c>
      <c r="K149" s="1955">
        <v>3.40795967681392</v>
      </c>
      <c r="L149" s="1955">
        <v>3.4797344031613702</v>
      </c>
      <c r="M149" s="1955">
        <v>3.4927341920155102</v>
      </c>
      <c r="N149" s="1955">
        <v>3.5262214010570401</v>
      </c>
      <c r="O149" s="1948">
        <v>3.4135322417404099</v>
      </c>
      <c r="P149" s="1964"/>
    </row>
    <row r="150" spans="1:16" s="915" customFormat="1" ht="11.25" customHeight="1">
      <c r="A150" s="1962"/>
      <c r="B150" s="1946" t="str">
        <f>$B$11</f>
        <v>2023</v>
      </c>
      <c r="C150" s="1955">
        <v>3.4734882748809701</v>
      </c>
      <c r="D150" s="1955">
        <v>3.4867336911442401</v>
      </c>
      <c r="E150" s="1955">
        <v>3.4794287344452899</v>
      </c>
      <c r="F150" s="1955">
        <v>3.4756753889319199</v>
      </c>
      <c r="G150" s="1955">
        <v>3.42995417418375</v>
      </c>
      <c r="H150" s="1955">
        <v>3.3702146900640901</v>
      </c>
      <c r="I150" s="1955">
        <v>3.3413030902688199</v>
      </c>
      <c r="J150" s="1955">
        <v>3.34980106273213</v>
      </c>
      <c r="K150" s="1955">
        <v>3.3938145967476698</v>
      </c>
      <c r="L150" s="1955">
        <v>3.4918198153405999</v>
      </c>
      <c r="M150" s="1955">
        <v>3.5634817138051398</v>
      </c>
      <c r="N150" s="1955">
        <v>3.5640641042606198</v>
      </c>
      <c r="O150" s="1948">
        <v>3.4503628177054</v>
      </c>
      <c r="P150" s="1964"/>
    </row>
    <row r="151" spans="1:16" s="915" customFormat="1" ht="11.25" customHeight="1">
      <c r="A151" s="1940" t="s">
        <v>239</v>
      </c>
      <c r="B151" s="1941"/>
      <c r="C151" s="1941"/>
      <c r="D151" s="1941"/>
      <c r="E151" s="1941"/>
      <c r="F151" s="1941"/>
      <c r="G151" s="1941"/>
      <c r="H151" s="1941"/>
      <c r="I151" s="1941"/>
      <c r="J151" s="1941"/>
      <c r="K151" s="1941"/>
      <c r="L151" s="1941"/>
      <c r="M151" s="1941"/>
      <c r="N151" s="1941"/>
      <c r="O151" s="1942"/>
      <c r="P151" s="1964"/>
    </row>
    <row r="152" spans="1:16" s="915" customFormat="1" ht="11.25" customHeight="1">
      <c r="A152" s="1944" t="s">
        <v>1269</v>
      </c>
      <c r="B152" s="1958"/>
      <c r="C152" s="1959"/>
      <c r="D152" s="1959"/>
      <c r="E152" s="1959"/>
      <c r="F152" s="1959"/>
      <c r="G152" s="1959"/>
      <c r="H152" s="1959"/>
      <c r="I152" s="1959"/>
      <c r="J152" s="1959"/>
      <c r="K152" s="1959"/>
      <c r="L152" s="1959"/>
      <c r="M152" s="1959"/>
      <c r="N152" s="1959"/>
      <c r="O152" s="1960"/>
      <c r="P152" s="1964"/>
    </row>
    <row r="153" spans="1:16" s="915" customFormat="1" ht="30.95" customHeight="1">
      <c r="A153" s="1945" t="s">
        <v>1268</v>
      </c>
      <c r="B153" s="1946" t="str">
        <f>$B$10</f>
        <v>2022</v>
      </c>
      <c r="C153" s="1947">
        <v>42.767138191480001</v>
      </c>
      <c r="D153" s="1947">
        <v>43.862988741387802</v>
      </c>
      <c r="E153" s="1947">
        <v>45.722746624119601</v>
      </c>
      <c r="F153" s="1947">
        <v>47.852397550690299</v>
      </c>
      <c r="G153" s="1947">
        <v>49.734465312639898</v>
      </c>
      <c r="H153" s="1947">
        <v>51.859283885730903</v>
      </c>
      <c r="I153" s="1947">
        <v>54.504041410870997</v>
      </c>
      <c r="J153" s="1947">
        <v>56.359563161648602</v>
      </c>
      <c r="K153" s="1947">
        <v>58.728815022540203</v>
      </c>
      <c r="L153" s="1947">
        <v>60.773046390103602</v>
      </c>
      <c r="M153" s="1947">
        <v>61.795193341796697</v>
      </c>
      <c r="N153" s="1947">
        <v>61.875631918982499</v>
      </c>
      <c r="O153" s="1948">
        <v>53.922748215654103</v>
      </c>
      <c r="P153" s="1964"/>
    </row>
    <row r="154" spans="1:16" s="915" customFormat="1" ht="11.25" customHeight="1">
      <c r="A154" s="1950" t="s">
        <v>1268</v>
      </c>
      <c r="B154" s="1946" t="str">
        <f>$B$11</f>
        <v>2023</v>
      </c>
      <c r="C154" s="1947">
        <v>58.2930711287067</v>
      </c>
      <c r="D154" s="1947">
        <v>53.748701046416699</v>
      </c>
      <c r="E154" s="1947">
        <v>49.3848575775217</v>
      </c>
      <c r="F154" s="1947">
        <v>46.405172521561703</v>
      </c>
      <c r="G154" s="1947">
        <v>44.207902449029397</v>
      </c>
      <c r="H154" s="1947">
        <v>41.799720119890701</v>
      </c>
      <c r="I154" s="1947">
        <v>40.723531511088801</v>
      </c>
      <c r="J154" s="1947">
        <v>40.8404828989867</v>
      </c>
      <c r="K154" s="1947">
        <v>41.166933621705503</v>
      </c>
      <c r="L154" s="1947">
        <v>42.930827963954201</v>
      </c>
      <c r="M154" s="1947">
        <v>44.380244247578503</v>
      </c>
      <c r="N154" s="1947">
        <v>45.289577979302202</v>
      </c>
      <c r="O154" s="1948">
        <v>46.484130172100699</v>
      </c>
      <c r="P154" s="1964"/>
    </row>
    <row r="155" spans="1:16" s="915" customFormat="1" ht="11.25" customHeight="1">
      <c r="A155" s="1945" t="s">
        <v>1266</v>
      </c>
      <c r="B155" s="1946" t="str">
        <f>$B$10</f>
        <v>2022</v>
      </c>
      <c r="C155" s="1947">
        <v>41.716348553723101</v>
      </c>
      <c r="D155" s="1947">
        <v>42.976690524202198</v>
      </c>
      <c r="E155" s="1947">
        <v>44.826461682121497</v>
      </c>
      <c r="F155" s="1947">
        <v>47.1986303869636</v>
      </c>
      <c r="G155" s="1947">
        <v>49.723908904968603</v>
      </c>
      <c r="H155" s="1947">
        <v>52.258671608150003</v>
      </c>
      <c r="I155" s="1947">
        <v>55.089810215232397</v>
      </c>
      <c r="J155" s="1947">
        <v>56.830021676633002</v>
      </c>
      <c r="K155" s="1947">
        <v>58.171453900694097</v>
      </c>
      <c r="L155" s="1947">
        <v>59.377276832322302</v>
      </c>
      <c r="M155" s="1947">
        <v>60.135084496952899</v>
      </c>
      <c r="N155" s="1947">
        <v>59.851689384355801</v>
      </c>
      <c r="O155" s="1948">
        <v>53.295775283965597</v>
      </c>
      <c r="P155" s="1964"/>
    </row>
    <row r="156" spans="1:16" s="915" customFormat="1" ht="11.25" customHeight="1">
      <c r="A156" s="1950" t="s">
        <v>1266</v>
      </c>
      <c r="B156" s="1946" t="str">
        <f>$B$11</f>
        <v>2023</v>
      </c>
      <c r="C156" s="1947">
        <v>57.000809908020202</v>
      </c>
      <c r="D156" s="1947">
        <v>52.4355986179878</v>
      </c>
      <c r="E156" s="1947">
        <v>48.204874989424802</v>
      </c>
      <c r="F156" s="1947">
        <v>45.418418911390503</v>
      </c>
      <c r="G156" s="1947">
        <v>43.734780560046801</v>
      </c>
      <c r="H156" s="1947">
        <v>41.825219717953999</v>
      </c>
      <c r="I156" s="1947">
        <v>40.875327821876098</v>
      </c>
      <c r="J156" s="1947">
        <v>40.721864534394498</v>
      </c>
      <c r="K156" s="1947">
        <v>40.766372596334399</v>
      </c>
      <c r="L156" s="1947">
        <v>41.713439587353903</v>
      </c>
      <c r="M156" s="1947">
        <v>42.525467295513998</v>
      </c>
      <c r="N156" s="1947">
        <v>43.413989809045901</v>
      </c>
      <c r="O156" s="1948">
        <v>45.627623648808203</v>
      </c>
      <c r="P156" s="1964"/>
    </row>
    <row r="157" spans="1:16" s="915" customFormat="1" ht="11.25" customHeight="1">
      <c r="A157" s="1944" t="s">
        <v>1267</v>
      </c>
      <c r="B157" s="1961"/>
      <c r="C157" s="1947"/>
      <c r="D157" s="1947"/>
      <c r="E157" s="1947"/>
      <c r="F157" s="1947"/>
      <c r="G157" s="1947"/>
      <c r="H157" s="1947"/>
      <c r="I157" s="1947"/>
      <c r="J157" s="1947"/>
      <c r="K157" s="1947"/>
      <c r="L157" s="1947"/>
      <c r="M157" s="1947"/>
      <c r="N157" s="1947"/>
      <c r="O157" s="1953"/>
      <c r="P157" s="1964"/>
    </row>
    <row r="158" spans="1:16" s="915" customFormat="1" ht="11.25" customHeight="1">
      <c r="A158" s="1945" t="s">
        <v>1266</v>
      </c>
      <c r="B158" s="1946" t="str">
        <f>$B$10</f>
        <v>2022</v>
      </c>
      <c r="C158" s="1947">
        <v>43.090955986931398</v>
      </c>
      <c r="D158" s="1947">
        <v>44.359923100404799</v>
      </c>
      <c r="E158" s="1947">
        <v>46.220750758648201</v>
      </c>
      <c r="F158" s="1947">
        <v>48.649741900472598</v>
      </c>
      <c r="G158" s="1947">
        <v>51.169531679451701</v>
      </c>
      <c r="H158" s="1947">
        <v>53.721228473382297</v>
      </c>
      <c r="I158" s="1947">
        <v>56.577626311226503</v>
      </c>
      <c r="J158" s="1947">
        <v>58.3426546340947</v>
      </c>
      <c r="K158" s="1947">
        <v>59.679920798070903</v>
      </c>
      <c r="L158" s="1947">
        <v>60.907924887211799</v>
      </c>
      <c r="M158" s="1947">
        <v>61.677959384206297</v>
      </c>
      <c r="N158" s="1947">
        <v>61.386474076626698</v>
      </c>
      <c r="O158" s="1948">
        <v>54.764227248403103</v>
      </c>
      <c r="P158" s="1964"/>
    </row>
    <row r="159" spans="1:16" s="915" customFormat="1" ht="11.25" customHeight="1">
      <c r="A159" s="1950" t="s">
        <v>1266</v>
      </c>
      <c r="B159" s="1946" t="str">
        <f>$B$11</f>
        <v>2023</v>
      </c>
      <c r="C159" s="1947">
        <v>58.531204815365697</v>
      </c>
      <c r="D159" s="1947">
        <v>53.9995526910457</v>
      </c>
      <c r="E159" s="1947">
        <v>49.765981355214699</v>
      </c>
      <c r="F159" s="1947">
        <v>46.972355028321701</v>
      </c>
      <c r="G159" s="1947">
        <v>45.288153639944397</v>
      </c>
      <c r="H159" s="1947">
        <v>43.377888617152799</v>
      </c>
      <c r="I159" s="1947">
        <v>42.4335638290001</v>
      </c>
      <c r="J159" s="1947">
        <v>42.305183701172098</v>
      </c>
      <c r="K159" s="1947">
        <v>42.368166439075402</v>
      </c>
      <c r="L159" s="1947">
        <v>43.3326165728649</v>
      </c>
      <c r="M159" s="1947">
        <v>44.174875763262698</v>
      </c>
      <c r="N159" s="1947">
        <v>45.08513360045</v>
      </c>
      <c r="O159" s="1948">
        <v>47.209687933891999</v>
      </c>
      <c r="P159" s="1964"/>
    </row>
    <row r="160" spans="1:16" s="915" customFormat="1" ht="11.25" customHeight="1">
      <c r="A160" s="1954" t="s">
        <v>1265</v>
      </c>
      <c r="B160" s="1946" t="str">
        <f>$B$10</f>
        <v>2022</v>
      </c>
      <c r="C160" s="1955">
        <v>4.2156358544541002</v>
      </c>
      <c r="D160" s="1955">
        <v>4.1886657954226596</v>
      </c>
      <c r="E160" s="1955">
        <v>4.1880711324076296</v>
      </c>
      <c r="F160" s="1955">
        <v>4.1466162329152798</v>
      </c>
      <c r="G160" s="1955">
        <v>4.0295531874631099</v>
      </c>
      <c r="H160" s="1955">
        <v>3.9598165073650602</v>
      </c>
      <c r="I160" s="1955">
        <v>3.9208724144946498</v>
      </c>
      <c r="J160" s="1955">
        <v>3.9323201407117101</v>
      </c>
      <c r="K160" s="1955">
        <v>4.0793195123272596</v>
      </c>
      <c r="L160" s="1955">
        <v>4.1960967777537403</v>
      </c>
      <c r="M160" s="1955">
        <v>4.2419756707186096</v>
      </c>
      <c r="N160" s="1955">
        <v>4.3223442050302197</v>
      </c>
      <c r="O160" s="1948">
        <v>4.1165284542737197</v>
      </c>
      <c r="P160" s="1964"/>
    </row>
    <row r="161" spans="1:16" s="915" customFormat="1" ht="11.25" customHeight="1">
      <c r="A161" s="1962"/>
      <c r="B161" s="1946" t="str">
        <f>$B$11</f>
        <v>2023</v>
      </c>
      <c r="C161" s="1955">
        <v>4.2274959931906002</v>
      </c>
      <c r="D161" s="1955">
        <v>4.23781718295798</v>
      </c>
      <c r="E161" s="1955">
        <v>4.2212583343609804</v>
      </c>
      <c r="F161" s="1955">
        <v>4.1977247516775797</v>
      </c>
      <c r="G161" s="1955">
        <v>4.0981711616542604</v>
      </c>
      <c r="H161" s="1955">
        <v>4.0057369713391999</v>
      </c>
      <c r="I161" s="1955">
        <v>3.9884439245459902</v>
      </c>
      <c r="J161" s="1955">
        <v>4.0356378868557998</v>
      </c>
      <c r="K161" s="1955">
        <v>4.0711788617605604</v>
      </c>
      <c r="L161" s="1955">
        <v>4.1862500462669896</v>
      </c>
      <c r="M161" s="1955">
        <v>4.29415982473766</v>
      </c>
      <c r="N161" s="1955">
        <v>4.3091896317311198</v>
      </c>
      <c r="O161" s="1948">
        <v>4.15423892429909</v>
      </c>
      <c r="P161" s="1964"/>
    </row>
    <row r="162" spans="1:16" s="915" customFormat="1" ht="11.25" customHeight="1">
      <c r="A162" s="1954" t="s">
        <v>1264</v>
      </c>
      <c r="B162" s="1946" t="str">
        <f>$B$10</f>
        <v>2022</v>
      </c>
      <c r="C162" s="1955">
        <v>3.47846192938146</v>
      </c>
      <c r="D162" s="1955">
        <v>3.4604668751291601</v>
      </c>
      <c r="E162" s="1955">
        <v>3.4605774185877198</v>
      </c>
      <c r="F162" s="1955">
        <v>3.4364030786273201</v>
      </c>
      <c r="G162" s="1955">
        <v>3.3830098299568201</v>
      </c>
      <c r="H162" s="1955">
        <v>3.34923294687301</v>
      </c>
      <c r="I162" s="1955">
        <v>3.3403197198941998</v>
      </c>
      <c r="J162" s="1955">
        <v>3.3554020660426498</v>
      </c>
      <c r="K162" s="1955">
        <v>3.45301239414042</v>
      </c>
      <c r="L162" s="1955">
        <v>3.5327231397665502</v>
      </c>
      <c r="M162" s="1955">
        <v>3.5511652524653901</v>
      </c>
      <c r="N162" s="1955">
        <v>3.5698845360213398</v>
      </c>
      <c r="O162" s="1948">
        <v>3.4461124934409</v>
      </c>
      <c r="P162" s="1964"/>
    </row>
    <row r="163" spans="1:16" s="915" customFormat="1" ht="11.25" customHeight="1">
      <c r="A163" s="1962"/>
      <c r="B163" s="1946" t="str">
        <f>$B$11</f>
        <v>2023</v>
      </c>
      <c r="C163" s="1955">
        <v>3.4993550107412799</v>
      </c>
      <c r="D163" s="1955">
        <v>3.50253597324352</v>
      </c>
      <c r="E163" s="1955">
        <v>3.4934057763479598</v>
      </c>
      <c r="F163" s="1955">
        <v>3.4733756403834901</v>
      </c>
      <c r="G163" s="1955">
        <v>3.43417024242894</v>
      </c>
      <c r="H163" s="1955">
        <v>3.3909005673040302</v>
      </c>
      <c r="I163" s="1955">
        <v>3.37572742682572</v>
      </c>
      <c r="J163" s="1955">
        <v>3.4015424605621698</v>
      </c>
      <c r="K163" s="1955">
        <v>3.4375664375273201</v>
      </c>
      <c r="L163" s="1955">
        <v>3.5319634876843802</v>
      </c>
      <c r="M163" s="1955">
        <v>3.5937257478053302</v>
      </c>
      <c r="N163" s="1955">
        <v>3.58366981071969</v>
      </c>
      <c r="O163" s="1948">
        <v>3.4748936032907598</v>
      </c>
      <c r="P163" s="1964"/>
    </row>
    <row r="164" spans="1:16" s="915" customFormat="1" ht="11.25" customHeight="1">
      <c r="A164" s="1940" t="s">
        <v>243</v>
      </c>
      <c r="B164" s="1941"/>
      <c r="C164" s="1941"/>
      <c r="D164" s="1941"/>
      <c r="E164" s="1941"/>
      <c r="F164" s="1941"/>
      <c r="G164" s="1941"/>
      <c r="H164" s="1941"/>
      <c r="I164" s="1941"/>
      <c r="J164" s="1941"/>
      <c r="K164" s="1941"/>
      <c r="L164" s="1941"/>
      <c r="M164" s="1941"/>
      <c r="N164" s="1941"/>
      <c r="O164" s="1942"/>
      <c r="P164" s="1964"/>
    </row>
    <row r="165" spans="1:16" s="915" customFormat="1" ht="11.25" customHeight="1">
      <c r="A165" s="1944" t="s">
        <v>1269</v>
      </c>
      <c r="B165" s="1958"/>
      <c r="C165" s="1959"/>
      <c r="D165" s="1959"/>
      <c r="E165" s="1959"/>
      <c r="F165" s="1959"/>
      <c r="G165" s="1959"/>
      <c r="H165" s="1959"/>
      <c r="I165" s="1959"/>
      <c r="J165" s="1959"/>
      <c r="K165" s="1959"/>
      <c r="L165" s="1959"/>
      <c r="M165" s="1959"/>
      <c r="N165" s="1959"/>
      <c r="O165" s="1960"/>
      <c r="P165" s="1964"/>
    </row>
    <row r="166" spans="1:16" s="915" customFormat="1" ht="30.95" customHeight="1">
      <c r="A166" s="1945" t="s">
        <v>1268</v>
      </c>
      <c r="B166" s="1946" t="str">
        <f>$B$10</f>
        <v>2022</v>
      </c>
      <c r="C166" s="1947">
        <v>41.848897727242203</v>
      </c>
      <c r="D166" s="1947">
        <v>44.026320289113102</v>
      </c>
      <c r="E166" s="1947">
        <v>45.298605097633001</v>
      </c>
      <c r="F166" s="1947">
        <v>47.310840416914203</v>
      </c>
      <c r="G166" s="1947">
        <v>48.460994207067102</v>
      </c>
      <c r="H166" s="1947">
        <v>50.3077606916927</v>
      </c>
      <c r="I166" s="1947">
        <v>53.5666949191152</v>
      </c>
      <c r="J166" s="1947">
        <v>55.230353496400497</v>
      </c>
      <c r="K166" s="1947">
        <v>57.768203736045997</v>
      </c>
      <c r="L166" s="1947">
        <v>59.290140925058303</v>
      </c>
      <c r="M166" s="1947">
        <v>59.982831569902999</v>
      </c>
      <c r="N166" s="1947">
        <v>60.357067015398101</v>
      </c>
      <c r="O166" s="1948">
        <v>52.498334802108701</v>
      </c>
      <c r="P166" s="1964"/>
    </row>
    <row r="167" spans="1:16" s="915" customFormat="1" ht="11.25" customHeight="1">
      <c r="A167" s="1950" t="s">
        <v>1268</v>
      </c>
      <c r="B167" s="1946" t="str">
        <f>$B$11</f>
        <v>2023</v>
      </c>
      <c r="C167" s="1947">
        <v>56.865887822211</v>
      </c>
      <c r="D167" s="1947">
        <v>53.051118048190098</v>
      </c>
      <c r="E167" s="1947">
        <v>47.913497017303499</v>
      </c>
      <c r="F167" s="1947">
        <v>44.242981423773699</v>
      </c>
      <c r="G167" s="1947">
        <v>41.444583463893601</v>
      </c>
      <c r="H167" s="1947">
        <v>39.479937836743602</v>
      </c>
      <c r="I167" s="1947">
        <v>38.492402643773502</v>
      </c>
      <c r="J167" s="1947">
        <v>38.392852709151299</v>
      </c>
      <c r="K167" s="1947">
        <v>38.922442635830201</v>
      </c>
      <c r="L167" s="1947">
        <v>40.154461537491102</v>
      </c>
      <c r="M167" s="1947">
        <v>42.050177663213098</v>
      </c>
      <c r="N167" s="1947">
        <v>43.414707480130403</v>
      </c>
      <c r="O167" s="1948">
        <v>44.258426037529802</v>
      </c>
      <c r="P167" s="1964"/>
    </row>
    <row r="168" spans="1:16" s="915" customFormat="1" ht="11.25" customHeight="1">
      <c r="A168" s="1945" t="s">
        <v>1266</v>
      </c>
      <c r="B168" s="1946" t="str">
        <f>$B$10</f>
        <v>2022</v>
      </c>
      <c r="C168" s="1947">
        <v>41.390639780363998</v>
      </c>
      <c r="D168" s="1947">
        <v>43.698089283336202</v>
      </c>
      <c r="E168" s="1947">
        <v>44.967339718905997</v>
      </c>
      <c r="F168" s="1947">
        <v>47.172526945047103</v>
      </c>
      <c r="G168" s="1947">
        <v>48.978441747983702</v>
      </c>
      <c r="H168" s="1947">
        <v>51.287450057119102</v>
      </c>
      <c r="I168" s="1947">
        <v>54.747116964875303</v>
      </c>
      <c r="J168" s="1947">
        <v>56.425394169019398</v>
      </c>
      <c r="K168" s="1947">
        <v>58.140568881705001</v>
      </c>
      <c r="L168" s="1947">
        <v>59.0307816093312</v>
      </c>
      <c r="M168" s="1947">
        <v>59.531717243137798</v>
      </c>
      <c r="N168" s="1947">
        <v>59.528259451188298</v>
      </c>
      <c r="O168" s="1948">
        <v>52.625311376478301</v>
      </c>
      <c r="P168" s="1964"/>
    </row>
    <row r="169" spans="1:16" s="915" customFormat="1" ht="11.25" customHeight="1">
      <c r="A169" s="1950" t="s">
        <v>1266</v>
      </c>
      <c r="B169" s="1946" t="str">
        <f>$B$11</f>
        <v>2023</v>
      </c>
      <c r="C169" s="1947">
        <v>56.557626528703302</v>
      </c>
      <c r="D169" s="1947">
        <v>52.536413847761402</v>
      </c>
      <c r="E169" s="1947">
        <v>47.499154116898403</v>
      </c>
      <c r="F169" s="1947">
        <v>43.964191311128097</v>
      </c>
      <c r="G169" s="1947">
        <v>41.592518416248502</v>
      </c>
      <c r="H169" s="1947">
        <v>40.118848006711303</v>
      </c>
      <c r="I169" s="1947">
        <v>39.269462565647402</v>
      </c>
      <c r="J169" s="1947">
        <v>38.957958263097403</v>
      </c>
      <c r="K169" s="1947">
        <v>39.146618591633299</v>
      </c>
      <c r="L169" s="1947">
        <v>39.6177345329872</v>
      </c>
      <c r="M169" s="1947">
        <v>40.946347017093402</v>
      </c>
      <c r="N169" s="1947">
        <v>42.233699340572002</v>
      </c>
      <c r="O169" s="1948">
        <v>44.106812051023503</v>
      </c>
      <c r="P169" s="1964"/>
    </row>
    <row r="170" spans="1:16" s="915" customFormat="1" ht="11.25" customHeight="1">
      <c r="A170" s="1944" t="s">
        <v>1267</v>
      </c>
      <c r="B170" s="1961"/>
      <c r="C170" s="1947"/>
      <c r="D170" s="1947"/>
      <c r="E170" s="1947"/>
      <c r="F170" s="1947"/>
      <c r="G170" s="1947"/>
      <c r="H170" s="1947"/>
      <c r="I170" s="1947"/>
      <c r="J170" s="1947"/>
      <c r="K170" s="1947"/>
      <c r="L170" s="1947"/>
      <c r="M170" s="1947"/>
      <c r="N170" s="1947"/>
      <c r="O170" s="1953"/>
      <c r="P170" s="1964"/>
    </row>
    <row r="171" spans="1:16" s="915" customFormat="1" ht="11.25" customHeight="1">
      <c r="A171" s="1945" t="s">
        <v>1266</v>
      </c>
      <c r="B171" s="1946" t="str">
        <f>$B$10</f>
        <v>2022</v>
      </c>
      <c r="C171" s="1947">
        <v>42.837960447678398</v>
      </c>
      <c r="D171" s="1947">
        <v>45.131774300270301</v>
      </c>
      <c r="E171" s="1947">
        <v>46.420090523848202</v>
      </c>
      <c r="F171" s="1947">
        <v>48.665220978800697</v>
      </c>
      <c r="G171" s="1947">
        <v>50.488147216824899</v>
      </c>
      <c r="H171" s="1947">
        <v>52.821743462744898</v>
      </c>
      <c r="I171" s="1947">
        <v>56.282075461319501</v>
      </c>
      <c r="J171" s="1947">
        <v>57.946790439211398</v>
      </c>
      <c r="K171" s="1947">
        <v>59.663388493261202</v>
      </c>
      <c r="L171" s="1947">
        <v>60.572280225592699</v>
      </c>
      <c r="M171" s="1947">
        <v>61.082854072665398</v>
      </c>
      <c r="N171" s="1947">
        <v>61.067301333453401</v>
      </c>
      <c r="O171" s="1948">
        <v>54.131911849597799</v>
      </c>
      <c r="P171" s="1964"/>
    </row>
    <row r="172" spans="1:16" s="915" customFormat="1" ht="11.25" customHeight="1">
      <c r="A172" s="1950" t="s">
        <v>1266</v>
      </c>
      <c r="B172" s="1946" t="str">
        <f>$B$11</f>
        <v>2023</v>
      </c>
      <c r="C172" s="1947">
        <v>58.106328644764197</v>
      </c>
      <c r="D172" s="1947">
        <v>54.0718143021533</v>
      </c>
      <c r="E172" s="1947">
        <v>49.048509825638597</v>
      </c>
      <c r="F172" s="1947">
        <v>45.505768402229798</v>
      </c>
      <c r="G172" s="1947">
        <v>43.1415384819298</v>
      </c>
      <c r="H172" s="1947">
        <v>41.639281590159698</v>
      </c>
      <c r="I172" s="1947">
        <v>40.808795376092696</v>
      </c>
      <c r="J172" s="1947">
        <v>40.520920878987198</v>
      </c>
      <c r="K172" s="1947">
        <v>40.716409743254196</v>
      </c>
      <c r="L172" s="1947">
        <v>41.204504768690001</v>
      </c>
      <c r="M172" s="1947">
        <v>42.533163522278898</v>
      </c>
      <c r="N172" s="1947">
        <v>43.845855538170802</v>
      </c>
      <c r="O172" s="1948">
        <v>45.664775984480599</v>
      </c>
      <c r="P172" s="1964"/>
    </row>
    <row r="173" spans="1:16" s="915" customFormat="1" ht="11.25" customHeight="1">
      <c r="A173" s="1954" t="s">
        <v>1265</v>
      </c>
      <c r="B173" s="1946" t="str">
        <f>$B$10</f>
        <v>2022</v>
      </c>
      <c r="C173" s="1955">
        <v>4.0568793364970901</v>
      </c>
      <c r="D173" s="1955">
        <v>4.0329877529070304</v>
      </c>
      <c r="E173" s="1955">
        <v>4.0349017229973798</v>
      </c>
      <c r="F173" s="1955">
        <v>3.9920557339599898</v>
      </c>
      <c r="G173" s="1955">
        <v>3.8694452322772701</v>
      </c>
      <c r="H173" s="1955">
        <v>3.7906324204468902</v>
      </c>
      <c r="I173" s="1955">
        <v>3.7477612653142902</v>
      </c>
      <c r="J173" s="1955">
        <v>3.7344372192328801</v>
      </c>
      <c r="K173" s="1955">
        <v>3.84622719025093</v>
      </c>
      <c r="L173" s="1955">
        <v>3.9557876901682301</v>
      </c>
      <c r="M173" s="1955">
        <v>3.9989432482221998</v>
      </c>
      <c r="N173" s="1955">
        <v>4.0820037782426102</v>
      </c>
      <c r="O173" s="1948">
        <v>3.92744819321257</v>
      </c>
      <c r="P173" s="1964"/>
    </row>
    <row r="174" spans="1:16" s="915" customFormat="1" ht="11.25" customHeight="1">
      <c r="A174" s="1962"/>
      <c r="B174" s="1946" t="str">
        <f>$B$11</f>
        <v>2023</v>
      </c>
      <c r="C174" s="1955">
        <v>4.0163303680236204</v>
      </c>
      <c r="D174" s="1955">
        <v>4.0470591774580802</v>
      </c>
      <c r="E174" s="1955">
        <v>4.0283078397708998</v>
      </c>
      <c r="F174" s="1955">
        <v>4.0127711846283498</v>
      </c>
      <c r="G174" s="1955">
        <v>3.9264833875223899</v>
      </c>
      <c r="H174" s="1955">
        <v>3.8472822539527298</v>
      </c>
      <c r="I174" s="1955">
        <v>3.8229531744095602</v>
      </c>
      <c r="J174" s="1955">
        <v>3.8754096076943898</v>
      </c>
      <c r="K174" s="1955">
        <v>3.9109328211358898</v>
      </c>
      <c r="L174" s="1955">
        <v>4.0148333759576804</v>
      </c>
      <c r="M174" s="1955">
        <v>4.1061157902912999</v>
      </c>
      <c r="N174" s="1955">
        <v>4.1356050853926698</v>
      </c>
      <c r="O174" s="1948">
        <v>3.9769239577225401</v>
      </c>
      <c r="P174" s="1964"/>
    </row>
    <row r="175" spans="1:16" s="915" customFormat="1" ht="11.25" customHeight="1">
      <c r="A175" s="1954" t="s">
        <v>1264</v>
      </c>
      <c r="B175" s="1946" t="str">
        <f>$B$10</f>
        <v>2022</v>
      </c>
      <c r="C175" s="1955">
        <v>3.4641394677369299</v>
      </c>
      <c r="D175" s="1955">
        <v>3.4507259966987101</v>
      </c>
      <c r="E175" s="1955">
        <v>3.44986482373776</v>
      </c>
      <c r="F175" s="1955">
        <v>3.4347086749395501</v>
      </c>
      <c r="G175" s="1955">
        <v>3.3698086692949101</v>
      </c>
      <c r="H175" s="1955">
        <v>3.3213844677843198</v>
      </c>
      <c r="I175" s="1955">
        <v>3.3062183410495898</v>
      </c>
      <c r="J175" s="1955">
        <v>3.3116989681515498</v>
      </c>
      <c r="K175" s="1955">
        <v>3.41638414468978</v>
      </c>
      <c r="L175" s="1955">
        <v>3.4821875533013098</v>
      </c>
      <c r="M175" s="1955">
        <v>3.4957104429491999</v>
      </c>
      <c r="N175" s="1955">
        <v>3.5235628204785399</v>
      </c>
      <c r="O175" s="1948">
        <v>3.4177824419232201</v>
      </c>
      <c r="P175" s="1964"/>
    </row>
    <row r="176" spans="1:16" s="915" customFormat="1" ht="11.25" customHeight="1">
      <c r="A176" s="1962"/>
      <c r="B176" s="1946" t="str">
        <f>$B$11</f>
        <v>2023</v>
      </c>
      <c r="C176" s="1955">
        <v>3.4552230071740899</v>
      </c>
      <c r="D176" s="1955">
        <v>3.47968706932294</v>
      </c>
      <c r="E176" s="1955">
        <v>3.4711419497281599</v>
      </c>
      <c r="F176" s="1955">
        <v>3.4524726148427298</v>
      </c>
      <c r="G176" s="1955">
        <v>3.4137162366524101</v>
      </c>
      <c r="H176" s="1955">
        <v>3.3556459354806698</v>
      </c>
      <c r="I176" s="1955">
        <v>3.3401495073290302</v>
      </c>
      <c r="J176" s="1955">
        <v>3.3539518242708701</v>
      </c>
      <c r="K176" s="1955">
        <v>3.4063892144132599</v>
      </c>
      <c r="L176" s="1955">
        <v>3.50839361278718</v>
      </c>
      <c r="M176" s="1955">
        <v>3.5770799894165499</v>
      </c>
      <c r="N176" s="1955">
        <v>3.5749756676113198</v>
      </c>
      <c r="O176" s="1948">
        <v>3.4474027536766698</v>
      </c>
      <c r="P176" s="1964"/>
    </row>
    <row r="177" spans="1:16" s="915" customFormat="1" ht="11.25" customHeight="1">
      <c r="A177" s="1940" t="s">
        <v>244</v>
      </c>
      <c r="B177" s="1941"/>
      <c r="C177" s="1941"/>
      <c r="D177" s="1941"/>
      <c r="E177" s="1941"/>
      <c r="F177" s="1941"/>
      <c r="G177" s="1941"/>
      <c r="H177" s="1941"/>
      <c r="I177" s="1941"/>
      <c r="J177" s="1941"/>
      <c r="K177" s="1941"/>
      <c r="L177" s="1941"/>
      <c r="M177" s="1941"/>
      <c r="N177" s="1941"/>
      <c r="O177" s="1942"/>
      <c r="P177" s="1964"/>
    </row>
    <row r="178" spans="1:16" s="915" customFormat="1" ht="11.25" customHeight="1">
      <c r="A178" s="1944" t="s">
        <v>1269</v>
      </c>
      <c r="B178" s="1958"/>
      <c r="C178" s="1967"/>
      <c r="D178" s="1967"/>
      <c r="E178" s="1967"/>
      <c r="F178" s="1967"/>
      <c r="G178" s="1967"/>
      <c r="H178" s="1967"/>
      <c r="I178" s="1967"/>
      <c r="J178" s="1967"/>
      <c r="K178" s="1967"/>
      <c r="L178" s="1967"/>
      <c r="M178" s="1967"/>
      <c r="N178" s="1967"/>
      <c r="O178" s="1968"/>
      <c r="P178" s="1964"/>
    </row>
    <row r="179" spans="1:16" s="915" customFormat="1" ht="30.95" customHeight="1">
      <c r="A179" s="1945" t="s">
        <v>1268</v>
      </c>
      <c r="B179" s="1946" t="str">
        <f>$B$10</f>
        <v>2022</v>
      </c>
      <c r="C179" s="1947">
        <v>42.587026977017501</v>
      </c>
      <c r="D179" s="1947">
        <v>43.895035422306201</v>
      </c>
      <c r="E179" s="1947">
        <v>45.6396148151155</v>
      </c>
      <c r="F179" s="1947">
        <v>47.747422764496498</v>
      </c>
      <c r="G179" s="1947">
        <v>49.489049427233297</v>
      </c>
      <c r="H179" s="1947">
        <v>51.558171123321301</v>
      </c>
      <c r="I179" s="1947">
        <v>54.321427074892199</v>
      </c>
      <c r="J179" s="1947">
        <v>56.138749020583099</v>
      </c>
      <c r="K179" s="1947">
        <v>58.540177286858501</v>
      </c>
      <c r="L179" s="1947">
        <v>60.4831982403335</v>
      </c>
      <c r="M179" s="1947">
        <v>61.441730114222899</v>
      </c>
      <c r="N179" s="1947">
        <v>61.580379507850402</v>
      </c>
      <c r="O179" s="1948">
        <v>53.644941573938603</v>
      </c>
      <c r="P179" s="1964"/>
    </row>
    <row r="180" spans="1:16" s="915" customFormat="1" ht="11.25" customHeight="1">
      <c r="A180" s="1950" t="s">
        <v>1268</v>
      </c>
      <c r="B180" s="1946" t="str">
        <f>$B$11</f>
        <v>2023</v>
      </c>
      <c r="C180" s="1947">
        <v>58.015519325261501</v>
      </c>
      <c r="D180" s="1947">
        <v>53.613273049106198</v>
      </c>
      <c r="E180" s="1947">
        <v>49.098697707931997</v>
      </c>
      <c r="F180" s="1947">
        <v>45.9875697453081</v>
      </c>
      <c r="G180" s="1947">
        <v>43.677901590993898</v>
      </c>
      <c r="H180" s="1947">
        <v>41.354178072831203</v>
      </c>
      <c r="I180" s="1947">
        <v>40.2923871853788</v>
      </c>
      <c r="J180" s="1947">
        <v>40.368578398270202</v>
      </c>
      <c r="K180" s="1947">
        <v>40.7315226850139</v>
      </c>
      <c r="L180" s="1947">
        <v>42.392663719887899</v>
      </c>
      <c r="M180" s="1947">
        <v>43.930282005295503</v>
      </c>
      <c r="N180" s="1947">
        <v>44.929872851578303</v>
      </c>
      <c r="O180" s="1948">
        <v>46.0540444201893</v>
      </c>
      <c r="P180" s="1964"/>
    </row>
    <row r="181" spans="1:16" s="915" customFormat="1" ht="11.25" customHeight="1">
      <c r="A181" s="1945" t="s">
        <v>1266</v>
      </c>
      <c r="B181" s="1946" t="str">
        <f>$B$10</f>
        <v>2022</v>
      </c>
      <c r="C181" s="1947">
        <v>41.659666821854103</v>
      </c>
      <c r="D181" s="1947">
        <v>43.125855317261298</v>
      </c>
      <c r="E181" s="1947">
        <v>44.862154503704097</v>
      </c>
      <c r="F181" s="1947">
        <v>47.202189105112602</v>
      </c>
      <c r="G181" s="1947">
        <v>49.591236393718802</v>
      </c>
      <c r="H181" s="1947">
        <v>52.084277903924601</v>
      </c>
      <c r="I181" s="1947">
        <v>55.039429328402697</v>
      </c>
      <c r="J181" s="1947">
        <v>56.771058756705997</v>
      </c>
      <c r="K181" s="1947">
        <v>58.188479965747199</v>
      </c>
      <c r="L181" s="1947">
        <v>59.335138573152001</v>
      </c>
      <c r="M181" s="1947">
        <v>60.044239282442298</v>
      </c>
      <c r="N181" s="1947">
        <v>59.812439886318799</v>
      </c>
      <c r="O181" s="1948">
        <v>53.180054588020099</v>
      </c>
      <c r="P181" s="1964"/>
    </row>
    <row r="182" spans="1:16" s="915" customFormat="1" ht="11.25" customHeight="1">
      <c r="A182" s="1950" t="s">
        <v>1266</v>
      </c>
      <c r="B182" s="1946" t="str">
        <f>$B$11</f>
        <v>2023</v>
      </c>
      <c r="C182" s="1947">
        <v>56.932942682493596</v>
      </c>
      <c r="D182" s="1947">
        <v>52.4678651347879</v>
      </c>
      <c r="E182" s="1947">
        <v>48.078362805379598</v>
      </c>
      <c r="F182" s="1947">
        <v>45.147124308399903</v>
      </c>
      <c r="G182" s="1947">
        <v>43.332059462122302</v>
      </c>
      <c r="H182" s="1947">
        <v>41.505489385146397</v>
      </c>
      <c r="I182" s="1947">
        <v>40.573276877199902</v>
      </c>
      <c r="J182" s="1947">
        <v>40.3901058489569</v>
      </c>
      <c r="K182" s="1947">
        <v>40.459908204708697</v>
      </c>
      <c r="L182" s="1947">
        <v>41.316095157158799</v>
      </c>
      <c r="M182" s="1947">
        <v>42.230503268457198</v>
      </c>
      <c r="N182" s="1947">
        <v>43.197167148571097</v>
      </c>
      <c r="O182" s="1948">
        <v>45.343634315814498</v>
      </c>
      <c r="P182" s="1964"/>
    </row>
    <row r="183" spans="1:16" s="915" customFormat="1" ht="11.25" customHeight="1">
      <c r="A183" s="1944" t="s">
        <v>1267</v>
      </c>
      <c r="B183" s="1961"/>
      <c r="C183" s="1943"/>
      <c r="D183" s="1943"/>
      <c r="E183" s="1943"/>
      <c r="F183" s="1943"/>
      <c r="G183" s="1943"/>
      <c r="H183" s="1943"/>
      <c r="I183" s="1943"/>
      <c r="J183" s="1943"/>
      <c r="K183" s="1943"/>
      <c r="L183" s="1943"/>
      <c r="M183" s="1969"/>
      <c r="N183" s="1943"/>
      <c r="O183" s="1953"/>
      <c r="P183" s="1964"/>
    </row>
    <row r="184" spans="1:16" s="915" customFormat="1" ht="11.25" customHeight="1">
      <c r="A184" s="1945" t="s">
        <v>1266</v>
      </c>
      <c r="B184" s="1946" t="str">
        <f>$B$10</f>
        <v>2022</v>
      </c>
      <c r="C184" s="1947">
        <v>43.048628118530203</v>
      </c>
      <c r="D184" s="1947">
        <v>44.5189737131114</v>
      </c>
      <c r="E184" s="1947">
        <v>46.267958864851899</v>
      </c>
      <c r="F184" s="1947">
        <v>48.661401734598897</v>
      </c>
      <c r="G184" s="1947">
        <v>51.049147392851197</v>
      </c>
      <c r="H184" s="1947">
        <v>53.560857375205401</v>
      </c>
      <c r="I184" s="1947">
        <v>56.5364929910385</v>
      </c>
      <c r="J184" s="1947">
        <v>58.285423933900901</v>
      </c>
      <c r="K184" s="1947">
        <v>59.699778082934003</v>
      </c>
      <c r="L184" s="1947">
        <v>60.867911537021897</v>
      </c>
      <c r="M184" s="1947">
        <v>61.5887283431573</v>
      </c>
      <c r="N184" s="1947">
        <v>61.348053517261803</v>
      </c>
      <c r="O184" s="1948">
        <v>54.6559746662493</v>
      </c>
      <c r="P184" s="1964"/>
    </row>
    <row r="185" spans="1:16" s="915" customFormat="1" ht="11.25" customHeight="1">
      <c r="A185" s="1950" t="s">
        <v>1266</v>
      </c>
      <c r="B185" s="1946" t="str">
        <f>$B$11</f>
        <v>2023</v>
      </c>
      <c r="C185" s="1947">
        <v>58.466919871788598</v>
      </c>
      <c r="D185" s="1947">
        <v>54.026242175062997</v>
      </c>
      <c r="E185" s="1947">
        <v>49.6371704604</v>
      </c>
      <c r="F185" s="1947">
        <v>46.698658608464598</v>
      </c>
      <c r="G185" s="1947">
        <v>44.884592424928897</v>
      </c>
      <c r="H185" s="1947">
        <v>43.051933162523603</v>
      </c>
      <c r="I185" s="1947">
        <v>42.127804611828701</v>
      </c>
      <c r="J185" s="1947">
        <v>41.969476246308297</v>
      </c>
      <c r="K185" s="1947">
        <v>42.0554557888739</v>
      </c>
      <c r="L185" s="1947">
        <v>42.928966219457401</v>
      </c>
      <c r="M185" s="1947">
        <v>43.867751756828802</v>
      </c>
      <c r="N185" s="1947">
        <v>44.8569288775563</v>
      </c>
      <c r="O185" s="1948">
        <v>46.921010725816799</v>
      </c>
      <c r="P185" s="1964"/>
    </row>
    <row r="186" spans="1:16" s="915" customFormat="1" ht="11.25" customHeight="1">
      <c r="A186" s="1954" t="s">
        <v>1265</v>
      </c>
      <c r="B186" s="1946" t="str">
        <f>$B$10</f>
        <v>2022</v>
      </c>
      <c r="C186" s="1955">
        <v>4.1844960491779304</v>
      </c>
      <c r="D186" s="1955">
        <v>4.1581207805496696</v>
      </c>
      <c r="E186" s="1955">
        <v>4.1580499029518796</v>
      </c>
      <c r="F186" s="1955">
        <v>4.1166564109132899</v>
      </c>
      <c r="G186" s="1955">
        <v>3.9986981210146899</v>
      </c>
      <c r="H186" s="1955">
        <v>3.9269820077175899</v>
      </c>
      <c r="I186" s="1955">
        <v>3.8871468094637001</v>
      </c>
      <c r="J186" s="1955">
        <v>3.8936246276616502</v>
      </c>
      <c r="K186" s="1955">
        <v>4.0335465670585098</v>
      </c>
      <c r="L186" s="1955">
        <v>4.1491260530167597</v>
      </c>
      <c r="M186" s="1955">
        <v>4.1945772838220998</v>
      </c>
      <c r="N186" s="1955">
        <v>4.2756151581952402</v>
      </c>
      <c r="O186" s="1948">
        <v>4.0796516937486</v>
      </c>
      <c r="P186" s="1964"/>
    </row>
    <row r="187" spans="1:16" s="915" customFormat="1" ht="11.25" customHeight="1">
      <c r="A187" s="1962"/>
      <c r="B187" s="1946" t="str">
        <f>$B$11</f>
        <v>2023</v>
      </c>
      <c r="C187" s="1955">
        <v>4.1864295094222097</v>
      </c>
      <c r="D187" s="1955">
        <v>4.2007836332277204</v>
      </c>
      <c r="E187" s="1955">
        <v>4.18373205435726</v>
      </c>
      <c r="F187" s="1955">
        <v>4.1620030603077502</v>
      </c>
      <c r="G187" s="1955">
        <v>4.0652416779089702</v>
      </c>
      <c r="H187" s="1955">
        <v>3.9753038398925602</v>
      </c>
      <c r="I187" s="1955">
        <v>3.95646441904811</v>
      </c>
      <c r="J187" s="1955">
        <v>4.0047457829782003</v>
      </c>
      <c r="K187" s="1955">
        <v>4.0400925802434697</v>
      </c>
      <c r="L187" s="1955">
        <v>4.1530230478714998</v>
      </c>
      <c r="M187" s="1955">
        <v>4.2578463923425698</v>
      </c>
      <c r="N187" s="1955">
        <v>4.2758863974868602</v>
      </c>
      <c r="O187" s="1948">
        <v>4.1199753222593101</v>
      </c>
      <c r="P187" s="1964"/>
    </row>
    <row r="188" spans="1:16" s="915" customFormat="1" ht="11.25" customHeight="1">
      <c r="A188" s="1954" t="s">
        <v>1264</v>
      </c>
      <c r="B188" s="1946" t="str">
        <f>$B$10</f>
        <v>2022</v>
      </c>
      <c r="C188" s="1955">
        <v>3.4756526043066498</v>
      </c>
      <c r="D188" s="1955">
        <v>3.4585556532784301</v>
      </c>
      <c r="E188" s="1955">
        <v>3.45847774823386</v>
      </c>
      <c r="F188" s="1955">
        <v>3.4360746374458602</v>
      </c>
      <c r="G188" s="1955">
        <v>3.38046577966933</v>
      </c>
      <c r="H188" s="1955">
        <v>3.3438282371661101</v>
      </c>
      <c r="I188" s="1955">
        <v>3.3336760713518099</v>
      </c>
      <c r="J188" s="1955">
        <v>3.3468560339640101</v>
      </c>
      <c r="K188" s="1955">
        <v>3.44581960957137</v>
      </c>
      <c r="L188" s="1955">
        <v>3.5228454728620999</v>
      </c>
      <c r="M188" s="1955">
        <v>3.5403499526394602</v>
      </c>
      <c r="N188" s="1955">
        <v>3.5608782708498601</v>
      </c>
      <c r="O188" s="1948">
        <v>3.4405872179858199</v>
      </c>
      <c r="P188" s="1964"/>
    </row>
    <row r="189" spans="1:16" s="915" customFormat="1" ht="11.25" customHeight="1">
      <c r="A189" s="1970"/>
      <c r="B189" s="1971" t="str">
        <f>$B$11</f>
        <v>2023</v>
      </c>
      <c r="C189" s="1972">
        <v>3.4907724291457898</v>
      </c>
      <c r="D189" s="1972">
        <v>3.4981001121250999</v>
      </c>
      <c r="E189" s="1972">
        <v>3.4890757610584799</v>
      </c>
      <c r="F189" s="1972">
        <v>3.4693384572192199</v>
      </c>
      <c r="G189" s="1972">
        <v>3.4302471916808601</v>
      </c>
      <c r="H189" s="1972">
        <v>3.38412949186948</v>
      </c>
      <c r="I189" s="1972">
        <v>3.3688523339808998</v>
      </c>
      <c r="J189" s="1972">
        <v>3.39236695866196</v>
      </c>
      <c r="K189" s="1972">
        <v>3.4315183384238002</v>
      </c>
      <c r="L189" s="1972">
        <v>3.5273947593688799</v>
      </c>
      <c r="M189" s="1972">
        <v>3.5905112633698302</v>
      </c>
      <c r="N189" s="1972">
        <v>3.5820017873236001</v>
      </c>
      <c r="O189" s="1973">
        <v>3.4695813865664902</v>
      </c>
      <c r="P189" s="1964"/>
    </row>
    <row r="190" spans="1:16" ht="17.25">
      <c r="A190" s="1921" t="s">
        <v>1676</v>
      </c>
      <c r="B190" s="2559"/>
      <c r="C190" s="2560"/>
      <c r="D190" s="2560"/>
      <c r="E190" s="2560"/>
      <c r="F190" s="2560"/>
      <c r="G190" s="2560"/>
      <c r="H190" s="2560"/>
      <c r="I190" s="2560"/>
      <c r="J190" s="2560"/>
      <c r="K190" s="2560"/>
      <c r="L190" s="2560"/>
      <c r="M190" s="2560"/>
      <c r="N190" s="2560"/>
      <c r="O190" s="1964"/>
      <c r="P190" s="2561"/>
    </row>
    <row r="191" spans="1:16" ht="17.25">
      <c r="A191" s="1921" t="s">
        <v>1263</v>
      </c>
      <c r="B191" s="2559"/>
      <c r="C191" s="2560"/>
      <c r="D191" s="2560"/>
      <c r="E191" s="2560"/>
      <c r="F191" s="2560"/>
      <c r="G191" s="2560"/>
      <c r="H191" s="2560"/>
      <c r="I191" s="2560"/>
      <c r="J191" s="2560"/>
      <c r="K191" s="2560"/>
      <c r="L191" s="2560"/>
      <c r="M191" s="2560"/>
      <c r="N191" s="2560"/>
      <c r="O191" s="1964"/>
      <c r="P191" s="2561"/>
    </row>
    <row r="192" spans="1:16" ht="17.25">
      <c r="A192" s="1921" t="s">
        <v>1219</v>
      </c>
      <c r="B192" s="2559"/>
      <c r="C192" s="2560"/>
      <c r="D192" s="2560"/>
      <c r="E192" s="2560"/>
      <c r="F192" s="2560"/>
      <c r="G192" s="2560"/>
      <c r="H192" s="2560"/>
      <c r="I192" s="2560"/>
      <c r="J192" s="2560"/>
      <c r="K192" s="2560"/>
      <c r="L192" s="2560"/>
      <c r="M192" s="2560"/>
      <c r="N192" s="2560"/>
      <c r="O192" s="1964"/>
      <c r="P192" s="2561"/>
    </row>
    <row r="193" spans="1:16" ht="17.25">
      <c r="A193" s="1921" t="s">
        <v>1262</v>
      </c>
      <c r="B193" s="2559"/>
      <c r="C193" s="2560"/>
      <c r="D193" s="2560"/>
      <c r="E193" s="2560"/>
      <c r="F193" s="2560"/>
      <c r="G193" s="2560"/>
      <c r="H193" s="2560"/>
      <c r="I193" s="2560"/>
      <c r="J193" s="2560"/>
      <c r="K193" s="2560"/>
      <c r="L193" s="2560"/>
      <c r="M193" s="2560"/>
      <c r="N193" s="2560"/>
      <c r="O193" s="1964"/>
      <c r="P193" s="2561"/>
    </row>
    <row r="194" spans="1:16" ht="17.25">
      <c r="A194" s="1964" t="s">
        <v>1286</v>
      </c>
      <c r="B194" s="2559"/>
      <c r="C194" s="2560"/>
      <c r="D194" s="2560"/>
      <c r="E194" s="2560"/>
      <c r="F194" s="2560"/>
      <c r="G194" s="2560"/>
      <c r="H194" s="2560"/>
      <c r="I194" s="2560"/>
      <c r="J194" s="2560"/>
      <c r="K194" s="2560"/>
      <c r="L194" s="2560"/>
      <c r="M194" s="2560"/>
      <c r="N194" s="2560"/>
      <c r="O194" s="1964"/>
      <c r="P194" s="2561"/>
    </row>
    <row r="195" spans="1:16" ht="17.25">
      <c r="A195" s="1118" t="s">
        <v>14</v>
      </c>
      <c r="B195" s="2559"/>
      <c r="C195" s="2560"/>
      <c r="D195" s="2560"/>
      <c r="E195" s="2560"/>
      <c r="F195" s="2560"/>
      <c r="G195" s="2560"/>
      <c r="H195" s="2560"/>
      <c r="I195" s="2560"/>
      <c r="J195" s="2560"/>
      <c r="K195" s="2560"/>
      <c r="L195" s="2560"/>
      <c r="M195" s="2560"/>
      <c r="N195" s="2560"/>
      <c r="O195" s="1964"/>
      <c r="P195" s="2561"/>
    </row>
    <row r="196" spans="1:16" ht="17.25">
      <c r="A196" s="1964"/>
      <c r="B196" s="2559"/>
      <c r="C196" s="2560"/>
      <c r="D196" s="2560"/>
      <c r="E196" s="2560"/>
      <c r="F196" s="2560"/>
      <c r="G196" s="2560"/>
      <c r="H196" s="2560"/>
      <c r="I196" s="2560"/>
      <c r="J196" s="2560"/>
      <c r="K196" s="2560"/>
      <c r="L196" s="2560"/>
      <c r="M196" s="2560"/>
      <c r="N196" s="2560"/>
      <c r="O196" s="1964"/>
      <c r="P196" s="2561"/>
    </row>
  </sheetData>
  <mergeCells count="1">
    <mergeCell ref="A5:A7"/>
  </mergeCells>
  <hyperlinks>
    <hyperlink ref="A195" location="Inhaltsverzeichnis!A1" display="Zurück zum Inhaltsverzeichnis"/>
  </hyperlinks>
  <pageMargins left="0.7" right="0.7" top="0.78740157499999996" bottom="0.78740157499999996" header="0.3" footer="0.3"/>
  <pageSetup paperSize="9" scale="89" orientation="portrait" r:id="rId1"/>
  <rowBreaks count="2" manualBreakCount="2">
    <brk id="59" max="16383" man="1"/>
    <brk id="12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131"/>
  <sheetViews>
    <sheetView showGridLines="0" zoomScale="130" zoomScaleNormal="130" workbookViewId="0">
      <selection activeCell="A2" sqref="A2"/>
    </sheetView>
  </sheetViews>
  <sheetFormatPr baseColWidth="10" defaultRowHeight="15"/>
  <cols>
    <col min="1" max="1" width="29.85546875" style="495" customWidth="1"/>
    <col min="2" max="2" width="0.85546875" style="495" customWidth="1"/>
    <col min="3" max="14" width="5.28515625" style="496" customWidth="1"/>
    <col min="15" max="15" width="8.5703125" style="495" bestFit="1" customWidth="1"/>
  </cols>
  <sheetData>
    <row r="1" spans="1:15" s="820" customFormat="1" ht="78" customHeight="1">
      <c r="A1" s="1980" t="s">
        <v>1285</v>
      </c>
      <c r="B1" s="1981"/>
      <c r="C1" s="1981"/>
      <c r="D1" s="1981"/>
      <c r="E1" s="1981"/>
      <c r="F1" s="1981"/>
      <c r="G1" s="1981"/>
      <c r="H1" s="1981"/>
      <c r="I1" s="1981"/>
      <c r="J1" s="1981"/>
      <c r="K1" s="1981"/>
      <c r="L1" s="1981"/>
      <c r="M1" s="1981"/>
      <c r="N1" s="1981"/>
      <c r="O1" s="1981"/>
    </row>
    <row r="2" spans="1:15" s="1490" customFormat="1" ht="17.25">
      <c r="A2" s="1882" t="s">
        <v>1284</v>
      </c>
      <c r="B2" s="1982"/>
      <c r="C2" s="1982"/>
      <c r="D2" s="1982"/>
      <c r="E2" s="1982"/>
      <c r="F2" s="1982"/>
      <c r="G2" s="1982"/>
      <c r="H2" s="1982"/>
      <c r="I2" s="1982"/>
      <c r="J2" s="1982"/>
      <c r="K2" s="1982"/>
      <c r="L2" s="1982"/>
      <c r="M2" s="1982"/>
      <c r="N2" s="1982"/>
      <c r="O2" s="1982"/>
    </row>
    <row r="3" spans="1:15" s="1490" customFormat="1" ht="17.25">
      <c r="A3" s="1882" t="s">
        <v>1283</v>
      </c>
      <c r="B3" s="1982"/>
      <c r="C3" s="1982"/>
      <c r="D3" s="1982"/>
      <c r="E3" s="1982"/>
      <c r="F3" s="1982"/>
      <c r="G3" s="1982"/>
      <c r="H3" s="1982"/>
      <c r="I3" s="1982"/>
      <c r="J3" s="1982"/>
      <c r="K3" s="1982"/>
      <c r="L3" s="1982"/>
      <c r="M3" s="1982"/>
      <c r="N3" s="1982"/>
      <c r="O3" s="1982"/>
    </row>
    <row r="4" spans="1:15" s="1490" customFormat="1" ht="17.25">
      <c r="A4" s="1882" t="s">
        <v>1677</v>
      </c>
      <c r="B4" s="1982"/>
      <c r="C4" s="1982"/>
      <c r="D4" s="1982"/>
      <c r="E4" s="1982"/>
      <c r="F4" s="1982"/>
      <c r="G4" s="1982"/>
      <c r="H4" s="1982"/>
      <c r="I4" s="1982"/>
      <c r="J4" s="1982"/>
      <c r="K4" s="1982"/>
      <c r="L4" s="1982"/>
      <c r="M4" s="1982"/>
      <c r="N4" s="1982"/>
      <c r="O4" s="1982"/>
    </row>
    <row r="5" spans="1:15" ht="11.25" customHeight="1">
      <c r="A5" s="2799" t="s">
        <v>1272</v>
      </c>
      <c r="B5" s="530"/>
      <c r="C5" s="528" t="s">
        <v>1271</v>
      </c>
      <c r="D5" s="528"/>
      <c r="E5" s="528"/>
      <c r="F5" s="528"/>
      <c r="G5" s="528"/>
      <c r="H5" s="528"/>
      <c r="I5" s="528"/>
      <c r="J5" s="528"/>
      <c r="K5" s="528"/>
      <c r="L5" s="528"/>
      <c r="M5" s="528"/>
      <c r="N5" s="528"/>
      <c r="O5" s="527"/>
    </row>
    <row r="6" spans="1:15" ht="11.25" customHeight="1">
      <c r="A6" s="2800"/>
      <c r="B6" s="529"/>
      <c r="C6" s="528" t="s">
        <v>1678</v>
      </c>
      <c r="D6" s="528"/>
      <c r="E6" s="528"/>
      <c r="F6" s="528"/>
      <c r="G6" s="528"/>
      <c r="H6" s="528"/>
      <c r="I6" s="528"/>
      <c r="J6" s="528"/>
      <c r="K6" s="528"/>
      <c r="L6" s="528"/>
      <c r="M6" s="528"/>
      <c r="N6" s="528"/>
      <c r="O6" s="527"/>
    </row>
    <row r="7" spans="1:15" ht="11.25" customHeight="1">
      <c r="A7" s="2801"/>
      <c r="B7" s="526"/>
      <c r="C7" s="525" t="s">
        <v>170</v>
      </c>
      <c r="D7" s="524" t="s">
        <v>241</v>
      </c>
      <c r="E7" s="524" t="s">
        <v>1212</v>
      </c>
      <c r="F7" s="524" t="s">
        <v>1211</v>
      </c>
      <c r="G7" s="524" t="s">
        <v>166</v>
      </c>
      <c r="H7" s="524" t="s">
        <v>1210</v>
      </c>
      <c r="I7" s="524" t="s">
        <v>1209</v>
      </c>
      <c r="J7" s="524" t="s">
        <v>175</v>
      </c>
      <c r="K7" s="524" t="s">
        <v>1208</v>
      </c>
      <c r="L7" s="524" t="s">
        <v>173</v>
      </c>
      <c r="M7" s="524" t="s">
        <v>172</v>
      </c>
      <c r="N7" s="524" t="s">
        <v>227</v>
      </c>
      <c r="O7" s="523" t="s">
        <v>1282</v>
      </c>
    </row>
    <row r="8" spans="1:15" ht="11.25" customHeight="1">
      <c r="A8" s="516" t="s">
        <v>372</v>
      </c>
      <c r="B8" s="515"/>
      <c r="C8" s="515"/>
      <c r="D8" s="515"/>
      <c r="E8" s="515"/>
      <c r="F8" s="515"/>
      <c r="G8" s="515"/>
      <c r="H8" s="515"/>
      <c r="I8" s="515"/>
      <c r="J8" s="515"/>
      <c r="K8" s="515"/>
      <c r="L8" s="515"/>
      <c r="M8" s="515"/>
      <c r="N8" s="515"/>
      <c r="O8" s="514"/>
    </row>
    <row r="9" spans="1:15" ht="11.25" customHeight="1">
      <c r="A9" s="511" t="s">
        <v>1269</v>
      </c>
      <c r="B9" s="513"/>
      <c r="C9" s="510"/>
      <c r="D9" s="510"/>
      <c r="E9" s="510"/>
      <c r="F9" s="510"/>
      <c r="G9" s="510"/>
      <c r="H9" s="510"/>
      <c r="I9" s="510"/>
      <c r="J9" s="510"/>
      <c r="K9" s="510"/>
      <c r="L9" s="510"/>
      <c r="M9" s="510"/>
      <c r="N9" s="510"/>
      <c r="O9" s="518"/>
    </row>
    <row r="10" spans="1:15" ht="11.25" customHeight="1">
      <c r="A10" s="522" t="s">
        <v>1268</v>
      </c>
      <c r="B10" s="503" t="str">
        <f>MID($C$5,6,4)</f>
        <v>2022</v>
      </c>
      <c r="C10" s="506">
        <v>54.361202929004101</v>
      </c>
      <c r="D10" s="506">
        <v>54.783477889759197</v>
      </c>
      <c r="E10" s="506">
        <v>55.230024350617903</v>
      </c>
      <c r="F10" s="506">
        <v>54.5259211827752</v>
      </c>
      <c r="G10" s="506">
        <v>54.676492854474603</v>
      </c>
      <c r="H10" s="506">
        <v>55.260640681668001</v>
      </c>
      <c r="I10" s="506">
        <v>57.084736407445398</v>
      </c>
      <c r="J10" s="506">
        <v>57.925368086024797</v>
      </c>
      <c r="K10" s="506">
        <v>60.595311963089102</v>
      </c>
      <c r="L10" s="506">
        <v>64.029928787009794</v>
      </c>
      <c r="M10" s="506">
        <v>64.924635903061798</v>
      </c>
      <c r="N10" s="506">
        <v>65.262730927770306</v>
      </c>
      <c r="O10" s="501">
        <v>58.874357710260703</v>
      </c>
    </row>
    <row r="11" spans="1:15" ht="11.25" customHeight="1">
      <c r="A11" s="521" t="s">
        <v>1268</v>
      </c>
      <c r="B11" s="503" t="str">
        <f>MID($C$6,6,4)</f>
        <v>2023</v>
      </c>
      <c r="C11" s="506">
        <v>64.297430315132104</v>
      </c>
      <c r="D11" s="506">
        <v>63.037162740600799</v>
      </c>
      <c r="E11" s="506">
        <v>60.5920050915351</v>
      </c>
      <c r="F11" s="506">
        <v>57.813938690712099</v>
      </c>
      <c r="G11" s="506">
        <v>56.590579738563797</v>
      </c>
      <c r="H11" s="506">
        <v>55.897846410233903</v>
      </c>
      <c r="I11" s="506">
        <v>54.3120045032353</v>
      </c>
      <c r="J11" s="506">
        <v>53.799572444643402</v>
      </c>
      <c r="K11" s="506">
        <v>54.448477251898296</v>
      </c>
      <c r="L11" s="506">
        <v>57.669119240352003</v>
      </c>
      <c r="M11" s="506">
        <v>58.522437054775999</v>
      </c>
      <c r="N11" s="506">
        <v>58.427815898815197</v>
      </c>
      <c r="O11" s="501">
        <v>59.147996040575499</v>
      </c>
    </row>
    <row r="12" spans="1:15" ht="11.25" customHeight="1">
      <c r="A12" s="522" t="s">
        <v>1266</v>
      </c>
      <c r="B12" s="503" t="str">
        <f>B10</f>
        <v>2022</v>
      </c>
      <c r="C12" s="506">
        <v>53.954553673116102</v>
      </c>
      <c r="D12" s="506">
        <v>54.6241332032372</v>
      </c>
      <c r="E12" s="506">
        <v>55.357876793261198</v>
      </c>
      <c r="F12" s="506">
        <v>54.899078044276699</v>
      </c>
      <c r="G12" s="506">
        <v>55.463918401028401</v>
      </c>
      <c r="H12" s="506">
        <v>56.343443837623902</v>
      </c>
      <c r="I12" s="506">
        <v>58.358723092034197</v>
      </c>
      <c r="J12" s="506">
        <v>59.007459399564098</v>
      </c>
      <c r="K12" s="506">
        <v>60.619272767592697</v>
      </c>
      <c r="L12" s="506">
        <v>63.496137760450999</v>
      </c>
      <c r="M12" s="506">
        <v>64.095842972627096</v>
      </c>
      <c r="N12" s="506">
        <v>64.154070934257405</v>
      </c>
      <c r="O12" s="501">
        <v>59.042457517574</v>
      </c>
    </row>
    <row r="13" spans="1:15" ht="11.25" customHeight="1">
      <c r="A13" s="521" t="s">
        <v>1266</v>
      </c>
      <c r="B13" s="503" t="str">
        <f>B11</f>
        <v>2023</v>
      </c>
      <c r="C13" s="506">
        <v>63.829221871171498</v>
      </c>
      <c r="D13" s="506">
        <v>62.558012117208001</v>
      </c>
      <c r="E13" s="506">
        <v>60.4419797095779</v>
      </c>
      <c r="F13" s="506">
        <v>57.795471737742403</v>
      </c>
      <c r="G13" s="506">
        <v>57.050030078637803</v>
      </c>
      <c r="H13" s="506">
        <v>56.818979897539698</v>
      </c>
      <c r="I13" s="506">
        <v>55.230656759402102</v>
      </c>
      <c r="J13" s="506">
        <v>54.493774969303701</v>
      </c>
      <c r="K13" s="506">
        <v>54.7449735592363</v>
      </c>
      <c r="L13" s="506">
        <v>57.182976444194402</v>
      </c>
      <c r="M13" s="506">
        <v>57.2884911224441</v>
      </c>
      <c r="N13" s="506">
        <v>57.256296166775201</v>
      </c>
      <c r="O13" s="501">
        <v>59.117137660828398</v>
      </c>
    </row>
    <row r="14" spans="1:15" ht="11.25" customHeight="1">
      <c r="A14" s="511" t="s">
        <v>1267</v>
      </c>
      <c r="B14" s="503"/>
      <c r="C14" s="520"/>
      <c r="D14" s="520"/>
      <c r="E14" s="520"/>
      <c r="F14" s="520"/>
      <c r="G14" s="520"/>
      <c r="H14" s="520"/>
      <c r="I14" s="520"/>
      <c r="J14" s="520"/>
      <c r="K14" s="520"/>
      <c r="L14" s="520"/>
      <c r="M14" s="520"/>
      <c r="N14" s="520"/>
      <c r="O14" s="509"/>
    </row>
    <row r="15" spans="1:15" ht="11.25" customHeight="1">
      <c r="A15" s="522" t="s">
        <v>1266</v>
      </c>
      <c r="B15" s="503" t="str">
        <f>B10</f>
        <v>2022</v>
      </c>
      <c r="C15" s="506">
        <v>56.441992843806297</v>
      </c>
      <c r="D15" s="506">
        <v>57.1398673594435</v>
      </c>
      <c r="E15" s="506">
        <v>57.875920801570203</v>
      </c>
      <c r="F15" s="506">
        <v>57.3907260564879</v>
      </c>
      <c r="G15" s="506">
        <v>57.937733556455399</v>
      </c>
      <c r="H15" s="506">
        <v>58.850624533221101</v>
      </c>
      <c r="I15" s="506">
        <v>60.893529350576699</v>
      </c>
      <c r="J15" s="506">
        <v>61.575012563833397</v>
      </c>
      <c r="K15" s="506">
        <v>63.185331576354699</v>
      </c>
      <c r="L15" s="506">
        <v>66.067510937016195</v>
      </c>
      <c r="M15" s="506">
        <v>66.687903212118599</v>
      </c>
      <c r="N15" s="506">
        <v>66.725756649463307</v>
      </c>
      <c r="O15" s="501">
        <v>61.574688370335402</v>
      </c>
    </row>
    <row r="16" spans="1:15" ht="11.25" customHeight="1">
      <c r="A16" s="521" t="s">
        <v>1266</v>
      </c>
      <c r="B16" s="503" t="str">
        <f>B11</f>
        <v>2023</v>
      </c>
      <c r="C16" s="506">
        <v>66.345082252804602</v>
      </c>
      <c r="D16" s="506">
        <v>65.131297181604793</v>
      </c>
      <c r="E16" s="506">
        <v>62.972963073575997</v>
      </c>
      <c r="F16" s="506">
        <v>60.303889838577597</v>
      </c>
      <c r="G16" s="506">
        <v>59.534606094146802</v>
      </c>
      <c r="H16" s="506">
        <v>59.3515184831735</v>
      </c>
      <c r="I16" s="506">
        <v>57.788479625410098</v>
      </c>
      <c r="J16" s="506">
        <v>57.089185706276602</v>
      </c>
      <c r="K16" s="506">
        <v>57.363522136043301</v>
      </c>
      <c r="L16" s="506">
        <v>59.812592937859797</v>
      </c>
      <c r="M16" s="506">
        <v>59.977430818822903</v>
      </c>
      <c r="N16" s="506">
        <v>59.935126859063402</v>
      </c>
      <c r="O16" s="501">
        <v>61.6902467933593</v>
      </c>
    </row>
    <row r="17" spans="1:15" ht="11.25" customHeight="1">
      <c r="A17" s="504" t="s">
        <v>1280</v>
      </c>
      <c r="B17" s="503" t="str">
        <f>B12</f>
        <v>2022</v>
      </c>
      <c r="C17" s="502">
        <v>4.22463154720554</v>
      </c>
      <c r="D17" s="502">
        <v>4.18219255981953</v>
      </c>
      <c r="E17" s="502">
        <v>4.1323197729160404</v>
      </c>
      <c r="F17" s="502">
        <v>4.0903865062321199</v>
      </c>
      <c r="G17" s="502">
        <v>3.9486127555472099</v>
      </c>
      <c r="H17" s="502">
        <v>3.90325486207509</v>
      </c>
      <c r="I17" s="502">
        <v>3.84117352440646</v>
      </c>
      <c r="J17" s="502">
        <v>3.87413609620857</v>
      </c>
      <c r="K17" s="502">
        <v>4.03788765368735</v>
      </c>
      <c r="L17" s="502">
        <v>4.1148679810812698</v>
      </c>
      <c r="M17" s="502">
        <v>4.2019828575641904</v>
      </c>
      <c r="N17" s="502">
        <v>4.3104324424019502</v>
      </c>
      <c r="O17" s="501">
        <v>4.0668506975183698</v>
      </c>
    </row>
    <row r="18" spans="1:15" ht="11.25" customHeight="1">
      <c r="A18" s="505" t="s">
        <v>1280</v>
      </c>
      <c r="B18" s="503" t="str">
        <f>B13</f>
        <v>2023</v>
      </c>
      <c r="C18" s="502">
        <v>4.2252361730678096</v>
      </c>
      <c r="D18" s="502">
        <v>4.2266012087140004</v>
      </c>
      <c r="E18" s="502">
        <v>4.1723847781829599</v>
      </c>
      <c r="F18" s="502">
        <v>4.1427692601161699</v>
      </c>
      <c r="G18" s="502">
        <v>4.01095000469462</v>
      </c>
      <c r="H18" s="502">
        <v>3.9180548633143801</v>
      </c>
      <c r="I18" s="502">
        <v>3.9273113382057101</v>
      </c>
      <c r="J18" s="502">
        <v>3.9674388125167099</v>
      </c>
      <c r="K18" s="502">
        <v>3.9939258556425798</v>
      </c>
      <c r="L18" s="502">
        <v>4.1212278469088499</v>
      </c>
      <c r="M18" s="502">
        <v>4.3174995107092498</v>
      </c>
      <c r="N18" s="502">
        <v>4.3454835348345497</v>
      </c>
      <c r="O18" s="501">
        <v>4.1089755904004903</v>
      </c>
    </row>
    <row r="19" spans="1:15" ht="11.25" customHeight="1">
      <c r="A19" s="504" t="s">
        <v>1279</v>
      </c>
      <c r="B19" s="503" t="str">
        <f>B15</f>
        <v>2022</v>
      </c>
      <c r="C19" s="502">
        <v>3.33829988339581</v>
      </c>
      <c r="D19" s="502">
        <v>3.3096793806478599</v>
      </c>
      <c r="E19" s="502">
        <v>3.27698743994118</v>
      </c>
      <c r="F19" s="502">
        <v>3.2485710505983798</v>
      </c>
      <c r="G19" s="502">
        <v>3.2504534441980302</v>
      </c>
      <c r="H19" s="502">
        <v>3.21213054937117</v>
      </c>
      <c r="I19" s="502">
        <v>3.2105025486593299</v>
      </c>
      <c r="J19" s="502">
        <v>3.23228957488084</v>
      </c>
      <c r="K19" s="502">
        <v>3.3677562173884299</v>
      </c>
      <c r="L19" s="502">
        <v>3.44548611067763</v>
      </c>
      <c r="M19" s="502">
        <v>3.4538416564755501</v>
      </c>
      <c r="N19" s="502">
        <v>3.4437394526407101</v>
      </c>
      <c r="O19" s="501">
        <v>3.3133819946351002</v>
      </c>
    </row>
    <row r="20" spans="1:15" ht="11.25" customHeight="1">
      <c r="A20" s="505" t="s">
        <v>1279</v>
      </c>
      <c r="B20" s="503" t="str">
        <f>B16</f>
        <v>2023</v>
      </c>
      <c r="C20" s="502">
        <v>3.3520051768910002</v>
      </c>
      <c r="D20" s="502">
        <v>3.3536244036720602</v>
      </c>
      <c r="E20" s="502">
        <v>3.3140545338630298</v>
      </c>
      <c r="F20" s="502">
        <v>3.30399089615611</v>
      </c>
      <c r="G20" s="502">
        <v>3.2840274184398801</v>
      </c>
      <c r="H20" s="502">
        <v>3.2402136723060302</v>
      </c>
      <c r="I20" s="502">
        <v>3.2342732836621702</v>
      </c>
      <c r="J20" s="502">
        <v>3.2591933769556101</v>
      </c>
      <c r="K20" s="502">
        <v>3.3342675462334399</v>
      </c>
      <c r="L20" s="502">
        <v>3.4291777746233301</v>
      </c>
      <c r="M20" s="502">
        <v>3.4674798168463599</v>
      </c>
      <c r="N20" s="502">
        <v>3.4331736320811799</v>
      </c>
      <c r="O20" s="501">
        <v>3.3305724593638302</v>
      </c>
    </row>
    <row r="21" spans="1:15" ht="11.25" customHeight="1">
      <c r="A21" s="516" t="s">
        <v>373</v>
      </c>
      <c r="B21" s="515"/>
      <c r="C21" s="515"/>
      <c r="D21" s="515"/>
      <c r="E21" s="515"/>
      <c r="F21" s="515"/>
      <c r="G21" s="515"/>
      <c r="H21" s="515"/>
      <c r="I21" s="515"/>
      <c r="J21" s="515"/>
      <c r="K21" s="515"/>
      <c r="L21" s="515"/>
      <c r="M21" s="515"/>
      <c r="N21" s="515"/>
      <c r="O21" s="514"/>
    </row>
    <row r="22" spans="1:15" ht="11.25" customHeight="1">
      <c r="A22" s="511" t="s">
        <v>1269</v>
      </c>
      <c r="B22" s="513"/>
      <c r="C22" s="510"/>
      <c r="D22" s="510"/>
      <c r="E22" s="510"/>
      <c r="F22" s="510"/>
      <c r="G22" s="510"/>
      <c r="H22" s="510"/>
      <c r="I22" s="510"/>
      <c r="J22" s="510"/>
      <c r="K22" s="510"/>
      <c r="L22" s="510"/>
      <c r="M22" s="510"/>
      <c r="N22" s="510"/>
      <c r="O22" s="512"/>
    </row>
    <row r="23" spans="1:15" ht="11.25" customHeight="1">
      <c r="A23" s="522" t="s">
        <v>1268</v>
      </c>
      <c r="B23" s="503" t="str">
        <f>MID($C$5,6,4)</f>
        <v>2022</v>
      </c>
      <c r="C23" s="506">
        <v>52.914600273943201</v>
      </c>
      <c r="D23" s="506">
        <v>53.197828654997103</v>
      </c>
      <c r="E23" s="506">
        <v>54.196385889111703</v>
      </c>
      <c r="F23" s="506">
        <v>54.056889283087898</v>
      </c>
      <c r="G23" s="506">
        <v>54.453392627097102</v>
      </c>
      <c r="H23" s="506">
        <v>55.004798997837703</v>
      </c>
      <c r="I23" s="506">
        <v>56.113155439982499</v>
      </c>
      <c r="J23" s="506">
        <v>57.721545935444198</v>
      </c>
      <c r="K23" s="506">
        <v>60.301896665282797</v>
      </c>
      <c r="L23" s="506">
        <v>62.733889783244102</v>
      </c>
      <c r="M23" s="506">
        <v>64.216098763453999</v>
      </c>
      <c r="N23" s="506">
        <v>64.488143469651902</v>
      </c>
      <c r="O23" s="501">
        <v>58.081576955813603</v>
      </c>
    </row>
    <row r="24" spans="1:15" ht="11.25" customHeight="1">
      <c r="A24" s="521" t="s">
        <v>1268</v>
      </c>
      <c r="B24" s="503" t="str">
        <f>MID($C$6,6,4)</f>
        <v>2023</v>
      </c>
      <c r="C24" s="506">
        <v>63.504370252147503</v>
      </c>
      <c r="D24" s="506">
        <v>62.2976923038077</v>
      </c>
      <c r="E24" s="506">
        <v>60.983976117364797</v>
      </c>
      <c r="F24" s="506">
        <v>59.712584960542401</v>
      </c>
      <c r="G24" s="506">
        <v>58.054527649871297</v>
      </c>
      <c r="H24" s="506">
        <v>56.679484250487803</v>
      </c>
      <c r="I24" s="506">
        <v>54.684615639277197</v>
      </c>
      <c r="J24" s="506">
        <v>54.223109781492198</v>
      </c>
      <c r="K24" s="506">
        <v>54.620078785176801</v>
      </c>
      <c r="L24" s="506">
        <v>56.106817969498898</v>
      </c>
      <c r="M24" s="506">
        <v>56.918721090257797</v>
      </c>
      <c r="N24" s="506">
        <v>56.965365272776602</v>
      </c>
      <c r="O24" s="501">
        <v>58.692211505090299</v>
      </c>
    </row>
    <row r="25" spans="1:15" ht="11.25" customHeight="1">
      <c r="A25" s="522" t="s">
        <v>1266</v>
      </c>
      <c r="B25" s="503" t="str">
        <f>B23</f>
        <v>2022</v>
      </c>
      <c r="C25" s="506">
        <v>52.178952870869601</v>
      </c>
      <c r="D25" s="506">
        <v>52.723161334770502</v>
      </c>
      <c r="E25" s="506">
        <v>53.888996078751902</v>
      </c>
      <c r="F25" s="506">
        <v>54.025214849196303</v>
      </c>
      <c r="G25" s="506">
        <v>54.866639611824198</v>
      </c>
      <c r="H25" s="506">
        <v>55.798624579234598</v>
      </c>
      <c r="I25" s="506">
        <v>56.9594786093827</v>
      </c>
      <c r="J25" s="506">
        <v>58.283614405307802</v>
      </c>
      <c r="K25" s="506">
        <v>59.877649948770099</v>
      </c>
      <c r="L25" s="506">
        <v>61.756538509892401</v>
      </c>
      <c r="M25" s="506">
        <v>62.985679314745603</v>
      </c>
      <c r="N25" s="506">
        <v>63.058601368281202</v>
      </c>
      <c r="O25" s="501">
        <v>57.852974399272803</v>
      </c>
    </row>
    <row r="26" spans="1:15" ht="11.25" customHeight="1">
      <c r="A26" s="521" t="s">
        <v>1266</v>
      </c>
      <c r="B26" s="503" t="str">
        <f>B24</f>
        <v>2023</v>
      </c>
      <c r="C26" s="506">
        <v>62.794463336999499</v>
      </c>
      <c r="D26" s="506">
        <v>61.627631527580199</v>
      </c>
      <c r="E26" s="506">
        <v>60.671537191388801</v>
      </c>
      <c r="F26" s="506">
        <v>59.461211259698501</v>
      </c>
      <c r="G26" s="506">
        <v>58.207941079498802</v>
      </c>
      <c r="H26" s="506">
        <v>57.251157743240498</v>
      </c>
      <c r="I26" s="506">
        <v>55.310519582178003</v>
      </c>
      <c r="J26" s="506">
        <v>54.599938334827499</v>
      </c>
      <c r="K26" s="506">
        <v>54.624039926812202</v>
      </c>
      <c r="L26" s="506">
        <v>55.365893663293903</v>
      </c>
      <c r="M26" s="506">
        <v>55.444268325236798</v>
      </c>
      <c r="N26" s="506">
        <v>55.573177431144799</v>
      </c>
      <c r="O26" s="501">
        <v>58.397069463319603</v>
      </c>
    </row>
    <row r="27" spans="1:15" ht="11.25" customHeight="1">
      <c r="A27" s="511" t="s">
        <v>1267</v>
      </c>
      <c r="B27" s="503"/>
      <c r="C27" s="520"/>
      <c r="D27" s="520"/>
      <c r="E27" s="520"/>
      <c r="F27" s="520"/>
      <c r="G27" s="520"/>
      <c r="H27" s="520"/>
      <c r="I27" s="520"/>
      <c r="J27" s="520"/>
      <c r="K27" s="520"/>
      <c r="L27" s="520"/>
      <c r="M27" s="520"/>
      <c r="N27" s="520"/>
      <c r="O27" s="509"/>
    </row>
    <row r="28" spans="1:15" ht="11.25" customHeight="1">
      <c r="A28" s="522" t="s">
        <v>1266</v>
      </c>
      <c r="B28" s="503" t="str">
        <f>B23</f>
        <v>2022</v>
      </c>
      <c r="C28" s="506">
        <v>54.674650167307902</v>
      </c>
      <c r="D28" s="506">
        <v>55.255246968580501</v>
      </c>
      <c r="E28" s="506">
        <v>56.3613880502824</v>
      </c>
      <c r="F28" s="506">
        <v>56.614057678052603</v>
      </c>
      <c r="G28" s="506">
        <v>57.456612573096599</v>
      </c>
      <c r="H28" s="506">
        <v>58.355234902151402</v>
      </c>
      <c r="I28" s="506">
        <v>59.588117121432099</v>
      </c>
      <c r="J28" s="506">
        <v>60.952195785789698</v>
      </c>
      <c r="K28" s="506">
        <v>62.654420146217099</v>
      </c>
      <c r="L28" s="506">
        <v>64.502784910547604</v>
      </c>
      <c r="M28" s="506">
        <v>65.754120909300198</v>
      </c>
      <c r="N28" s="506">
        <v>65.801327458051901</v>
      </c>
      <c r="O28" s="501">
        <v>60.482253303743299</v>
      </c>
    </row>
    <row r="29" spans="1:15" ht="11.25" customHeight="1">
      <c r="A29" s="521" t="s">
        <v>1266</v>
      </c>
      <c r="B29" s="503" t="str">
        <f>B24</f>
        <v>2023</v>
      </c>
      <c r="C29" s="506">
        <v>65.458659565609693</v>
      </c>
      <c r="D29" s="506">
        <v>64.294707768657602</v>
      </c>
      <c r="E29" s="506">
        <v>63.246007971593798</v>
      </c>
      <c r="F29" s="506">
        <v>62.028178459795797</v>
      </c>
      <c r="G29" s="506">
        <v>60.742908959895303</v>
      </c>
      <c r="H29" s="506">
        <v>59.808538502413597</v>
      </c>
      <c r="I29" s="506">
        <v>57.904506755268002</v>
      </c>
      <c r="J29" s="506">
        <v>57.246809701587203</v>
      </c>
      <c r="K29" s="506">
        <v>57.323917277153399</v>
      </c>
      <c r="L29" s="506">
        <v>58.109693856699899</v>
      </c>
      <c r="M29" s="506">
        <v>58.271939629989397</v>
      </c>
      <c r="N29" s="506">
        <v>58.3933625827244</v>
      </c>
      <c r="O29" s="501">
        <v>61.0504256473642</v>
      </c>
    </row>
    <row r="30" spans="1:15" ht="11.25" customHeight="1">
      <c r="A30" s="504" t="s">
        <v>1280</v>
      </c>
      <c r="B30" s="503" t="str">
        <f>B25</f>
        <v>2022</v>
      </c>
      <c r="C30" s="502">
        <v>4.2688212040490701</v>
      </c>
      <c r="D30" s="502">
        <v>4.2362819194028596</v>
      </c>
      <c r="E30" s="502">
        <v>4.2161655252638299</v>
      </c>
      <c r="F30" s="502">
        <v>4.17015931401248</v>
      </c>
      <c r="G30" s="502">
        <v>4.0269692615046901</v>
      </c>
      <c r="H30" s="502">
        <v>3.9586349679818502</v>
      </c>
      <c r="I30" s="502">
        <v>3.9268939725737502</v>
      </c>
      <c r="J30" s="502">
        <v>3.94848197425544</v>
      </c>
      <c r="K30" s="502">
        <v>4.0941564769165399</v>
      </c>
      <c r="L30" s="502">
        <v>4.1838487508143603</v>
      </c>
      <c r="M30" s="502">
        <v>4.26453272653628</v>
      </c>
      <c r="N30" s="502">
        <v>4.3403311654066901</v>
      </c>
      <c r="O30" s="501">
        <v>4.1328551358338803</v>
      </c>
    </row>
    <row r="31" spans="1:15" ht="11.25" customHeight="1">
      <c r="A31" s="505" t="s">
        <v>1280</v>
      </c>
      <c r="B31" s="503" t="str">
        <f>B26</f>
        <v>2023</v>
      </c>
      <c r="C31" s="502">
        <v>4.2386733523969102</v>
      </c>
      <c r="D31" s="502">
        <v>4.2416479653911701</v>
      </c>
      <c r="E31" s="502">
        <v>4.1840553612355098</v>
      </c>
      <c r="F31" s="502">
        <v>4.1677314005208004</v>
      </c>
      <c r="G31" s="502">
        <v>4.0528197023485397</v>
      </c>
      <c r="H31" s="502">
        <v>3.9780459572830802</v>
      </c>
      <c r="I31" s="502">
        <v>3.9689274636233298</v>
      </c>
      <c r="J31" s="502">
        <v>3.99938384568572</v>
      </c>
      <c r="K31" s="502">
        <v>4.02230261526819</v>
      </c>
      <c r="L31" s="502">
        <v>4.1384968315238302</v>
      </c>
      <c r="M31" s="502">
        <v>4.3256323472336602</v>
      </c>
      <c r="N31" s="502">
        <v>4.3435996135145203</v>
      </c>
      <c r="O31" s="501">
        <v>4.1351611330541003</v>
      </c>
    </row>
    <row r="32" spans="1:15" ht="11.25" customHeight="1">
      <c r="A32" s="504" t="s">
        <v>1279</v>
      </c>
      <c r="B32" s="503" t="str">
        <f>B28</f>
        <v>2022</v>
      </c>
      <c r="C32" s="502">
        <v>3.3634896158643901</v>
      </c>
      <c r="D32" s="502">
        <v>3.3273306961198599</v>
      </c>
      <c r="E32" s="502">
        <v>3.30362461310084</v>
      </c>
      <c r="F32" s="502">
        <v>3.2747403976201102</v>
      </c>
      <c r="G32" s="502">
        <v>3.2818979580984098</v>
      </c>
      <c r="H32" s="502">
        <v>3.2456716084216</v>
      </c>
      <c r="I32" s="502">
        <v>3.2581362014930999</v>
      </c>
      <c r="J32" s="502">
        <v>3.30809802908965</v>
      </c>
      <c r="K32" s="502">
        <v>3.42655851410677</v>
      </c>
      <c r="L32" s="502">
        <v>3.48692955514657</v>
      </c>
      <c r="M32" s="502">
        <v>3.4834474221463698</v>
      </c>
      <c r="N32" s="502">
        <v>3.4712435501350001</v>
      </c>
      <c r="O32" s="501">
        <v>3.3502925141811501</v>
      </c>
    </row>
    <row r="33" spans="1:15" ht="11.25" customHeight="1">
      <c r="A33" s="505" t="s">
        <v>1279</v>
      </c>
      <c r="B33" s="503" t="str">
        <f>B29</f>
        <v>2023</v>
      </c>
      <c r="C33" s="502">
        <v>3.3820939659415599</v>
      </c>
      <c r="D33" s="502">
        <v>3.3701679180328599</v>
      </c>
      <c r="E33" s="502">
        <v>3.3307989547395702</v>
      </c>
      <c r="F33" s="502">
        <v>3.3288428530276701</v>
      </c>
      <c r="G33" s="502">
        <v>3.3227444075600898</v>
      </c>
      <c r="H33" s="502">
        <v>3.2821768385055901</v>
      </c>
      <c r="I33" s="502">
        <v>3.2763967141172201</v>
      </c>
      <c r="J33" s="502">
        <v>3.31155026976566</v>
      </c>
      <c r="K33" s="502">
        <v>3.3817598727739702</v>
      </c>
      <c r="L33" s="502">
        <v>3.4670791675097301</v>
      </c>
      <c r="M33" s="502">
        <v>3.4947838509768099</v>
      </c>
      <c r="N33" s="502">
        <v>3.4613362350301</v>
      </c>
      <c r="O33" s="501">
        <v>3.3645921465409998</v>
      </c>
    </row>
    <row r="34" spans="1:15" ht="11.25" customHeight="1">
      <c r="A34" s="516" t="s">
        <v>1204</v>
      </c>
      <c r="B34" s="515"/>
      <c r="C34" s="515"/>
      <c r="D34" s="515"/>
      <c r="E34" s="515"/>
      <c r="F34" s="515"/>
      <c r="G34" s="515"/>
      <c r="H34" s="515"/>
      <c r="I34" s="515"/>
      <c r="J34" s="515"/>
      <c r="K34" s="515"/>
      <c r="L34" s="515"/>
      <c r="M34" s="515"/>
      <c r="N34" s="515"/>
      <c r="O34" s="514"/>
    </row>
    <row r="35" spans="1:15" ht="11.25" customHeight="1">
      <c r="A35" s="511" t="s">
        <v>1269</v>
      </c>
      <c r="B35" s="513"/>
      <c r="C35" s="510"/>
      <c r="D35" s="510"/>
      <c r="E35" s="510"/>
      <c r="F35" s="510"/>
      <c r="G35" s="510"/>
      <c r="H35" s="510"/>
      <c r="I35" s="510"/>
      <c r="J35" s="510"/>
      <c r="K35" s="510"/>
      <c r="L35" s="510"/>
      <c r="M35" s="510"/>
      <c r="N35" s="510"/>
      <c r="O35" s="512"/>
    </row>
    <row r="36" spans="1:15" ht="11.25" customHeight="1">
      <c r="A36" s="522" t="s">
        <v>1268</v>
      </c>
      <c r="B36" s="503" t="str">
        <f>MID($C$5,6,4)</f>
        <v>2022</v>
      </c>
      <c r="C36" s="506">
        <v>51.189244745954397</v>
      </c>
      <c r="D36" s="506">
        <v>52.079946910499501</v>
      </c>
      <c r="E36" s="506">
        <v>53.1408700906428</v>
      </c>
      <c r="F36" s="506">
        <v>53.980247105486796</v>
      </c>
      <c r="G36" s="506">
        <v>54.6169626088219</v>
      </c>
      <c r="H36" s="506">
        <v>55.124772302036</v>
      </c>
      <c r="I36" s="506">
        <v>56.118437460737503</v>
      </c>
      <c r="J36" s="506">
        <v>57.471354783776398</v>
      </c>
      <c r="K36" s="506">
        <v>59.835361272448502</v>
      </c>
      <c r="L36" s="506">
        <v>61.375329682278696</v>
      </c>
      <c r="M36" s="506">
        <v>61.868219258415699</v>
      </c>
      <c r="N36" s="506">
        <v>62.311876555718499</v>
      </c>
      <c r="O36" s="501">
        <v>56.717340697725803</v>
      </c>
    </row>
    <row r="37" spans="1:15" ht="11.25" customHeight="1">
      <c r="A37" s="521" t="s">
        <v>1268</v>
      </c>
      <c r="B37" s="503" t="str">
        <f>MID($C$6,6,4)</f>
        <v>2023</v>
      </c>
      <c r="C37" s="506">
        <v>61.6392086135887</v>
      </c>
      <c r="D37" s="506">
        <v>60.619811113071997</v>
      </c>
      <c r="E37" s="506">
        <v>59.329826193899699</v>
      </c>
      <c r="F37" s="506">
        <v>57.975216435082203</v>
      </c>
      <c r="G37" s="506">
        <v>56.388935321406102</v>
      </c>
      <c r="H37" s="506">
        <v>54.668303262745198</v>
      </c>
      <c r="I37" s="506">
        <v>53.572790391812198</v>
      </c>
      <c r="J37" s="506">
        <v>53.936953703338503</v>
      </c>
      <c r="K37" s="506">
        <v>54.301294495626898</v>
      </c>
      <c r="L37" s="506">
        <v>55.174176650422901</v>
      </c>
      <c r="M37" s="506">
        <v>55.967897878558702</v>
      </c>
      <c r="N37" s="506">
        <v>56.162674785084299</v>
      </c>
      <c r="O37" s="501">
        <v>57.190245469059199</v>
      </c>
    </row>
    <row r="38" spans="1:15" ht="11.25" customHeight="1">
      <c r="A38" s="522" t="s">
        <v>1266</v>
      </c>
      <c r="B38" s="503" t="str">
        <f>B36</f>
        <v>2022</v>
      </c>
      <c r="C38" s="506">
        <v>51.110498607384301</v>
      </c>
      <c r="D38" s="506">
        <v>52.170231947068999</v>
      </c>
      <c r="E38" s="506">
        <v>53.279238887477</v>
      </c>
      <c r="F38" s="506">
        <v>54.291844435873401</v>
      </c>
      <c r="G38" s="506">
        <v>55.451923892603297</v>
      </c>
      <c r="H38" s="506">
        <v>56.380205160307703</v>
      </c>
      <c r="I38" s="506">
        <v>57.567422326313498</v>
      </c>
      <c r="J38" s="506">
        <v>58.809258911242701</v>
      </c>
      <c r="K38" s="506">
        <v>60.063962386272799</v>
      </c>
      <c r="L38" s="506">
        <v>60.765071129423603</v>
      </c>
      <c r="M38" s="506">
        <v>61.235168786211702</v>
      </c>
      <c r="N38" s="506">
        <v>61.269821187143101</v>
      </c>
      <c r="O38" s="501">
        <v>57.008872190781503</v>
      </c>
    </row>
    <row r="39" spans="1:15" ht="11.25" customHeight="1">
      <c r="A39" s="521" t="s">
        <v>1266</v>
      </c>
      <c r="B39" s="503" t="str">
        <f>B37</f>
        <v>2023</v>
      </c>
      <c r="C39" s="506">
        <v>61.1959704206892</v>
      </c>
      <c r="D39" s="506">
        <v>60.165073683471597</v>
      </c>
      <c r="E39" s="506">
        <v>59.062233182181998</v>
      </c>
      <c r="F39" s="506">
        <v>57.838640481069298</v>
      </c>
      <c r="G39" s="506">
        <v>56.774629463519901</v>
      </c>
      <c r="H39" s="506">
        <v>55.575093775768302</v>
      </c>
      <c r="I39" s="506">
        <v>54.546699189597902</v>
      </c>
      <c r="J39" s="506">
        <v>54.39474829273</v>
      </c>
      <c r="K39" s="506">
        <v>54.393191769323998</v>
      </c>
      <c r="L39" s="506">
        <v>54.4242274300275</v>
      </c>
      <c r="M39" s="506">
        <v>54.4369708165109</v>
      </c>
      <c r="N39" s="506">
        <v>54.554532184981703</v>
      </c>
      <c r="O39" s="501">
        <v>57.032328364166702</v>
      </c>
    </row>
    <row r="40" spans="1:15" ht="11.25" customHeight="1">
      <c r="A40" s="511" t="s">
        <v>1267</v>
      </c>
      <c r="B40" s="503"/>
      <c r="C40" s="520"/>
      <c r="D40" s="520"/>
      <c r="E40" s="520"/>
      <c r="F40" s="520"/>
      <c r="G40" s="520"/>
      <c r="H40" s="520"/>
      <c r="I40" s="520"/>
      <c r="J40" s="520"/>
      <c r="K40" s="520"/>
      <c r="L40" s="520"/>
      <c r="M40" s="520"/>
      <c r="N40" s="520"/>
      <c r="O40" s="509"/>
    </row>
    <row r="41" spans="1:15" ht="11.25" customHeight="1">
      <c r="A41" s="522" t="s">
        <v>1266</v>
      </c>
      <c r="B41" s="503" t="str">
        <f>B36</f>
        <v>2022</v>
      </c>
      <c r="C41" s="506">
        <v>53.561980932873396</v>
      </c>
      <c r="D41" s="506">
        <v>54.6962692805633</v>
      </c>
      <c r="E41" s="506">
        <v>55.832217529438203</v>
      </c>
      <c r="F41" s="506">
        <v>57.0518391169444</v>
      </c>
      <c r="G41" s="506">
        <v>57.835260146535497</v>
      </c>
      <c r="H41" s="506">
        <v>59.055497532123702</v>
      </c>
      <c r="I41" s="506">
        <v>60.2561619475767</v>
      </c>
      <c r="J41" s="506">
        <v>61.489156988961497</v>
      </c>
      <c r="K41" s="506">
        <v>62.738980365753001</v>
      </c>
      <c r="L41" s="506">
        <v>63.346924065979003</v>
      </c>
      <c r="M41" s="506">
        <v>63.923508940927299</v>
      </c>
      <c r="N41" s="506">
        <v>63.938234923363503</v>
      </c>
      <c r="O41" s="501">
        <v>59.623502102653298</v>
      </c>
    </row>
    <row r="42" spans="1:15" ht="11.25" customHeight="1">
      <c r="A42" s="521" t="s">
        <v>1266</v>
      </c>
      <c r="B42" s="503" t="str">
        <f>B37</f>
        <v>2023</v>
      </c>
      <c r="C42" s="506">
        <v>63.875640194882202</v>
      </c>
      <c r="D42" s="506">
        <v>62.794400811679701</v>
      </c>
      <c r="E42" s="506">
        <v>61.675631209009197</v>
      </c>
      <c r="F42" s="506">
        <v>60.4899857943022</v>
      </c>
      <c r="G42" s="506">
        <v>59.489871227815698</v>
      </c>
      <c r="H42" s="506">
        <v>58.288746015376198</v>
      </c>
      <c r="I42" s="506">
        <v>57.140996638104397</v>
      </c>
      <c r="J42" s="506">
        <v>57.014347855323997</v>
      </c>
      <c r="K42" s="506">
        <v>57.041301362542903</v>
      </c>
      <c r="L42" s="506">
        <v>57.102420344357903</v>
      </c>
      <c r="M42" s="506">
        <v>57.108061915721997</v>
      </c>
      <c r="N42" s="506">
        <v>57.259907886222798</v>
      </c>
      <c r="O42" s="501">
        <v>59.692593217098697</v>
      </c>
    </row>
    <row r="43" spans="1:15" ht="11.25" customHeight="1">
      <c r="A43" s="504" t="s">
        <v>1280</v>
      </c>
      <c r="B43" s="503" t="str">
        <f>B38</f>
        <v>2022</v>
      </c>
      <c r="C43" s="502">
        <v>4.2327325640038396</v>
      </c>
      <c r="D43" s="502">
        <v>4.2160643948684404</v>
      </c>
      <c r="E43" s="502">
        <v>4.2048289148388998</v>
      </c>
      <c r="F43" s="502">
        <v>4.1536101361736204</v>
      </c>
      <c r="G43" s="502">
        <v>3.9828039402519702</v>
      </c>
      <c r="H43" s="502">
        <v>3.9163633200120298</v>
      </c>
      <c r="I43" s="502">
        <v>3.8910689483848899</v>
      </c>
      <c r="J43" s="502">
        <v>3.9091980899321399</v>
      </c>
      <c r="K43" s="502">
        <v>4.0998747207425499</v>
      </c>
      <c r="L43" s="502">
        <v>4.2182520635978999</v>
      </c>
      <c r="M43" s="502">
        <v>4.2413958868415804</v>
      </c>
      <c r="N43" s="502">
        <v>4.3584024216892896</v>
      </c>
      <c r="O43" s="501">
        <v>4.1150800578809204</v>
      </c>
    </row>
    <row r="44" spans="1:15" ht="11.25" customHeight="1">
      <c r="A44" s="505" t="s">
        <v>1280</v>
      </c>
      <c r="B44" s="503" t="str">
        <f>B39</f>
        <v>2023</v>
      </c>
      <c r="C44" s="502">
        <v>4.2703342374036204</v>
      </c>
      <c r="D44" s="502">
        <v>4.2793159155192599</v>
      </c>
      <c r="E44" s="502">
        <v>4.2536557962264201</v>
      </c>
      <c r="F44" s="502">
        <v>4.2221284004177804</v>
      </c>
      <c r="G44" s="502">
        <v>4.05928296058255</v>
      </c>
      <c r="H44" s="502">
        <v>3.9667907158178601</v>
      </c>
      <c r="I44" s="502">
        <v>3.9768136772346399</v>
      </c>
      <c r="J44" s="502">
        <v>4.06864882016131</v>
      </c>
      <c r="K44" s="502">
        <v>4.0957231911538603</v>
      </c>
      <c r="L44" s="502">
        <v>4.2520228500218797</v>
      </c>
      <c r="M44" s="502">
        <v>4.4500315217257196</v>
      </c>
      <c r="N44" s="502">
        <v>4.5076417694208697</v>
      </c>
      <c r="O44" s="501">
        <v>4.1926718886510796</v>
      </c>
    </row>
    <row r="45" spans="1:15" ht="11.25" customHeight="1">
      <c r="A45" s="504" t="s">
        <v>1279</v>
      </c>
      <c r="B45" s="503" t="str">
        <f>B41</f>
        <v>2022</v>
      </c>
      <c r="C45" s="502">
        <v>3.2511654488180102</v>
      </c>
      <c r="D45" s="502">
        <v>3.2237374108088499</v>
      </c>
      <c r="E45" s="502">
        <v>3.22050676849276</v>
      </c>
      <c r="F45" s="502">
        <v>3.2166714137798902</v>
      </c>
      <c r="G45" s="502">
        <v>3.2185243257842502</v>
      </c>
      <c r="H45" s="502">
        <v>3.1709301171514599</v>
      </c>
      <c r="I45" s="502">
        <v>3.1453369861208</v>
      </c>
      <c r="J45" s="502">
        <v>3.1567389415628799</v>
      </c>
      <c r="K45" s="502">
        <v>3.2753504930503401</v>
      </c>
      <c r="L45" s="502">
        <v>3.3826302346791701</v>
      </c>
      <c r="M45" s="502">
        <v>3.37117480695091</v>
      </c>
      <c r="N45" s="502">
        <v>3.3814741854321602</v>
      </c>
      <c r="O45" s="501">
        <v>3.2495883499712299</v>
      </c>
    </row>
    <row r="46" spans="1:15" ht="11.25" customHeight="1">
      <c r="A46" s="505" t="s">
        <v>1279</v>
      </c>
      <c r="B46" s="503" t="str">
        <f>B42</f>
        <v>2023</v>
      </c>
      <c r="C46" s="502">
        <v>3.3052319927788898</v>
      </c>
      <c r="D46" s="502">
        <v>3.3018256774942998</v>
      </c>
      <c r="E46" s="502">
        <v>3.2769310454793001</v>
      </c>
      <c r="F46" s="502">
        <v>3.2706288833919102</v>
      </c>
      <c r="G46" s="502">
        <v>3.2655627348557199</v>
      </c>
      <c r="H46" s="502">
        <v>3.2087050765792702</v>
      </c>
      <c r="I46" s="502">
        <v>3.1846734139921602</v>
      </c>
      <c r="J46" s="502">
        <v>3.2412039222346101</v>
      </c>
      <c r="K46" s="502">
        <v>3.30862992560811</v>
      </c>
      <c r="L46" s="502">
        <v>3.39547727031254</v>
      </c>
      <c r="M46" s="502">
        <v>3.4383049515756099</v>
      </c>
      <c r="N46" s="502">
        <v>3.41512235841788</v>
      </c>
      <c r="O46" s="501">
        <v>3.2971244486591602</v>
      </c>
    </row>
    <row r="47" spans="1:15" ht="11.25" customHeight="1">
      <c r="A47" s="516" t="s">
        <v>1206</v>
      </c>
      <c r="B47" s="515"/>
      <c r="C47" s="515"/>
      <c r="D47" s="515"/>
      <c r="E47" s="515"/>
      <c r="F47" s="515"/>
      <c r="G47" s="515"/>
      <c r="H47" s="515"/>
      <c r="I47" s="515"/>
      <c r="J47" s="515"/>
      <c r="K47" s="515"/>
      <c r="L47" s="515"/>
      <c r="M47" s="515"/>
      <c r="N47" s="515"/>
      <c r="O47" s="514"/>
    </row>
    <row r="48" spans="1:15" ht="11.25" customHeight="1">
      <c r="A48" s="511" t="s">
        <v>1269</v>
      </c>
      <c r="B48" s="513"/>
      <c r="C48" s="510"/>
      <c r="D48" s="510"/>
      <c r="E48" s="510"/>
      <c r="F48" s="510"/>
      <c r="G48" s="510"/>
      <c r="H48" s="510"/>
      <c r="I48" s="510"/>
      <c r="J48" s="510"/>
      <c r="K48" s="510"/>
      <c r="L48" s="510"/>
      <c r="M48" s="510"/>
      <c r="N48" s="510"/>
      <c r="O48" s="512"/>
    </row>
    <row r="49" spans="1:15" ht="11.25" customHeight="1">
      <c r="A49" s="508" t="s">
        <v>1268</v>
      </c>
      <c r="B49" s="503" t="str">
        <f>MID($C$5,6,4)</f>
        <v>2022</v>
      </c>
      <c r="C49" s="506">
        <v>53.208548684535998</v>
      </c>
      <c r="D49" s="506">
        <v>53.425802323590098</v>
      </c>
      <c r="E49" s="506">
        <v>53.692782468495302</v>
      </c>
      <c r="F49" s="506">
        <v>54.743869693510497</v>
      </c>
      <c r="G49" s="506">
        <v>54.805274563003401</v>
      </c>
      <c r="H49" s="506">
        <v>55.806702071440498</v>
      </c>
      <c r="I49" s="506">
        <v>57.399155452516602</v>
      </c>
      <c r="J49" s="506">
        <v>60.383078054800301</v>
      </c>
      <c r="K49" s="506">
        <v>63.4109802607801</v>
      </c>
      <c r="L49" s="506">
        <v>66.173326406755393</v>
      </c>
      <c r="M49" s="506">
        <v>67.225070401899103</v>
      </c>
      <c r="N49" s="506">
        <v>67.375211880489303</v>
      </c>
      <c r="O49" s="501">
        <v>59.4278451953721</v>
      </c>
    </row>
    <row r="50" spans="1:15" ht="11.25" customHeight="1">
      <c r="A50" s="507" t="s">
        <v>1268</v>
      </c>
      <c r="B50" s="503" t="str">
        <f>MID($C$6,6,4)</f>
        <v>2023</v>
      </c>
      <c r="C50" s="506">
        <v>65.192416027284494</v>
      </c>
      <c r="D50" s="506">
        <v>63.992397388418702</v>
      </c>
      <c r="E50" s="506">
        <v>63.415193587533999</v>
      </c>
      <c r="F50" s="506">
        <v>61.596703493845403</v>
      </c>
      <c r="G50" s="506">
        <v>58.968470087246502</v>
      </c>
      <c r="H50" s="506">
        <v>57.368496305023001</v>
      </c>
      <c r="I50" s="506">
        <v>56.461586318974298</v>
      </c>
      <c r="J50" s="506">
        <v>56.2296465711444</v>
      </c>
      <c r="K50" s="506">
        <v>57.099494339099401</v>
      </c>
      <c r="L50" s="506">
        <v>58.682459005724198</v>
      </c>
      <c r="M50" s="506">
        <v>59.890687520694101</v>
      </c>
      <c r="N50" s="506">
        <v>60.029857168437601</v>
      </c>
      <c r="O50" s="501">
        <v>60.091847649586299</v>
      </c>
    </row>
    <row r="51" spans="1:15" ht="11.25" customHeight="1">
      <c r="A51" s="508" t="s">
        <v>1266</v>
      </c>
      <c r="B51" s="503" t="str">
        <f>B49</f>
        <v>2022</v>
      </c>
      <c r="C51" s="506">
        <v>52.708005688832998</v>
      </c>
      <c r="D51" s="506">
        <v>53.133522694740897</v>
      </c>
      <c r="E51" s="506">
        <v>53.414974180528503</v>
      </c>
      <c r="F51" s="506">
        <v>54.648588341255802</v>
      </c>
      <c r="G51" s="506">
        <v>55.449552634685197</v>
      </c>
      <c r="H51" s="506">
        <v>56.940561468683498</v>
      </c>
      <c r="I51" s="506">
        <v>58.960060891157603</v>
      </c>
      <c r="J51" s="506">
        <v>62.103805447781603</v>
      </c>
      <c r="K51" s="506">
        <v>63.608861257090702</v>
      </c>
      <c r="L51" s="506">
        <v>65.121480650163093</v>
      </c>
      <c r="M51" s="506">
        <v>65.621970353936206</v>
      </c>
      <c r="N51" s="506">
        <v>65.166236393897805</v>
      </c>
      <c r="O51" s="501">
        <v>59.3919974741518</v>
      </c>
    </row>
    <row r="52" spans="1:15" ht="11.25" customHeight="1">
      <c r="A52" s="507" t="s">
        <v>1266</v>
      </c>
      <c r="B52" s="503" t="str">
        <f>B50</f>
        <v>2023</v>
      </c>
      <c r="C52" s="506">
        <v>64.246201317338205</v>
      </c>
      <c r="D52" s="506">
        <v>63.174484472689599</v>
      </c>
      <c r="E52" s="506">
        <v>62.686153078266003</v>
      </c>
      <c r="F52" s="506">
        <v>61.070513434931399</v>
      </c>
      <c r="G52" s="506">
        <v>59.272242595763601</v>
      </c>
      <c r="H52" s="506">
        <v>58.336295588404298</v>
      </c>
      <c r="I52" s="506">
        <v>57.616785829692397</v>
      </c>
      <c r="J52" s="506">
        <v>56.958800423185899</v>
      </c>
      <c r="K52" s="506">
        <v>57.296429866981903</v>
      </c>
      <c r="L52" s="506">
        <v>57.514353123651397</v>
      </c>
      <c r="M52" s="506">
        <v>57.735839945310197</v>
      </c>
      <c r="N52" s="506">
        <v>57.806842167012903</v>
      </c>
      <c r="O52" s="501">
        <v>59.6866014854578</v>
      </c>
    </row>
    <row r="53" spans="1:15" ht="11.25" customHeight="1">
      <c r="A53" s="511" t="s">
        <v>1267</v>
      </c>
      <c r="B53" s="503"/>
      <c r="C53" s="520"/>
      <c r="D53" s="520"/>
      <c r="E53" s="520"/>
      <c r="F53" s="520"/>
      <c r="G53" s="520"/>
      <c r="H53" s="520"/>
      <c r="I53" s="520"/>
      <c r="J53" s="520"/>
      <c r="K53" s="520"/>
      <c r="L53" s="520"/>
      <c r="M53" s="520"/>
      <c r="N53" s="520"/>
      <c r="O53" s="509"/>
    </row>
    <row r="54" spans="1:15" ht="11.25" customHeight="1">
      <c r="A54" s="508" t="s">
        <v>1266</v>
      </c>
      <c r="B54" s="503" t="str">
        <f>B49</f>
        <v>2022</v>
      </c>
      <c r="C54" s="506">
        <v>54.730234520244203</v>
      </c>
      <c r="D54" s="506">
        <v>55.172084700598703</v>
      </c>
      <c r="E54" s="506">
        <v>55.456181602052297</v>
      </c>
      <c r="F54" s="506">
        <v>56.694484540857196</v>
      </c>
      <c r="G54" s="506">
        <v>57.492377744962901</v>
      </c>
      <c r="H54" s="506">
        <v>59.010663472630903</v>
      </c>
      <c r="I54" s="506">
        <v>61.001153067760598</v>
      </c>
      <c r="J54" s="506">
        <v>64.142848814138603</v>
      </c>
      <c r="K54" s="506">
        <v>65.699499907824006</v>
      </c>
      <c r="L54" s="506">
        <v>67.162015137072501</v>
      </c>
      <c r="M54" s="506">
        <v>67.669402412507694</v>
      </c>
      <c r="N54" s="506">
        <v>67.203756039061702</v>
      </c>
      <c r="O54" s="501">
        <v>61.438342819805399</v>
      </c>
    </row>
    <row r="55" spans="1:15" ht="11.25" customHeight="1">
      <c r="A55" s="507" t="s">
        <v>1266</v>
      </c>
      <c r="B55" s="503" t="str">
        <f>B50</f>
        <v>2023</v>
      </c>
      <c r="C55" s="506">
        <v>66.3250040975894</v>
      </c>
      <c r="D55" s="506">
        <v>65.2661829859139</v>
      </c>
      <c r="E55" s="506">
        <v>64.758407412661299</v>
      </c>
      <c r="F55" s="506">
        <v>63.149107847874298</v>
      </c>
      <c r="G55" s="506">
        <v>61.338954129043003</v>
      </c>
      <c r="H55" s="506">
        <v>60.383202368470101</v>
      </c>
      <c r="I55" s="506">
        <v>59.652676817428699</v>
      </c>
      <c r="J55" s="506">
        <v>59.0195219618154</v>
      </c>
      <c r="K55" s="506">
        <v>59.345326973347198</v>
      </c>
      <c r="L55" s="506">
        <v>59.552594996854403</v>
      </c>
      <c r="M55" s="506">
        <v>59.800263558156601</v>
      </c>
      <c r="N55" s="506">
        <v>59.944794961838603</v>
      </c>
      <c r="O55" s="501">
        <v>61.7547119358359</v>
      </c>
    </row>
    <row r="56" spans="1:15" ht="11.25" customHeight="1">
      <c r="A56" s="504" t="s">
        <v>1280</v>
      </c>
      <c r="B56" s="503" t="str">
        <f>B51</f>
        <v>2022</v>
      </c>
      <c r="C56" s="502">
        <v>4.2806720846334301</v>
      </c>
      <c r="D56" s="502">
        <v>4.26007317804903</v>
      </c>
      <c r="E56" s="502">
        <v>4.2498808804719497</v>
      </c>
      <c r="F56" s="502">
        <v>4.1895821633638404</v>
      </c>
      <c r="G56" s="502">
        <v>3.9576433993266402</v>
      </c>
      <c r="H56" s="502">
        <v>3.9301343945775198</v>
      </c>
      <c r="I56" s="502">
        <v>3.9031711827643099</v>
      </c>
      <c r="J56" s="502">
        <v>3.9028886685232602</v>
      </c>
      <c r="K56" s="502">
        <v>4.0865327335365498</v>
      </c>
      <c r="L56" s="502">
        <v>4.1915801107061901</v>
      </c>
      <c r="M56" s="502">
        <v>4.2787171062346898</v>
      </c>
      <c r="N56" s="502">
        <v>4.4171222660642799</v>
      </c>
      <c r="O56" s="501">
        <v>4.13393477034385</v>
      </c>
    </row>
    <row r="57" spans="1:15" ht="11.25" customHeight="1">
      <c r="A57" s="505" t="s">
        <v>1280</v>
      </c>
      <c r="B57" s="503" t="str">
        <f>B52</f>
        <v>2023</v>
      </c>
      <c r="C57" s="502">
        <v>4.3098469203453202</v>
      </c>
      <c r="D57" s="502">
        <v>4.3017531037219001</v>
      </c>
      <c r="E57" s="502">
        <v>4.3042345255059304</v>
      </c>
      <c r="F57" s="502">
        <v>4.2441209111525904</v>
      </c>
      <c r="G57" s="502">
        <v>4.05016525874459</v>
      </c>
      <c r="H57" s="502">
        <v>3.9746379711729798</v>
      </c>
      <c r="I57" s="502">
        <v>3.9797493221477702</v>
      </c>
      <c r="J57" s="502">
        <v>4.0041527526356298</v>
      </c>
      <c r="K57" s="502">
        <v>4.0414855661801203</v>
      </c>
      <c r="L57" s="502">
        <v>4.2217789297805002</v>
      </c>
      <c r="M57" s="502">
        <v>4.3719224918247299</v>
      </c>
      <c r="N57" s="502">
        <v>4.42055316656635</v>
      </c>
      <c r="O57" s="501">
        <v>4.18137791732405</v>
      </c>
    </row>
    <row r="58" spans="1:15" ht="11.25" customHeight="1">
      <c r="A58" s="504" t="s">
        <v>1279</v>
      </c>
      <c r="B58" s="503" t="str">
        <f>B54</f>
        <v>2022</v>
      </c>
      <c r="C58" s="502">
        <v>3.2838131524744099</v>
      </c>
      <c r="D58" s="502">
        <v>3.2634196017320698</v>
      </c>
      <c r="E58" s="502">
        <v>3.26851522715002</v>
      </c>
      <c r="F58" s="502">
        <v>3.2811894264455002</v>
      </c>
      <c r="G58" s="502">
        <v>3.3265904923452201</v>
      </c>
      <c r="H58" s="502">
        <v>3.2716204553174202</v>
      </c>
      <c r="I58" s="502">
        <v>3.2312246585895799</v>
      </c>
      <c r="J58" s="502">
        <v>3.2226294339789701</v>
      </c>
      <c r="K58" s="502">
        <v>3.3116301030832802</v>
      </c>
      <c r="L58" s="502">
        <v>3.41164558052462</v>
      </c>
      <c r="M58" s="502">
        <v>3.42688339860524</v>
      </c>
      <c r="N58" s="502">
        <v>3.4129039101432701</v>
      </c>
      <c r="O58" s="501">
        <v>3.3111453331019298</v>
      </c>
    </row>
    <row r="59" spans="1:15" ht="11.25" customHeight="1">
      <c r="A59" s="519" t="s">
        <v>1279</v>
      </c>
      <c r="B59" s="503" t="str">
        <f>B55</f>
        <v>2023</v>
      </c>
      <c r="C59" s="502">
        <v>3.3177377691696699</v>
      </c>
      <c r="D59" s="502">
        <v>3.3061674474960299</v>
      </c>
      <c r="E59" s="502">
        <v>3.2919769075455201</v>
      </c>
      <c r="F59" s="502">
        <v>3.3009455103194099</v>
      </c>
      <c r="G59" s="502">
        <v>3.3198461326647601</v>
      </c>
      <c r="H59" s="502">
        <v>3.2760855227927399</v>
      </c>
      <c r="I59" s="502">
        <v>3.2442937047760001</v>
      </c>
      <c r="J59" s="502">
        <v>3.2889221150219599</v>
      </c>
      <c r="K59" s="502">
        <v>3.3415768413284499</v>
      </c>
      <c r="L59" s="502">
        <v>3.4127618036651599</v>
      </c>
      <c r="M59" s="502">
        <v>3.4510266449421598</v>
      </c>
      <c r="N59" s="502">
        <v>3.4269225176610498</v>
      </c>
      <c r="O59" s="501">
        <v>3.3300569472007102</v>
      </c>
    </row>
    <row r="60" spans="1:15" ht="11.25" customHeight="1">
      <c r="A60" s="516" t="s">
        <v>1205</v>
      </c>
      <c r="B60" s="515"/>
      <c r="C60" s="515"/>
      <c r="D60" s="515"/>
      <c r="E60" s="515"/>
      <c r="F60" s="515"/>
      <c r="G60" s="515"/>
      <c r="H60" s="515"/>
      <c r="I60" s="515"/>
      <c r="J60" s="515"/>
      <c r="K60" s="515"/>
      <c r="L60" s="515"/>
      <c r="M60" s="515"/>
      <c r="N60" s="515"/>
      <c r="O60" s="514"/>
    </row>
    <row r="61" spans="1:15" ht="11.25" customHeight="1">
      <c r="A61" s="511" t="s">
        <v>1269</v>
      </c>
      <c r="B61" s="513"/>
      <c r="C61" s="510"/>
      <c r="D61" s="510"/>
      <c r="E61" s="510"/>
      <c r="F61" s="510"/>
      <c r="G61" s="510"/>
      <c r="H61" s="510"/>
      <c r="I61" s="510"/>
      <c r="J61" s="510"/>
      <c r="K61" s="510"/>
      <c r="L61" s="510"/>
      <c r="M61" s="510"/>
      <c r="N61" s="510"/>
      <c r="O61" s="518"/>
    </row>
    <row r="62" spans="1:15" ht="11.25" customHeight="1">
      <c r="A62" s="508" t="s">
        <v>1268</v>
      </c>
      <c r="B62" s="503" t="str">
        <f>MID($C$5,6,4)</f>
        <v>2022</v>
      </c>
      <c r="C62" s="506">
        <v>50.584536576371903</v>
      </c>
      <c r="D62" s="506">
        <v>51.2351987686122</v>
      </c>
      <c r="E62" s="506">
        <v>51.633034741103302</v>
      </c>
      <c r="F62" s="506">
        <v>52.431512105681598</v>
      </c>
      <c r="G62" s="506">
        <v>52.760632746794002</v>
      </c>
      <c r="H62" s="506">
        <v>53.9521341456201</v>
      </c>
      <c r="I62" s="506">
        <v>55.378108731999802</v>
      </c>
      <c r="J62" s="506">
        <v>56.889735871705497</v>
      </c>
      <c r="K62" s="506">
        <v>58.750168204359198</v>
      </c>
      <c r="L62" s="506">
        <v>60.628898308159201</v>
      </c>
      <c r="M62" s="506">
        <v>61.6065373899199</v>
      </c>
      <c r="N62" s="506">
        <v>62.220922252208503</v>
      </c>
      <c r="O62" s="501">
        <v>56.0221754441176</v>
      </c>
    </row>
    <row r="63" spans="1:15" ht="11.25" customHeight="1">
      <c r="A63" s="507" t="s">
        <v>1268</v>
      </c>
      <c r="B63" s="503" t="str">
        <f>MID($C$6,6,4)</f>
        <v>2023</v>
      </c>
      <c r="C63" s="506">
        <v>61.271389992746798</v>
      </c>
      <c r="D63" s="506">
        <v>60.3989679576516</v>
      </c>
      <c r="E63" s="506">
        <v>58.473311127706303</v>
      </c>
      <c r="F63" s="506">
        <v>56.549547011960101</v>
      </c>
      <c r="G63" s="506">
        <v>53.072824300986603</v>
      </c>
      <c r="H63" s="506">
        <v>51.207223649181003</v>
      </c>
      <c r="I63" s="506">
        <v>51.566125436335099</v>
      </c>
      <c r="J63" s="506">
        <v>50.987293518241202</v>
      </c>
      <c r="K63" s="506">
        <v>51.395101601776403</v>
      </c>
      <c r="L63" s="506">
        <v>52.511518458957397</v>
      </c>
      <c r="M63" s="506">
        <v>53.353566068026403</v>
      </c>
      <c r="N63" s="506">
        <v>53.563810447753703</v>
      </c>
      <c r="O63" s="501">
        <v>56.0169947925394</v>
      </c>
    </row>
    <row r="64" spans="1:15" ht="11.25" customHeight="1">
      <c r="A64" s="508" t="s">
        <v>1266</v>
      </c>
      <c r="B64" s="503" t="str">
        <f>B62</f>
        <v>2022</v>
      </c>
      <c r="C64" s="506">
        <v>50.256127815259603</v>
      </c>
      <c r="D64" s="506">
        <v>50.8066628868064</v>
      </c>
      <c r="E64" s="506">
        <v>51.519961473149401</v>
      </c>
      <c r="F64" s="506">
        <v>52.537500745532</v>
      </c>
      <c r="G64" s="506">
        <v>53.402582876657299</v>
      </c>
      <c r="H64" s="506">
        <v>55.002183805194001</v>
      </c>
      <c r="I64" s="506">
        <v>56.774779590753703</v>
      </c>
      <c r="J64" s="506">
        <v>58.201820185952798</v>
      </c>
      <c r="K64" s="506">
        <v>58.950067986342901</v>
      </c>
      <c r="L64" s="506">
        <v>59.9300263439982</v>
      </c>
      <c r="M64" s="506">
        <v>60.7441725471745</v>
      </c>
      <c r="N64" s="506">
        <v>60.7984089168365</v>
      </c>
      <c r="O64" s="501">
        <v>56.127109912112303</v>
      </c>
    </row>
    <row r="65" spans="1:15" ht="11.25" customHeight="1">
      <c r="A65" s="507" t="s">
        <v>1266</v>
      </c>
      <c r="B65" s="503" t="str">
        <f>B63</f>
        <v>2023</v>
      </c>
      <c r="C65" s="506">
        <v>60.593079386668897</v>
      </c>
      <c r="D65" s="506">
        <v>59.528716445906298</v>
      </c>
      <c r="E65" s="506">
        <v>57.7421051387728</v>
      </c>
      <c r="F65" s="506">
        <v>56.044976392803598</v>
      </c>
      <c r="G65" s="506">
        <v>53.356953509387502</v>
      </c>
      <c r="H65" s="506">
        <v>52.124739270131698</v>
      </c>
      <c r="I65" s="506">
        <v>52.4653674360436</v>
      </c>
      <c r="J65" s="506">
        <v>51.3440155579259</v>
      </c>
      <c r="K65" s="506">
        <v>51.471351244387201</v>
      </c>
      <c r="L65" s="506">
        <v>51.916221575835998</v>
      </c>
      <c r="M65" s="506">
        <v>52.011091096473997</v>
      </c>
      <c r="N65" s="506">
        <v>52.266608469436498</v>
      </c>
      <c r="O65" s="501">
        <v>55.7521024079252</v>
      </c>
    </row>
    <row r="66" spans="1:15" ht="11.25" customHeight="1">
      <c r="A66" s="511" t="s">
        <v>1267</v>
      </c>
      <c r="B66" s="503"/>
      <c r="C66" s="510"/>
      <c r="D66" s="510"/>
      <c r="E66" s="510"/>
      <c r="F66" s="510"/>
      <c r="G66" s="510"/>
      <c r="H66" s="510"/>
      <c r="I66" s="510"/>
      <c r="J66" s="510"/>
      <c r="K66" s="510"/>
      <c r="L66" s="510"/>
      <c r="M66" s="510"/>
      <c r="N66" s="510"/>
      <c r="O66" s="509"/>
    </row>
    <row r="67" spans="1:15" ht="11.25" customHeight="1">
      <c r="A67" s="508" t="s">
        <v>1266</v>
      </c>
      <c r="B67" s="503" t="str">
        <f>B62</f>
        <v>2022</v>
      </c>
      <c r="C67" s="506">
        <v>53.406109873073603</v>
      </c>
      <c r="D67" s="506">
        <v>54.126677203144602</v>
      </c>
      <c r="E67" s="506">
        <v>54.730386050351399</v>
      </c>
      <c r="F67" s="506">
        <v>56.130605606730299</v>
      </c>
      <c r="G67" s="506">
        <v>56.611467696278098</v>
      </c>
      <c r="H67" s="506">
        <v>58.341493056780998</v>
      </c>
      <c r="I67" s="506">
        <v>60.110078793323503</v>
      </c>
      <c r="J67" s="506">
        <v>61.567912025531101</v>
      </c>
      <c r="K67" s="506">
        <v>62.380719748170101</v>
      </c>
      <c r="L67" s="506">
        <v>63.338781759255802</v>
      </c>
      <c r="M67" s="506">
        <v>64.070526445800894</v>
      </c>
      <c r="N67" s="506">
        <v>64.172256295811394</v>
      </c>
      <c r="O67" s="501">
        <v>59.465930860534002</v>
      </c>
    </row>
    <row r="68" spans="1:15" ht="11.25" customHeight="1">
      <c r="A68" s="507" t="s">
        <v>1266</v>
      </c>
      <c r="B68" s="503" t="str">
        <f>B63</f>
        <v>2023</v>
      </c>
      <c r="C68" s="506">
        <v>63.877964756953702</v>
      </c>
      <c r="D68" s="506">
        <v>62.693044042614197</v>
      </c>
      <c r="E68" s="506">
        <v>60.912686173785502</v>
      </c>
      <c r="F68" s="506">
        <v>59.402427340259699</v>
      </c>
      <c r="G68" s="506">
        <v>56.835875450412402</v>
      </c>
      <c r="H68" s="506">
        <v>55.650939971784801</v>
      </c>
      <c r="I68" s="506">
        <v>55.702150535292802</v>
      </c>
      <c r="J68" s="506">
        <v>54.603352977178197</v>
      </c>
      <c r="K68" s="506">
        <v>54.739806369988202</v>
      </c>
      <c r="L68" s="506">
        <v>55.216069364775997</v>
      </c>
      <c r="M68" s="506">
        <v>55.292818584752602</v>
      </c>
      <c r="N68" s="506">
        <v>55.558410126323899</v>
      </c>
      <c r="O68" s="501">
        <v>59.056111202147598</v>
      </c>
    </row>
    <row r="69" spans="1:15" ht="11.25" customHeight="1">
      <c r="A69" s="504" t="s">
        <v>1280</v>
      </c>
      <c r="B69" s="503" t="str">
        <f>B64</f>
        <v>2022</v>
      </c>
      <c r="C69" s="502">
        <v>4.2457521982425899</v>
      </c>
      <c r="D69" s="502">
        <v>4.2659020382158603</v>
      </c>
      <c r="E69" s="502">
        <v>4.2223407649084601</v>
      </c>
      <c r="F69" s="502">
        <v>4.1507645096203101</v>
      </c>
      <c r="G69" s="502">
        <v>3.9860485174159401</v>
      </c>
      <c r="H69" s="502">
        <v>3.9589853906665899</v>
      </c>
      <c r="I69" s="502">
        <v>3.91941768810053</v>
      </c>
      <c r="J69" s="502">
        <v>3.9372742968072201</v>
      </c>
      <c r="K69" s="502">
        <v>4.0975433499807199</v>
      </c>
      <c r="L69" s="502">
        <v>4.19103902867875</v>
      </c>
      <c r="M69" s="502">
        <v>4.2347699237390497</v>
      </c>
      <c r="N69" s="502">
        <v>4.3679276067057202</v>
      </c>
      <c r="O69" s="501">
        <v>4.1283604048916898</v>
      </c>
    </row>
    <row r="70" spans="1:15" ht="11.25" customHeight="1">
      <c r="A70" s="505" t="s">
        <v>1280</v>
      </c>
      <c r="B70" s="503" t="str">
        <f>B65</f>
        <v>2023</v>
      </c>
      <c r="C70" s="502">
        <v>4.2791951778864901</v>
      </c>
      <c r="D70" s="502">
        <v>4.3104609870838901</v>
      </c>
      <c r="E70" s="502">
        <v>4.2885314488289001</v>
      </c>
      <c r="F70" s="502">
        <v>4.2469366467035297</v>
      </c>
      <c r="G70" s="502">
        <v>4.0570093988963301</v>
      </c>
      <c r="H70" s="502">
        <v>3.96266344192582</v>
      </c>
      <c r="I70" s="502">
        <v>3.9768711546342899</v>
      </c>
      <c r="J70" s="502">
        <v>4.0618709181029597</v>
      </c>
      <c r="K70" s="502">
        <v>4.0769626938509802</v>
      </c>
      <c r="L70" s="502">
        <v>4.1844498533776102</v>
      </c>
      <c r="M70" s="502">
        <v>4.3330085373275002</v>
      </c>
      <c r="N70" s="502">
        <v>4.3480540402791599</v>
      </c>
      <c r="O70" s="501">
        <v>4.1748450870894001</v>
      </c>
    </row>
    <row r="71" spans="1:15" ht="11.25" customHeight="1">
      <c r="A71" s="504" t="s">
        <v>1279</v>
      </c>
      <c r="B71" s="503" t="str">
        <f>B67</f>
        <v>2022</v>
      </c>
      <c r="C71" s="502">
        <v>3.2834695599230499</v>
      </c>
      <c r="D71" s="502">
        <v>3.28905605505545</v>
      </c>
      <c r="E71" s="502">
        <v>3.25415249833847</v>
      </c>
      <c r="F71" s="502">
        <v>3.2622418727562801</v>
      </c>
      <c r="G71" s="502">
        <v>3.2762604118494201</v>
      </c>
      <c r="H71" s="502">
        <v>3.2198944815756798</v>
      </c>
      <c r="I71" s="502">
        <v>3.1864885438322599</v>
      </c>
      <c r="J71" s="502">
        <v>3.1875340607361</v>
      </c>
      <c r="K71" s="502">
        <v>3.2868113678610902</v>
      </c>
      <c r="L71" s="502">
        <v>3.3818192593431902</v>
      </c>
      <c r="M71" s="502">
        <v>3.3783542049690598</v>
      </c>
      <c r="N71" s="502">
        <v>3.3822597084842001</v>
      </c>
      <c r="O71" s="501">
        <v>3.2816109557006801</v>
      </c>
    </row>
    <row r="72" spans="1:15" ht="11.25" customHeight="1">
      <c r="A72" s="505" t="s">
        <v>1279</v>
      </c>
      <c r="B72" s="503" t="str">
        <f>B68</f>
        <v>2023</v>
      </c>
      <c r="C72" s="502">
        <v>3.3050431545305901</v>
      </c>
      <c r="D72" s="502">
        <v>3.3202742397912801</v>
      </c>
      <c r="E72" s="502">
        <v>3.3152985775342101</v>
      </c>
      <c r="F72" s="502">
        <v>3.3066610773735801</v>
      </c>
      <c r="G72" s="502">
        <v>3.2984696136680101</v>
      </c>
      <c r="H72" s="502">
        <v>3.2418436385349501</v>
      </c>
      <c r="I72" s="502">
        <v>3.23095638392219</v>
      </c>
      <c r="J72" s="502">
        <v>3.2768064595361102</v>
      </c>
      <c r="K72" s="502">
        <v>3.3234686054464899</v>
      </c>
      <c r="L72" s="502">
        <v>3.3799855116008399</v>
      </c>
      <c r="M72" s="502">
        <v>3.4185742005540001</v>
      </c>
      <c r="N72" s="502">
        <v>3.39426228887756</v>
      </c>
      <c r="O72" s="501">
        <v>3.3160506407340402</v>
      </c>
    </row>
    <row r="73" spans="1:15" ht="11.25" customHeight="1">
      <c r="A73" s="516" t="s">
        <v>1207</v>
      </c>
      <c r="B73" s="515"/>
      <c r="C73" s="515"/>
      <c r="D73" s="515"/>
      <c r="E73" s="515"/>
      <c r="F73" s="515"/>
      <c r="G73" s="515"/>
      <c r="H73" s="515"/>
      <c r="I73" s="515"/>
      <c r="J73" s="515"/>
      <c r="K73" s="515"/>
      <c r="L73" s="515"/>
      <c r="M73" s="515"/>
      <c r="N73" s="515"/>
      <c r="O73" s="514"/>
    </row>
    <row r="74" spans="1:15" ht="11.25" customHeight="1">
      <c r="A74" s="511" t="s">
        <v>1269</v>
      </c>
      <c r="B74" s="513"/>
      <c r="C74" s="510"/>
      <c r="D74" s="510"/>
      <c r="E74" s="510"/>
      <c r="F74" s="510"/>
      <c r="G74" s="510"/>
      <c r="H74" s="510"/>
      <c r="I74" s="510"/>
      <c r="J74" s="510"/>
      <c r="K74" s="510"/>
      <c r="L74" s="510"/>
      <c r="M74" s="510"/>
      <c r="N74" s="510"/>
      <c r="O74" s="512"/>
    </row>
    <row r="75" spans="1:15" ht="11.25" customHeight="1">
      <c r="A75" s="508" t="s">
        <v>1268</v>
      </c>
      <c r="B75" s="503" t="str">
        <f>MID($C$5,6,4)</f>
        <v>2022</v>
      </c>
      <c r="C75" s="506">
        <v>57.170941028955397</v>
      </c>
      <c r="D75" s="506">
        <v>56.949301025791797</v>
      </c>
      <c r="E75" s="506">
        <v>57.880658926004102</v>
      </c>
      <c r="F75" s="506">
        <v>57.701310986641801</v>
      </c>
      <c r="G75" s="506">
        <v>58.675830600220102</v>
      </c>
      <c r="H75" s="506">
        <v>61.3759923301482</v>
      </c>
      <c r="I75" s="506">
        <v>62.708366295241603</v>
      </c>
      <c r="J75" s="506">
        <v>63.952418936094801</v>
      </c>
      <c r="K75" s="506">
        <v>66.418164870528202</v>
      </c>
      <c r="L75" s="506">
        <v>68.371480453455305</v>
      </c>
      <c r="M75" s="506">
        <v>68.534469421661797</v>
      </c>
      <c r="N75" s="506">
        <v>68.574399331261205</v>
      </c>
      <c r="O75" s="501">
        <v>62.945400772598902</v>
      </c>
    </row>
    <row r="76" spans="1:15" ht="11.25" customHeight="1">
      <c r="A76" s="507" t="s">
        <v>1268</v>
      </c>
      <c r="B76" s="503" t="str">
        <f>MID($C$6,6,4)</f>
        <v>2023</v>
      </c>
      <c r="C76" s="506">
        <v>66.188887064951203</v>
      </c>
      <c r="D76" s="506">
        <v>65.194955600006494</v>
      </c>
      <c r="E76" s="506">
        <v>63.119451618390102</v>
      </c>
      <c r="F76" s="506">
        <v>58.125113737991803</v>
      </c>
      <c r="G76" s="506">
        <v>56.227996324754699</v>
      </c>
      <c r="H76" s="506">
        <v>55.009986034335299</v>
      </c>
      <c r="I76" s="506">
        <v>53.515893109776499</v>
      </c>
      <c r="J76" s="506">
        <v>54.965706730973402</v>
      </c>
      <c r="K76" s="506">
        <v>55.829949828314703</v>
      </c>
      <c r="L76" s="506">
        <v>57.290917850076497</v>
      </c>
      <c r="M76" s="506">
        <v>59.067509616500203</v>
      </c>
      <c r="N76" s="506">
        <v>59.548392188929</v>
      </c>
      <c r="O76" s="501">
        <v>58.893466925424697</v>
      </c>
    </row>
    <row r="77" spans="1:15" ht="11.25" customHeight="1">
      <c r="A77" s="508" t="s">
        <v>1266</v>
      </c>
      <c r="B77" s="503" t="str">
        <f>B75</f>
        <v>2022</v>
      </c>
      <c r="C77" s="506">
        <v>56.068715043495096</v>
      </c>
      <c r="D77" s="506">
        <v>56.1515063656094</v>
      </c>
      <c r="E77" s="506">
        <v>57.154295228513597</v>
      </c>
      <c r="F77" s="506">
        <v>57.246953544942997</v>
      </c>
      <c r="G77" s="506">
        <v>58.915378296228901</v>
      </c>
      <c r="H77" s="506">
        <v>61.975742788114999</v>
      </c>
      <c r="I77" s="506">
        <v>63.645763109810702</v>
      </c>
      <c r="J77" s="506">
        <v>64.917544960980507</v>
      </c>
      <c r="K77" s="506">
        <v>65.977306706761496</v>
      </c>
      <c r="L77" s="506">
        <v>67.273308784530698</v>
      </c>
      <c r="M77" s="506">
        <v>67.116278977015199</v>
      </c>
      <c r="N77" s="506">
        <v>66.663246739461201</v>
      </c>
      <c r="O77" s="501">
        <v>62.490811944922697</v>
      </c>
    </row>
    <row r="78" spans="1:15" ht="11.25" customHeight="1">
      <c r="A78" s="507" t="s">
        <v>1266</v>
      </c>
      <c r="B78" s="503" t="str">
        <f>B76</f>
        <v>2023</v>
      </c>
      <c r="C78" s="506">
        <v>65.2338805906478</v>
      </c>
      <c r="D78" s="506">
        <v>64.304439360038103</v>
      </c>
      <c r="E78" s="506">
        <v>62.475026068483501</v>
      </c>
      <c r="F78" s="506">
        <v>57.813601575266901</v>
      </c>
      <c r="G78" s="506">
        <v>56.262746830463897</v>
      </c>
      <c r="H78" s="506">
        <v>55.595678972005999</v>
      </c>
      <c r="I78" s="506">
        <v>54.245174696058299</v>
      </c>
      <c r="J78" s="506">
        <v>55.161224260946099</v>
      </c>
      <c r="K78" s="506">
        <v>55.594193075620502</v>
      </c>
      <c r="L78" s="506">
        <v>56.2491306550912</v>
      </c>
      <c r="M78" s="506">
        <v>57.322811951887502</v>
      </c>
      <c r="N78" s="506">
        <v>57.675223257238301</v>
      </c>
      <c r="O78" s="501">
        <v>58.418380948291102</v>
      </c>
    </row>
    <row r="79" spans="1:15" ht="11.25" customHeight="1">
      <c r="A79" s="511" t="s">
        <v>1267</v>
      </c>
      <c r="B79" s="503"/>
      <c r="C79" s="510"/>
      <c r="D79" s="510"/>
      <c r="E79" s="510"/>
      <c r="F79" s="510"/>
      <c r="G79" s="510"/>
      <c r="H79" s="510"/>
      <c r="I79" s="510"/>
      <c r="J79" s="510"/>
      <c r="K79" s="510"/>
      <c r="L79" s="510"/>
      <c r="M79" s="510"/>
      <c r="N79" s="510"/>
      <c r="O79" s="509"/>
    </row>
    <row r="80" spans="1:15" ht="11.25" customHeight="1">
      <c r="A80" s="508" t="s">
        <v>1266</v>
      </c>
      <c r="B80" s="503" t="str">
        <f>B75</f>
        <v>2022</v>
      </c>
      <c r="C80" s="506">
        <v>57.739962934097399</v>
      </c>
      <c r="D80" s="506">
        <v>57.868773175254397</v>
      </c>
      <c r="E80" s="506">
        <v>58.8561923431145</v>
      </c>
      <c r="F80" s="506">
        <v>58.9906570640319</v>
      </c>
      <c r="G80" s="506">
        <v>60.656137961037899</v>
      </c>
      <c r="H80" s="506">
        <v>63.685332946753697</v>
      </c>
      <c r="I80" s="506">
        <v>65.354881196584898</v>
      </c>
      <c r="J80" s="506">
        <v>66.596512960160396</v>
      </c>
      <c r="K80" s="506">
        <v>67.678773462412195</v>
      </c>
      <c r="L80" s="506">
        <v>68.899332248956</v>
      </c>
      <c r="M80" s="506">
        <v>68.857499816164093</v>
      </c>
      <c r="N80" s="506">
        <v>68.400789790376194</v>
      </c>
      <c r="O80" s="501">
        <v>64.198337220592194</v>
      </c>
    </row>
    <row r="81" spans="1:15" ht="11.25" customHeight="1">
      <c r="A81" s="507" t="s">
        <v>1266</v>
      </c>
      <c r="B81" s="503" t="str">
        <f>B76</f>
        <v>2023</v>
      </c>
      <c r="C81" s="506">
        <v>67.215541333254393</v>
      </c>
      <c r="D81" s="506">
        <v>66.281433670905599</v>
      </c>
      <c r="E81" s="506">
        <v>64.426141209394004</v>
      </c>
      <c r="F81" s="506">
        <v>59.771753636082103</v>
      </c>
      <c r="G81" s="506">
        <v>58.212030730177197</v>
      </c>
      <c r="H81" s="506">
        <v>57.524977107383599</v>
      </c>
      <c r="I81" s="506">
        <v>56.172768738986598</v>
      </c>
      <c r="J81" s="506">
        <v>57.107038765466001</v>
      </c>
      <c r="K81" s="506">
        <v>57.552077437765703</v>
      </c>
      <c r="L81" s="506">
        <v>58.2238250244082</v>
      </c>
      <c r="M81" s="506">
        <v>59.3101631862788</v>
      </c>
      <c r="N81" s="506">
        <v>59.677327567283399</v>
      </c>
      <c r="O81" s="501">
        <v>60.3790710843477</v>
      </c>
    </row>
    <row r="82" spans="1:15" ht="11.25" customHeight="1">
      <c r="A82" s="504" t="s">
        <v>1280</v>
      </c>
      <c r="B82" s="503" t="str">
        <f>B77</f>
        <v>2022</v>
      </c>
      <c r="C82" s="502">
        <v>4.3688161266467898</v>
      </c>
      <c r="D82" s="502">
        <v>4.3325352124337604</v>
      </c>
      <c r="E82" s="502">
        <v>4.3195508076889002</v>
      </c>
      <c r="F82" s="502">
        <v>4.2713709646329496</v>
      </c>
      <c r="G82" s="502">
        <v>4.0717277755847201</v>
      </c>
      <c r="H82" s="502">
        <v>4.0340560125631999</v>
      </c>
      <c r="I82" s="502">
        <v>3.9782724107201402</v>
      </c>
      <c r="J82" s="502">
        <v>3.97178877850487</v>
      </c>
      <c r="K82" s="502">
        <v>4.1904742812246996</v>
      </c>
      <c r="L82" s="502">
        <v>4.3001003540510903</v>
      </c>
      <c r="M82" s="502">
        <v>4.3834069426036599</v>
      </c>
      <c r="N82" s="502">
        <v>4.5207580559105196</v>
      </c>
      <c r="O82" s="501">
        <v>4.2263866835098503</v>
      </c>
    </row>
    <row r="83" spans="1:15" ht="11.25" customHeight="1">
      <c r="A83" s="505" t="s">
        <v>1280</v>
      </c>
      <c r="B83" s="503" t="str">
        <f>B78</f>
        <v>2023</v>
      </c>
      <c r="C83" s="502">
        <v>4.3948579769739498</v>
      </c>
      <c r="D83" s="502">
        <v>4.3887446494294897</v>
      </c>
      <c r="E83" s="502">
        <v>4.3630731707740402</v>
      </c>
      <c r="F83" s="502">
        <v>4.2964406877194996</v>
      </c>
      <c r="G83" s="502">
        <v>4.1200699206637204</v>
      </c>
      <c r="H83" s="502">
        <v>4.0452466293894904</v>
      </c>
      <c r="I83" s="502">
        <v>4.0474075210793297</v>
      </c>
      <c r="J83" s="502">
        <v>4.0985621977500202</v>
      </c>
      <c r="K83" s="502">
        <v>4.1546739724294097</v>
      </c>
      <c r="L83" s="502">
        <v>4.3099304234845501</v>
      </c>
      <c r="M83" s="502">
        <v>4.4872749332373401</v>
      </c>
      <c r="N83" s="502">
        <v>4.5487046429456202</v>
      </c>
      <c r="O83" s="501">
        <v>4.2639274253277701</v>
      </c>
    </row>
    <row r="84" spans="1:15" ht="11.25" customHeight="1">
      <c r="A84" s="504" t="s">
        <v>1279</v>
      </c>
      <c r="B84" s="503" t="str">
        <f>B80</f>
        <v>2022</v>
      </c>
      <c r="C84" s="502">
        <v>3.29668819887732</v>
      </c>
      <c r="D84" s="502">
        <v>3.2651962147726201</v>
      </c>
      <c r="E84" s="502">
        <v>3.2595299915656502</v>
      </c>
      <c r="F84" s="502">
        <v>3.2447752892484401</v>
      </c>
      <c r="G84" s="502">
        <v>3.2805561595260899</v>
      </c>
      <c r="H84" s="502">
        <v>3.2357450537332699</v>
      </c>
      <c r="I84" s="502">
        <v>3.2135516349857101</v>
      </c>
      <c r="J84" s="502">
        <v>3.2162008304249601</v>
      </c>
      <c r="K84" s="502">
        <v>3.3156736507492401</v>
      </c>
      <c r="L84" s="502">
        <v>3.4331533292425198</v>
      </c>
      <c r="M84" s="502">
        <v>3.4431892865203602</v>
      </c>
      <c r="N84" s="502">
        <v>3.4545753166636</v>
      </c>
      <c r="O84" s="501">
        <v>3.3069167659271899</v>
      </c>
    </row>
    <row r="85" spans="1:15" ht="11.25" customHeight="1">
      <c r="A85" s="505" t="s">
        <v>1279</v>
      </c>
      <c r="B85" s="503" t="str">
        <f>B81</f>
        <v>2023</v>
      </c>
      <c r="C85" s="502">
        <v>3.3456352389602801</v>
      </c>
      <c r="D85" s="502">
        <v>3.3410761086029201</v>
      </c>
      <c r="E85" s="502">
        <v>3.30967731997591</v>
      </c>
      <c r="F85" s="502">
        <v>3.2723464055765898</v>
      </c>
      <c r="G85" s="502">
        <v>3.3150986005888901</v>
      </c>
      <c r="H85" s="502">
        <v>3.2480663130114298</v>
      </c>
      <c r="I85" s="502">
        <v>3.2158275226349202</v>
      </c>
      <c r="J85" s="502">
        <v>3.2955206563303401</v>
      </c>
      <c r="K85" s="502">
        <v>3.3502898170155802</v>
      </c>
      <c r="L85" s="502">
        <v>3.4196027340846298</v>
      </c>
      <c r="M85" s="502">
        <v>3.4564029678021999</v>
      </c>
      <c r="N85" s="502">
        <v>3.4421841327375402</v>
      </c>
      <c r="O85" s="501">
        <v>3.3309455119086402</v>
      </c>
    </row>
    <row r="86" spans="1:15" ht="11.25" customHeight="1">
      <c r="A86" s="516" t="s">
        <v>239</v>
      </c>
      <c r="B86" s="515"/>
      <c r="C86" s="515"/>
      <c r="D86" s="515"/>
      <c r="E86" s="515"/>
      <c r="F86" s="515"/>
      <c r="G86" s="515"/>
      <c r="H86" s="515"/>
      <c r="I86" s="515"/>
      <c r="J86" s="515"/>
      <c r="K86" s="515"/>
      <c r="L86" s="515"/>
      <c r="M86" s="515"/>
      <c r="N86" s="515"/>
      <c r="O86" s="514"/>
    </row>
    <row r="87" spans="1:15" ht="11.25" customHeight="1">
      <c r="A87" s="511" t="s">
        <v>1269</v>
      </c>
      <c r="B87" s="513"/>
      <c r="C87" s="510"/>
      <c r="D87" s="510"/>
      <c r="E87" s="510"/>
      <c r="F87" s="510"/>
      <c r="G87" s="510"/>
      <c r="H87" s="510"/>
      <c r="I87" s="510"/>
      <c r="J87" s="510"/>
      <c r="K87" s="510"/>
      <c r="L87" s="510"/>
      <c r="M87" s="510"/>
      <c r="N87" s="510"/>
      <c r="O87" s="512"/>
    </row>
    <row r="88" spans="1:15" ht="11.25" customHeight="1">
      <c r="A88" s="508" t="s">
        <v>1268</v>
      </c>
      <c r="B88" s="503" t="str">
        <f>MID($C$5,6,4)</f>
        <v>2022</v>
      </c>
      <c r="C88" s="506">
        <v>52.974507098527901</v>
      </c>
      <c r="D88" s="506">
        <v>53.3385149379978</v>
      </c>
      <c r="E88" s="506">
        <v>54.141184707873599</v>
      </c>
      <c r="F88" s="506">
        <v>54.187547631629897</v>
      </c>
      <c r="G88" s="506">
        <v>54.558340361301802</v>
      </c>
      <c r="H88" s="506">
        <v>55.294525053459303</v>
      </c>
      <c r="I88" s="506">
        <v>56.581511846511802</v>
      </c>
      <c r="J88" s="506">
        <v>58.1602150457582</v>
      </c>
      <c r="K88" s="506">
        <v>60.706807322690501</v>
      </c>
      <c r="L88" s="506">
        <v>63.211044097526603</v>
      </c>
      <c r="M88" s="506">
        <v>64.393013436529799</v>
      </c>
      <c r="N88" s="506">
        <v>64.694391728274994</v>
      </c>
      <c r="O88" s="501">
        <v>58.232966217187197</v>
      </c>
    </row>
    <row r="89" spans="1:15" ht="11.25" customHeight="1">
      <c r="A89" s="507" t="s">
        <v>1268</v>
      </c>
      <c r="B89" s="503" t="str">
        <f>MID($C$6,6,4)</f>
        <v>2023</v>
      </c>
      <c r="C89" s="506">
        <v>63.572473826648697</v>
      </c>
      <c r="D89" s="506">
        <v>62.409496553090001</v>
      </c>
      <c r="E89" s="506">
        <v>60.920313740539299</v>
      </c>
      <c r="F89" s="506">
        <v>59.1567709537035</v>
      </c>
      <c r="G89" s="506">
        <v>57.317177652802698</v>
      </c>
      <c r="H89" s="506">
        <v>55.961383828079398</v>
      </c>
      <c r="I89" s="506">
        <v>54.422637589038999</v>
      </c>
      <c r="J89" s="506">
        <v>54.119020800716399</v>
      </c>
      <c r="K89" s="506">
        <v>54.624898224624403</v>
      </c>
      <c r="L89" s="506">
        <v>56.305194679749903</v>
      </c>
      <c r="M89" s="506">
        <v>57.2011722719337</v>
      </c>
      <c r="N89" s="506">
        <v>57.270169847988299</v>
      </c>
      <c r="O89" s="501">
        <v>58.578195937285003</v>
      </c>
    </row>
    <row r="90" spans="1:15" ht="11.25" customHeight="1">
      <c r="A90" s="508" t="s">
        <v>1266</v>
      </c>
      <c r="B90" s="503" t="str">
        <f>B88</f>
        <v>2022</v>
      </c>
      <c r="C90" s="506">
        <v>52.386362239236199</v>
      </c>
      <c r="D90" s="506">
        <v>52.971327835253099</v>
      </c>
      <c r="E90" s="506">
        <v>53.949726535478099</v>
      </c>
      <c r="F90" s="506">
        <v>54.250184555618503</v>
      </c>
      <c r="G90" s="506">
        <v>55.1096502194859</v>
      </c>
      <c r="H90" s="506">
        <v>56.229100240292702</v>
      </c>
      <c r="I90" s="506">
        <v>57.662659323642401</v>
      </c>
      <c r="J90" s="506">
        <v>59.037069957829502</v>
      </c>
      <c r="K90" s="506">
        <v>60.494802332370497</v>
      </c>
      <c r="L90" s="506">
        <v>62.327012108616799</v>
      </c>
      <c r="M90" s="506">
        <v>63.245650741050298</v>
      </c>
      <c r="N90" s="506">
        <v>63.245284397787898</v>
      </c>
      <c r="O90" s="501">
        <v>58.1469556034805</v>
      </c>
    </row>
    <row r="91" spans="1:15" ht="11.25" customHeight="1">
      <c r="A91" s="507" t="s">
        <v>1266</v>
      </c>
      <c r="B91" s="503" t="str">
        <f>B89</f>
        <v>2023</v>
      </c>
      <c r="C91" s="506">
        <v>62.884348154958801</v>
      </c>
      <c r="D91" s="506">
        <v>61.741097947024997</v>
      </c>
      <c r="E91" s="506">
        <v>60.559740697056803</v>
      </c>
      <c r="F91" s="506">
        <v>58.909372536669402</v>
      </c>
      <c r="G91" s="506">
        <v>57.559567054050497</v>
      </c>
      <c r="H91" s="506">
        <v>56.684993600650202</v>
      </c>
      <c r="I91" s="506">
        <v>55.199785163614898</v>
      </c>
      <c r="J91" s="506">
        <v>54.575596003175299</v>
      </c>
      <c r="K91" s="506">
        <v>54.691440314038203</v>
      </c>
      <c r="L91" s="506">
        <v>55.557006533038397</v>
      </c>
      <c r="M91" s="506">
        <v>55.678959372388697</v>
      </c>
      <c r="N91" s="506">
        <v>55.792432318251798</v>
      </c>
      <c r="O91" s="501">
        <v>58.318228079881301</v>
      </c>
    </row>
    <row r="92" spans="1:15" ht="11.25" customHeight="1">
      <c r="A92" s="511" t="s">
        <v>1267</v>
      </c>
      <c r="B92" s="503"/>
      <c r="C92" s="510"/>
      <c r="D92" s="510"/>
      <c r="E92" s="510"/>
      <c r="F92" s="510"/>
      <c r="G92" s="510"/>
      <c r="H92" s="510"/>
      <c r="I92" s="510"/>
      <c r="J92" s="510"/>
      <c r="K92" s="510"/>
      <c r="L92" s="510"/>
      <c r="M92" s="510"/>
      <c r="N92" s="510"/>
      <c r="O92" s="509"/>
    </row>
    <row r="93" spans="1:15" ht="11.25" customHeight="1">
      <c r="A93" s="508" t="s">
        <v>1266</v>
      </c>
      <c r="B93" s="503" t="str">
        <f>B88</f>
        <v>2022</v>
      </c>
      <c r="C93" s="506">
        <v>54.856980856206903</v>
      </c>
      <c r="D93" s="506">
        <v>55.490147584058903</v>
      </c>
      <c r="E93" s="506">
        <v>56.429075854569902</v>
      </c>
      <c r="F93" s="506">
        <v>56.838513404299697</v>
      </c>
      <c r="G93" s="506">
        <v>57.623524493357202</v>
      </c>
      <c r="H93" s="506">
        <v>58.772507332808203</v>
      </c>
      <c r="I93" s="506">
        <v>60.248036646008501</v>
      </c>
      <c r="J93" s="506">
        <v>61.647690965224797</v>
      </c>
      <c r="K93" s="506">
        <v>63.177701441702702</v>
      </c>
      <c r="L93" s="506">
        <v>64.977458477155906</v>
      </c>
      <c r="M93" s="506">
        <v>65.914103054103606</v>
      </c>
      <c r="N93" s="506">
        <v>65.897729357179301</v>
      </c>
      <c r="O93" s="501">
        <v>60.726618361993403</v>
      </c>
    </row>
    <row r="94" spans="1:15" ht="11.25" customHeight="1">
      <c r="A94" s="507" t="s">
        <v>1266</v>
      </c>
      <c r="B94" s="503" t="str">
        <f>B89</f>
        <v>2023</v>
      </c>
      <c r="C94" s="506">
        <v>65.494968256435499</v>
      </c>
      <c r="D94" s="506">
        <v>64.350095924953806</v>
      </c>
      <c r="E94" s="506">
        <v>63.106859530364602</v>
      </c>
      <c r="F94" s="506">
        <v>61.465629791164098</v>
      </c>
      <c r="G94" s="506">
        <v>60.106807561089902</v>
      </c>
      <c r="H94" s="506">
        <v>59.251438497957302</v>
      </c>
      <c r="I94" s="506">
        <v>57.755467236895299</v>
      </c>
      <c r="J94" s="506">
        <v>57.173723388925801</v>
      </c>
      <c r="K94" s="506">
        <v>57.323706832337798</v>
      </c>
      <c r="L94" s="506">
        <v>58.221292134009303</v>
      </c>
      <c r="M94" s="506">
        <v>58.398375420170403</v>
      </c>
      <c r="N94" s="506">
        <v>58.519961125729999</v>
      </c>
      <c r="O94" s="501">
        <v>60.926481735251102</v>
      </c>
    </row>
    <row r="95" spans="1:15" ht="11.25" customHeight="1">
      <c r="A95" s="504" t="s">
        <v>1280</v>
      </c>
      <c r="B95" s="503" t="str">
        <f>B90</f>
        <v>2022</v>
      </c>
      <c r="C95" s="502">
        <v>4.2617774404103201</v>
      </c>
      <c r="D95" s="502">
        <v>4.2342964198736999</v>
      </c>
      <c r="E95" s="502">
        <v>4.2097480250546102</v>
      </c>
      <c r="F95" s="502">
        <v>4.16040271392907</v>
      </c>
      <c r="G95" s="502">
        <v>4.0028881521930302</v>
      </c>
      <c r="H95" s="502">
        <v>3.9467620263101399</v>
      </c>
      <c r="I95" s="502">
        <v>3.9097830893959298</v>
      </c>
      <c r="J95" s="502">
        <v>3.92945141240804</v>
      </c>
      <c r="K95" s="502">
        <v>4.0889381680124401</v>
      </c>
      <c r="L95" s="502">
        <v>4.1821541827594899</v>
      </c>
      <c r="M95" s="502">
        <v>4.2571018844442596</v>
      </c>
      <c r="N95" s="502">
        <v>4.3549298344731904</v>
      </c>
      <c r="O95" s="501">
        <v>4.1245690878623504</v>
      </c>
    </row>
    <row r="96" spans="1:15" ht="11.25" customHeight="1">
      <c r="A96" s="505" t="s">
        <v>1280</v>
      </c>
      <c r="B96" s="503" t="str">
        <f>B91</f>
        <v>2023</v>
      </c>
      <c r="C96" s="502">
        <v>4.2560379342228698</v>
      </c>
      <c r="D96" s="502">
        <v>4.2599422774953304</v>
      </c>
      <c r="E96" s="502">
        <v>4.2151186233327103</v>
      </c>
      <c r="F96" s="502">
        <v>4.1875431046304303</v>
      </c>
      <c r="G96" s="502">
        <v>4.0500618447274599</v>
      </c>
      <c r="H96" s="502">
        <v>3.9694613005510901</v>
      </c>
      <c r="I96" s="502">
        <v>3.9683965344472698</v>
      </c>
      <c r="J96" s="502">
        <v>4.0098650547207697</v>
      </c>
      <c r="K96" s="502">
        <v>4.0358178147779498</v>
      </c>
      <c r="L96" s="502">
        <v>4.1640518535350202</v>
      </c>
      <c r="M96" s="502">
        <v>4.3467162607252998</v>
      </c>
      <c r="N96" s="502">
        <v>4.3739185995907102</v>
      </c>
      <c r="O96" s="501">
        <v>4.1491414281216397</v>
      </c>
    </row>
    <row r="97" spans="1:15" ht="11.25" customHeight="1">
      <c r="A97" s="504" t="s">
        <v>1279</v>
      </c>
      <c r="B97" s="503" t="str">
        <f>B93</f>
        <v>2022</v>
      </c>
      <c r="C97" s="502">
        <v>3.3334472124098302</v>
      </c>
      <c r="D97" s="502">
        <v>3.3045450856102501</v>
      </c>
      <c r="E97" s="502">
        <v>3.28355249995598</v>
      </c>
      <c r="F97" s="502">
        <v>3.26411164820008</v>
      </c>
      <c r="G97" s="502">
        <v>3.2751013813174001</v>
      </c>
      <c r="H97" s="502">
        <v>3.2338357825955399</v>
      </c>
      <c r="I97" s="502">
        <v>3.2310760323239598</v>
      </c>
      <c r="J97" s="502">
        <v>3.26251372102903</v>
      </c>
      <c r="K97" s="502">
        <v>3.3788821262367499</v>
      </c>
      <c r="L97" s="502">
        <v>3.4534448735455299</v>
      </c>
      <c r="M97" s="502">
        <v>3.4534744932978598</v>
      </c>
      <c r="N97" s="502">
        <v>3.4457254308776601</v>
      </c>
      <c r="O97" s="501">
        <v>3.3250246584335201</v>
      </c>
    </row>
    <row r="98" spans="1:15" ht="11.25" customHeight="1">
      <c r="A98" s="505" t="s">
        <v>1279</v>
      </c>
      <c r="B98" s="503" t="str">
        <f>B94</f>
        <v>2023</v>
      </c>
      <c r="C98" s="502">
        <v>3.3572897684804799</v>
      </c>
      <c r="D98" s="502">
        <v>3.3507597761288199</v>
      </c>
      <c r="E98" s="502">
        <v>3.31809375062481</v>
      </c>
      <c r="F98" s="502">
        <v>3.3134174887643799</v>
      </c>
      <c r="G98" s="502">
        <v>3.30961198316303</v>
      </c>
      <c r="H98" s="502">
        <v>3.2644496177501301</v>
      </c>
      <c r="I98" s="502">
        <v>3.2530430567258901</v>
      </c>
      <c r="J98" s="502">
        <v>3.29217624946391</v>
      </c>
      <c r="K98" s="502">
        <v>3.3586370760064699</v>
      </c>
      <c r="L98" s="502">
        <v>3.4413286049051099</v>
      </c>
      <c r="M98" s="502">
        <v>3.4739242752847499</v>
      </c>
      <c r="N98" s="502">
        <v>3.4438289580992101</v>
      </c>
      <c r="O98" s="501">
        <v>3.3452713125118199</v>
      </c>
    </row>
    <row r="99" spans="1:15" ht="11.25" customHeight="1">
      <c r="A99" s="516" t="s">
        <v>243</v>
      </c>
      <c r="B99" s="515"/>
      <c r="C99" s="515"/>
      <c r="D99" s="515"/>
      <c r="E99" s="515"/>
      <c r="F99" s="515"/>
      <c r="G99" s="515"/>
      <c r="H99" s="515"/>
      <c r="I99" s="515"/>
      <c r="J99" s="515"/>
      <c r="K99" s="515"/>
      <c r="L99" s="515"/>
      <c r="M99" s="515"/>
      <c r="N99" s="515"/>
      <c r="O99" s="514"/>
    </row>
    <row r="100" spans="1:15" ht="11.25" customHeight="1">
      <c r="A100" s="511" t="s">
        <v>1269</v>
      </c>
      <c r="B100" s="513"/>
      <c r="C100" s="510"/>
      <c r="D100" s="510"/>
      <c r="E100" s="510"/>
      <c r="F100" s="510"/>
      <c r="G100" s="510"/>
      <c r="H100" s="510"/>
      <c r="I100" s="510"/>
      <c r="J100" s="510"/>
      <c r="K100" s="510"/>
      <c r="L100" s="510"/>
      <c r="M100" s="510"/>
      <c r="N100" s="510"/>
      <c r="O100" s="517"/>
    </row>
    <row r="101" spans="1:15" ht="11.25" customHeight="1">
      <c r="A101" s="508" t="s">
        <v>1268</v>
      </c>
      <c r="B101" s="503" t="str">
        <f>MID($C$5,6,4)</f>
        <v>2022</v>
      </c>
      <c r="C101" s="506">
        <v>52.182825711013997</v>
      </c>
      <c r="D101" s="506">
        <v>52.480083290845997</v>
      </c>
      <c r="E101" s="506">
        <v>54.350210276512499</v>
      </c>
      <c r="F101" s="506">
        <v>55.313430959240101</v>
      </c>
      <c r="G101" s="506">
        <v>55.432546097419703</v>
      </c>
      <c r="H101" s="506">
        <v>57.041480798045001</v>
      </c>
      <c r="I101" s="506">
        <v>58.088898523045401</v>
      </c>
      <c r="J101" s="506">
        <v>58.312637332315099</v>
      </c>
      <c r="K101" s="506">
        <v>61.186421913398398</v>
      </c>
      <c r="L101" s="506">
        <v>62.829295021087297</v>
      </c>
      <c r="M101" s="506">
        <v>63.644648156178903</v>
      </c>
      <c r="N101" s="506">
        <v>64.770994501119802</v>
      </c>
      <c r="O101" s="501">
        <v>58.595055654653002</v>
      </c>
    </row>
    <row r="102" spans="1:15" ht="11.25" customHeight="1">
      <c r="A102" s="507" t="s">
        <v>1268</v>
      </c>
      <c r="B102" s="503" t="str">
        <f>MID($C$6,6,4)</f>
        <v>2023</v>
      </c>
      <c r="C102" s="506">
        <v>63.177097643417099</v>
      </c>
      <c r="D102" s="506">
        <v>62.4990792084254</v>
      </c>
      <c r="E102" s="506">
        <v>61.4206673242712</v>
      </c>
      <c r="F102" s="506">
        <v>59.888728480375804</v>
      </c>
      <c r="G102" s="506">
        <v>57.646592000584299</v>
      </c>
      <c r="H102" s="506">
        <v>54.366577670020199</v>
      </c>
      <c r="I102" s="506">
        <v>52.359747321252698</v>
      </c>
      <c r="J102" s="506">
        <v>52.415186802076597</v>
      </c>
      <c r="K102" s="506">
        <v>52.705457428240003</v>
      </c>
      <c r="L102" s="506">
        <v>54.522144248476998</v>
      </c>
      <c r="M102" s="506">
        <v>55.803069943105797</v>
      </c>
      <c r="N102" s="506">
        <v>56.425966536753201</v>
      </c>
      <c r="O102" s="501">
        <v>57.753870764588299</v>
      </c>
    </row>
    <row r="103" spans="1:15" ht="11.25" customHeight="1">
      <c r="A103" s="508" t="s">
        <v>1266</v>
      </c>
      <c r="B103" s="503" t="str">
        <f>B101</f>
        <v>2022</v>
      </c>
      <c r="C103" s="506">
        <v>51.602776247645998</v>
      </c>
      <c r="D103" s="506">
        <v>52.123132139754503</v>
      </c>
      <c r="E103" s="506">
        <v>54.055205474809298</v>
      </c>
      <c r="F103" s="506">
        <v>55.200779367468698</v>
      </c>
      <c r="G103" s="506">
        <v>56.104147616270197</v>
      </c>
      <c r="H103" s="506">
        <v>58.435828416021401</v>
      </c>
      <c r="I103" s="506">
        <v>59.742628646792099</v>
      </c>
      <c r="J103" s="506">
        <v>60.017427204778301</v>
      </c>
      <c r="K103" s="506">
        <v>61.126119150048702</v>
      </c>
      <c r="L103" s="506">
        <v>61.951569957539697</v>
      </c>
      <c r="M103" s="506">
        <v>62.503142735311499</v>
      </c>
      <c r="N103" s="506">
        <v>62.725534829254698</v>
      </c>
      <c r="O103" s="501">
        <v>58.597829409740598</v>
      </c>
    </row>
    <row r="104" spans="1:15" ht="11.25" customHeight="1">
      <c r="A104" s="507" t="s">
        <v>1266</v>
      </c>
      <c r="B104" s="503" t="str">
        <f>B102</f>
        <v>2023</v>
      </c>
      <c r="C104" s="506">
        <v>62.053324680745099</v>
      </c>
      <c r="D104" s="506">
        <v>61.231652935168903</v>
      </c>
      <c r="E104" s="506">
        <v>60.486734346651403</v>
      </c>
      <c r="F104" s="506">
        <v>59.0843354959975</v>
      </c>
      <c r="G104" s="506">
        <v>57.658349347788601</v>
      </c>
      <c r="H104" s="506">
        <v>55.3210894350863</v>
      </c>
      <c r="I104" s="506">
        <v>53.662053165889098</v>
      </c>
      <c r="J104" s="506">
        <v>53.271290783237603</v>
      </c>
      <c r="K104" s="506">
        <v>53.040491113311099</v>
      </c>
      <c r="L104" s="506">
        <v>53.669120128583899</v>
      </c>
      <c r="M104" s="506">
        <v>54.116176354192199</v>
      </c>
      <c r="N104" s="506">
        <v>54.564028441180398</v>
      </c>
      <c r="O104" s="501">
        <v>57.344367261368497</v>
      </c>
    </row>
    <row r="105" spans="1:15" ht="11.25" customHeight="1">
      <c r="A105" s="511" t="s">
        <v>1267</v>
      </c>
      <c r="B105" s="503"/>
      <c r="C105" s="510"/>
      <c r="D105" s="510"/>
      <c r="E105" s="510"/>
      <c r="F105" s="510"/>
      <c r="G105" s="510"/>
      <c r="H105" s="510"/>
      <c r="I105" s="510"/>
      <c r="J105" s="510"/>
      <c r="K105" s="510"/>
      <c r="L105" s="510"/>
      <c r="M105" s="510"/>
      <c r="N105" s="510"/>
      <c r="O105" s="509"/>
    </row>
    <row r="106" spans="1:15" ht="11.25" customHeight="1">
      <c r="A106" s="508" t="s">
        <v>1266</v>
      </c>
      <c r="B106" s="503" t="str">
        <f>B101</f>
        <v>2022</v>
      </c>
      <c r="C106" s="506">
        <v>54.517871776043002</v>
      </c>
      <c r="D106" s="506">
        <v>55.032968849305497</v>
      </c>
      <c r="E106" s="506">
        <v>57.049174402556901</v>
      </c>
      <c r="F106" s="506">
        <v>58.349547902028696</v>
      </c>
      <c r="G106" s="506">
        <v>59.242902420816698</v>
      </c>
      <c r="H106" s="506">
        <v>61.704213534978898</v>
      </c>
      <c r="I106" s="506">
        <v>62.987217489581298</v>
      </c>
      <c r="J106" s="506">
        <v>63.241823313061303</v>
      </c>
      <c r="K106" s="506">
        <v>64.259325015362904</v>
      </c>
      <c r="L106" s="506">
        <v>65.148272357002796</v>
      </c>
      <c r="M106" s="506">
        <v>65.801023578309895</v>
      </c>
      <c r="N106" s="506">
        <v>65.995167004365896</v>
      </c>
      <c r="O106" s="501">
        <v>61.744288377330903</v>
      </c>
    </row>
    <row r="107" spans="1:15" ht="11.25" customHeight="1">
      <c r="A107" s="507" t="s">
        <v>1266</v>
      </c>
      <c r="B107" s="503" t="str">
        <f>B102</f>
        <v>2023</v>
      </c>
      <c r="C107" s="506">
        <v>65.146035555847604</v>
      </c>
      <c r="D107" s="506">
        <v>64.404809747914896</v>
      </c>
      <c r="E107" s="506">
        <v>63.7042474064949</v>
      </c>
      <c r="F107" s="506">
        <v>62.335963094618201</v>
      </c>
      <c r="G107" s="506">
        <v>60.835105067371003</v>
      </c>
      <c r="H107" s="506">
        <v>58.510873341389598</v>
      </c>
      <c r="I107" s="506">
        <v>56.812185189066902</v>
      </c>
      <c r="J107" s="506">
        <v>56.378956220937802</v>
      </c>
      <c r="K107" s="506">
        <v>56.215459406379999</v>
      </c>
      <c r="L107" s="506">
        <v>56.914094799962697</v>
      </c>
      <c r="M107" s="506">
        <v>57.559040063736198</v>
      </c>
      <c r="N107" s="506">
        <v>58.005061274555899</v>
      </c>
      <c r="O107" s="501">
        <v>60.5654151216157</v>
      </c>
    </row>
    <row r="108" spans="1:15" ht="11.25" customHeight="1">
      <c r="A108" s="504" t="s">
        <v>1280</v>
      </c>
      <c r="B108" s="503" t="str">
        <f>B103</f>
        <v>2022</v>
      </c>
      <c r="C108" s="502">
        <v>4.2476914578899096</v>
      </c>
      <c r="D108" s="502">
        <v>4.2186730901171403</v>
      </c>
      <c r="E108" s="502">
        <v>4.2149069738342799</v>
      </c>
      <c r="F108" s="502">
        <v>4.2047575090142102</v>
      </c>
      <c r="G108" s="502">
        <v>4.0264241421582803</v>
      </c>
      <c r="H108" s="502">
        <v>3.93807380056192</v>
      </c>
      <c r="I108" s="502">
        <v>3.9112416877943899</v>
      </c>
      <c r="J108" s="502">
        <v>3.8773070502784601</v>
      </c>
      <c r="K108" s="502">
        <v>4.0778777785130096</v>
      </c>
      <c r="L108" s="502">
        <v>4.18224686638424</v>
      </c>
      <c r="M108" s="502">
        <v>4.2573930092057397</v>
      </c>
      <c r="N108" s="502">
        <v>4.4334818946692103</v>
      </c>
      <c r="O108" s="501">
        <v>4.1316729776244401</v>
      </c>
    </row>
    <row r="109" spans="1:15" ht="11.25" customHeight="1">
      <c r="A109" s="505" t="s">
        <v>1280</v>
      </c>
      <c r="B109" s="503" t="str">
        <f>B104</f>
        <v>2023</v>
      </c>
      <c r="C109" s="502">
        <v>4.3342570311099804</v>
      </c>
      <c r="D109" s="502">
        <v>4.3504441248076899</v>
      </c>
      <c r="E109" s="502">
        <v>4.3096006049832303</v>
      </c>
      <c r="F109" s="502">
        <v>4.2908342053228203</v>
      </c>
      <c r="G109" s="502">
        <v>4.1071642019660004</v>
      </c>
      <c r="H109" s="502">
        <v>3.9840422604170098</v>
      </c>
      <c r="I109" s="502">
        <v>3.9190809729630698</v>
      </c>
      <c r="J109" s="502">
        <v>3.9801522740326001</v>
      </c>
      <c r="K109" s="502">
        <v>4.0230770582074902</v>
      </c>
      <c r="L109" s="502">
        <v>4.2148787840914999</v>
      </c>
      <c r="M109" s="502">
        <v>4.3495277235253997</v>
      </c>
      <c r="N109" s="502">
        <v>4.3900877261163203</v>
      </c>
      <c r="O109" s="501">
        <v>4.1872562136351696</v>
      </c>
    </row>
    <row r="110" spans="1:15" ht="11.25" customHeight="1">
      <c r="A110" s="504" t="s">
        <v>1279</v>
      </c>
      <c r="B110" s="503" t="str">
        <f>B106</f>
        <v>2022</v>
      </c>
      <c r="C110" s="502">
        <v>3.3089881316657799</v>
      </c>
      <c r="D110" s="502">
        <v>3.2885503411572898</v>
      </c>
      <c r="E110" s="502">
        <v>3.2790585160766499</v>
      </c>
      <c r="F110" s="502">
        <v>3.2514721192893701</v>
      </c>
      <c r="G110" s="502">
        <v>3.24799210083851</v>
      </c>
      <c r="H110" s="502">
        <v>3.1862471594583099</v>
      </c>
      <c r="I110" s="502">
        <v>3.16103626793157</v>
      </c>
      <c r="J110" s="502">
        <v>3.1813313762746498</v>
      </c>
      <c r="K110" s="502">
        <v>3.3473021157842799</v>
      </c>
      <c r="L110" s="502">
        <v>3.4159289313345602</v>
      </c>
      <c r="M110" s="502">
        <v>3.4023121208032601</v>
      </c>
      <c r="N110" s="502">
        <v>3.4287150499834702</v>
      </c>
      <c r="O110" s="501">
        <v>3.2909335346698598</v>
      </c>
    </row>
    <row r="111" spans="1:15" ht="11.25" customHeight="1">
      <c r="A111" s="505" t="s">
        <v>1279</v>
      </c>
      <c r="B111" s="503" t="str">
        <f>B107</f>
        <v>2023</v>
      </c>
      <c r="C111" s="502">
        <v>3.34096250868016</v>
      </c>
      <c r="D111" s="502">
        <v>3.35755122026944</v>
      </c>
      <c r="E111" s="502">
        <v>3.3292058670525999</v>
      </c>
      <c r="F111" s="502">
        <v>3.3204820710372198</v>
      </c>
      <c r="G111" s="502">
        <v>3.3078639770798901</v>
      </c>
      <c r="H111" s="502">
        <v>3.2167707948066799</v>
      </c>
      <c r="I111" s="502">
        <v>3.1976359471436799</v>
      </c>
      <c r="J111" s="502">
        <v>3.2391258938266301</v>
      </c>
      <c r="K111" s="502">
        <v>3.3113508327421401</v>
      </c>
      <c r="L111" s="502">
        <v>3.3989785560346202</v>
      </c>
      <c r="M111" s="502">
        <v>3.4606763058423202</v>
      </c>
      <c r="N111" s="502">
        <v>3.46223422994189</v>
      </c>
      <c r="O111" s="501">
        <v>3.32750049398937</v>
      </c>
    </row>
    <row r="112" spans="1:15" ht="11.25" customHeight="1">
      <c r="A112" s="516" t="s">
        <v>244</v>
      </c>
      <c r="B112" s="515"/>
      <c r="C112" s="515"/>
      <c r="D112" s="515"/>
      <c r="E112" s="515"/>
      <c r="F112" s="515"/>
      <c r="G112" s="515"/>
      <c r="H112" s="515"/>
      <c r="I112" s="515"/>
      <c r="J112" s="515"/>
      <c r="K112" s="515"/>
      <c r="L112" s="515"/>
      <c r="M112" s="515"/>
      <c r="N112" s="515"/>
      <c r="O112" s="514"/>
    </row>
    <row r="113" spans="1:15" ht="11.25" customHeight="1">
      <c r="A113" s="511" t="s">
        <v>1269</v>
      </c>
      <c r="B113" s="513"/>
      <c r="C113" s="510"/>
      <c r="D113" s="510"/>
      <c r="E113" s="510"/>
      <c r="F113" s="510"/>
      <c r="G113" s="510"/>
      <c r="H113" s="510"/>
      <c r="I113" s="510"/>
      <c r="J113" s="510"/>
      <c r="K113" s="510"/>
      <c r="L113" s="510"/>
      <c r="M113" s="510"/>
      <c r="N113" s="510"/>
      <c r="O113" s="512"/>
    </row>
    <row r="114" spans="1:15" ht="11.25" customHeight="1">
      <c r="A114" s="508" t="s">
        <v>1268</v>
      </c>
      <c r="B114" s="503" t="str">
        <f>MID($C$5,6,4)</f>
        <v>2022</v>
      </c>
      <c r="C114" s="506">
        <v>52.8930359021386</v>
      </c>
      <c r="D114" s="506">
        <v>53.250731032756804</v>
      </c>
      <c r="E114" s="506">
        <v>54.162315133295898</v>
      </c>
      <c r="F114" s="506">
        <v>54.2945661110736</v>
      </c>
      <c r="G114" s="506">
        <v>54.640175792670099</v>
      </c>
      <c r="H114" s="506">
        <v>55.460489716546597</v>
      </c>
      <c r="I114" s="506">
        <v>56.726834880663397</v>
      </c>
      <c r="J114" s="506">
        <v>58.1751033500625</v>
      </c>
      <c r="K114" s="506">
        <v>60.7536132277734</v>
      </c>
      <c r="L114" s="506">
        <v>63.172533304810401</v>
      </c>
      <c r="M114" s="506">
        <v>64.319468830637803</v>
      </c>
      <c r="N114" s="506">
        <v>64.701836859767198</v>
      </c>
      <c r="O114" s="501">
        <v>58.268476156097201</v>
      </c>
    </row>
    <row r="115" spans="1:15" ht="11.25" customHeight="1">
      <c r="A115" s="507" t="s">
        <v>1268</v>
      </c>
      <c r="B115" s="503" t="str">
        <f>MID($C$6,6,4)</f>
        <v>2023</v>
      </c>
      <c r="C115" s="506">
        <v>63.530651040727797</v>
      </c>
      <c r="D115" s="506">
        <v>62.418743069176998</v>
      </c>
      <c r="E115" s="506">
        <v>60.971209166782302</v>
      </c>
      <c r="F115" s="506">
        <v>59.2295563603817</v>
      </c>
      <c r="G115" s="506">
        <v>57.349809028137997</v>
      </c>
      <c r="H115" s="506">
        <v>55.801946537649798</v>
      </c>
      <c r="I115" s="506">
        <v>54.212397456307201</v>
      </c>
      <c r="J115" s="506">
        <v>53.945477081502297</v>
      </c>
      <c r="K115" s="506">
        <v>54.430976667891599</v>
      </c>
      <c r="L115" s="506">
        <v>56.121053613921703</v>
      </c>
      <c r="M115" s="506">
        <v>57.051438547030799</v>
      </c>
      <c r="N115" s="506">
        <v>57.180097538764699</v>
      </c>
      <c r="O115" s="501">
        <v>58.493712059418399</v>
      </c>
    </row>
    <row r="116" spans="1:15" ht="11.25" customHeight="1">
      <c r="A116" s="508" t="s">
        <v>1266</v>
      </c>
      <c r="B116" s="503" t="str">
        <f>B114</f>
        <v>2022</v>
      </c>
      <c r="C116" s="506">
        <v>52.303264263701202</v>
      </c>
      <c r="D116" s="506">
        <v>52.8824626260174</v>
      </c>
      <c r="E116" s="506">
        <v>53.960524120771098</v>
      </c>
      <c r="F116" s="506">
        <v>54.343166043535597</v>
      </c>
      <c r="G116" s="506">
        <v>55.202939444381101</v>
      </c>
      <c r="H116" s="506">
        <v>56.435035642739003</v>
      </c>
      <c r="I116" s="506">
        <v>57.858775542557098</v>
      </c>
      <c r="J116" s="506">
        <v>59.123342780122201</v>
      </c>
      <c r="K116" s="506">
        <v>60.553387266084101</v>
      </c>
      <c r="L116" s="506">
        <v>62.287018801537101</v>
      </c>
      <c r="M116" s="506">
        <v>63.169726358549902</v>
      </c>
      <c r="N116" s="506">
        <v>63.199892213016497</v>
      </c>
      <c r="O116" s="501">
        <v>58.189677396945598</v>
      </c>
    </row>
    <row r="117" spans="1:15" ht="11.25" customHeight="1">
      <c r="A117" s="507" t="s">
        <v>1266</v>
      </c>
      <c r="B117" s="503" t="str">
        <f>B115</f>
        <v>2023</v>
      </c>
      <c r="C117" s="506">
        <v>62.801656938292602</v>
      </c>
      <c r="D117" s="506">
        <v>61.695363385064702</v>
      </c>
      <c r="E117" s="506">
        <v>60.559042666439296</v>
      </c>
      <c r="F117" s="506">
        <v>58.933219801583498</v>
      </c>
      <c r="G117" s="506">
        <v>57.572656847906501</v>
      </c>
      <c r="H117" s="506">
        <v>56.548271841877799</v>
      </c>
      <c r="I117" s="506">
        <v>55.038904215050501</v>
      </c>
      <c r="J117" s="506">
        <v>54.439702378472496</v>
      </c>
      <c r="K117" s="506">
        <v>54.522790681198103</v>
      </c>
      <c r="L117" s="506">
        <v>55.363784272148798</v>
      </c>
      <c r="M117" s="506">
        <v>55.511436882280499</v>
      </c>
      <c r="N117" s="506">
        <v>55.662729795343203</v>
      </c>
      <c r="O117" s="501">
        <v>58.220210496719503</v>
      </c>
    </row>
    <row r="118" spans="1:15" ht="11.25" customHeight="1">
      <c r="A118" s="511" t="s">
        <v>1267</v>
      </c>
      <c r="B118" s="503"/>
      <c r="C118" s="510"/>
      <c r="D118" s="510"/>
      <c r="E118" s="510"/>
      <c r="F118" s="510"/>
      <c r="G118" s="510"/>
      <c r="H118" s="510"/>
      <c r="I118" s="510"/>
      <c r="J118" s="510"/>
      <c r="K118" s="510"/>
      <c r="L118" s="510"/>
      <c r="M118" s="510"/>
      <c r="N118" s="510"/>
      <c r="O118" s="509"/>
    </row>
    <row r="119" spans="1:15" ht="11.25" customHeight="1">
      <c r="A119" s="508" t="s">
        <v>1266</v>
      </c>
      <c r="B119" s="503" t="str">
        <f>B114</f>
        <v>2022</v>
      </c>
      <c r="C119" s="506">
        <v>54.815479163778001</v>
      </c>
      <c r="D119" s="506">
        <v>55.437821170677502</v>
      </c>
      <c r="E119" s="506">
        <v>56.4874531028874</v>
      </c>
      <c r="F119" s="506">
        <v>56.980311311730397</v>
      </c>
      <c r="G119" s="506">
        <v>57.772705179484298</v>
      </c>
      <c r="H119" s="506">
        <v>59.042950888304297</v>
      </c>
      <c r="I119" s="506">
        <v>60.503866820490302</v>
      </c>
      <c r="J119" s="506">
        <v>61.790071231318102</v>
      </c>
      <c r="K119" s="506">
        <v>63.277600947020197</v>
      </c>
      <c r="L119" s="506">
        <v>64.989870121388805</v>
      </c>
      <c r="M119" s="506">
        <v>65.8967398799481</v>
      </c>
      <c r="N119" s="506">
        <v>65.909391565143196</v>
      </c>
      <c r="O119" s="501">
        <v>60.8212755345155</v>
      </c>
    </row>
    <row r="120" spans="1:15" ht="11.25" customHeight="1">
      <c r="A120" s="507" t="s">
        <v>1266</v>
      </c>
      <c r="B120" s="503" t="str">
        <f>B115</f>
        <v>2023</v>
      </c>
      <c r="C120" s="506">
        <v>65.459534716065207</v>
      </c>
      <c r="D120" s="506">
        <v>64.358336011065205</v>
      </c>
      <c r="E120" s="506">
        <v>63.1691068798835</v>
      </c>
      <c r="F120" s="506">
        <v>61.553372942517697</v>
      </c>
      <c r="G120" s="506">
        <v>60.177865100315003</v>
      </c>
      <c r="H120" s="506">
        <v>59.172689484872301</v>
      </c>
      <c r="I120" s="506">
        <v>57.651199345413403</v>
      </c>
      <c r="J120" s="506">
        <v>57.086286318715601</v>
      </c>
      <c r="K120" s="506">
        <v>57.206024149709897</v>
      </c>
      <c r="L120" s="506">
        <v>58.084225716088497</v>
      </c>
      <c r="M120" s="506">
        <v>58.303778865615499</v>
      </c>
      <c r="N120" s="506">
        <v>58.462142555236397</v>
      </c>
      <c r="O120" s="501">
        <v>60.8869723028278</v>
      </c>
    </row>
    <row r="121" spans="1:15" ht="11.25" customHeight="1">
      <c r="A121" s="504" t="s">
        <v>1280</v>
      </c>
      <c r="B121" s="503" t="str">
        <f>B116</f>
        <v>2022</v>
      </c>
      <c r="C121" s="502">
        <v>4.2603278650301801</v>
      </c>
      <c r="D121" s="502">
        <v>4.2326987657058304</v>
      </c>
      <c r="E121" s="502">
        <v>4.21026954394417</v>
      </c>
      <c r="F121" s="502">
        <v>4.1646187659920599</v>
      </c>
      <c r="G121" s="502">
        <v>4.0050913840089697</v>
      </c>
      <c r="H121" s="502">
        <v>3.9459366256303499</v>
      </c>
      <c r="I121" s="502">
        <v>3.90992370888539</v>
      </c>
      <c r="J121" s="502">
        <v>3.9243580553362198</v>
      </c>
      <c r="K121" s="502">
        <v>4.0878587772868</v>
      </c>
      <c r="L121" s="502">
        <v>4.1821635326704198</v>
      </c>
      <c r="M121" s="502">
        <v>4.2571304943442803</v>
      </c>
      <c r="N121" s="502">
        <v>4.3625644199513198</v>
      </c>
      <c r="O121" s="501">
        <v>4.1252657629524601</v>
      </c>
    </row>
    <row r="122" spans="1:15" ht="11.25" customHeight="1">
      <c r="A122" s="505" t="s">
        <v>1280</v>
      </c>
      <c r="B122" s="503" t="str">
        <f>B117</f>
        <v>2023</v>
      </c>
      <c r="C122" s="502">
        <v>4.2643119291744496</v>
      </c>
      <c r="D122" s="502">
        <v>4.2692836704686101</v>
      </c>
      <c r="E122" s="502">
        <v>4.22472922848221</v>
      </c>
      <c r="F122" s="502">
        <v>4.1978143082128403</v>
      </c>
      <c r="G122" s="502">
        <v>4.0557183331716598</v>
      </c>
      <c r="H122" s="502">
        <v>3.9709190004233501</v>
      </c>
      <c r="I122" s="502">
        <v>3.9633705229554899</v>
      </c>
      <c r="J122" s="502">
        <v>4.0068386645484102</v>
      </c>
      <c r="K122" s="502">
        <v>4.0345306131342502</v>
      </c>
      <c r="L122" s="502">
        <v>4.1693009059461597</v>
      </c>
      <c r="M122" s="502">
        <v>4.3470173622890496</v>
      </c>
      <c r="N122" s="502">
        <v>4.37564376525272</v>
      </c>
      <c r="O122" s="501">
        <v>4.1530477565838604</v>
      </c>
    </row>
    <row r="123" spans="1:15" ht="11.25" customHeight="1">
      <c r="A123" s="504" t="s">
        <v>1279</v>
      </c>
      <c r="B123" s="503" t="str">
        <f>B119</f>
        <v>2022</v>
      </c>
      <c r="C123" s="502">
        <v>3.3309301511245302</v>
      </c>
      <c r="D123" s="502">
        <v>3.3029094502791598</v>
      </c>
      <c r="E123" s="502">
        <v>3.2830982024658302</v>
      </c>
      <c r="F123" s="502">
        <v>3.26291022427653</v>
      </c>
      <c r="G123" s="502">
        <v>3.2725636495565298</v>
      </c>
      <c r="H123" s="502">
        <v>3.22931475804742</v>
      </c>
      <c r="I123" s="502">
        <v>3.2243236898552299</v>
      </c>
      <c r="J123" s="502">
        <v>3.2545839918526802</v>
      </c>
      <c r="K123" s="502">
        <v>3.3758002121324</v>
      </c>
      <c r="L123" s="502">
        <v>3.4496602706133701</v>
      </c>
      <c r="M123" s="502">
        <v>3.4484465789618999</v>
      </c>
      <c r="N123" s="502">
        <v>3.4440721679762398</v>
      </c>
      <c r="O123" s="501">
        <v>3.3216813581409301</v>
      </c>
    </row>
    <row r="124" spans="1:15" ht="11.25" customHeight="1">
      <c r="A124" s="500" t="s">
        <v>1279</v>
      </c>
      <c r="B124" s="499" t="str">
        <f>B120</f>
        <v>2023</v>
      </c>
      <c r="C124" s="498">
        <v>3.3555626753467398</v>
      </c>
      <c r="D124" s="498">
        <v>3.35146077340631</v>
      </c>
      <c r="E124" s="498">
        <v>3.31922406310871</v>
      </c>
      <c r="F124" s="498">
        <v>3.3141199864845401</v>
      </c>
      <c r="G124" s="498">
        <v>3.3094388278558302</v>
      </c>
      <c r="H124" s="498">
        <v>3.2596830307247702</v>
      </c>
      <c r="I124" s="498">
        <v>3.2473962231280198</v>
      </c>
      <c r="J124" s="498">
        <v>3.2867728146044901</v>
      </c>
      <c r="K124" s="498">
        <v>3.3538597356877999</v>
      </c>
      <c r="L124" s="498">
        <v>3.4369549859652802</v>
      </c>
      <c r="M124" s="498">
        <v>3.4725054465115499</v>
      </c>
      <c r="N124" s="498">
        <v>3.4457927093836398</v>
      </c>
      <c r="O124" s="497">
        <v>3.34345000738689</v>
      </c>
    </row>
    <row r="125" spans="1:15" ht="15.95" customHeight="1">
      <c r="A125" s="1978" t="s">
        <v>1706</v>
      </c>
    </row>
    <row r="126" spans="1:15" ht="15.95" customHeight="1">
      <c r="A126" s="1978" t="s">
        <v>1278</v>
      </c>
    </row>
    <row r="127" spans="1:15" ht="15.95" customHeight="1">
      <c r="A127" s="1978" t="s">
        <v>1277</v>
      </c>
    </row>
    <row r="128" spans="1:15" ht="15.95" customHeight="1">
      <c r="A128" s="1978" t="s">
        <v>1276</v>
      </c>
    </row>
    <row r="129" spans="1:1" ht="15.95" customHeight="1">
      <c r="A129" s="1979" t="s">
        <v>1286</v>
      </c>
    </row>
    <row r="130" spans="1:1" ht="15.95" customHeight="1">
      <c r="A130" s="1118" t="s">
        <v>14</v>
      </c>
    </row>
    <row r="131" spans="1:1" ht="17.25">
      <c r="A131" s="1979"/>
    </row>
  </sheetData>
  <mergeCells count="1">
    <mergeCell ref="A5:A7"/>
  </mergeCells>
  <hyperlinks>
    <hyperlink ref="A130" location="Inhaltsverzeichnis!A1" display="Zurück zum Inhaltsverzeichnis"/>
  </hyperlinks>
  <pageMargins left="0.7" right="0.7" top="0.78740157499999996" bottom="0.78740157499999996" header="0.3" footer="0.3"/>
  <pageSetup paperSize="9" scale="80" orientation="portrait" r:id="rId1"/>
  <rowBreaks count="1" manualBreakCount="1">
    <brk id="72"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80CDEC"/>
    <pageSetUpPr fitToPage="1"/>
  </sheetPr>
  <dimension ref="A1:X147"/>
  <sheetViews>
    <sheetView showGridLines="0" showZeros="0" zoomScaleNormal="100" workbookViewId="0"/>
  </sheetViews>
  <sheetFormatPr baseColWidth="10" defaultColWidth="11.42578125" defaultRowHeight="12.75"/>
  <cols>
    <col min="1" max="1" width="25.28515625" style="73" customWidth="1"/>
    <col min="2" max="2" width="0.5703125" style="73" customWidth="1"/>
    <col min="3" max="15" width="6.7109375" style="73" customWidth="1"/>
    <col min="16" max="16" width="3.7109375" style="73" customWidth="1"/>
    <col min="17" max="20" width="4.5703125" style="73" bestFit="1" customWidth="1"/>
    <col min="21" max="21" width="4.42578125" style="73" bestFit="1" customWidth="1"/>
    <col min="22" max="26" width="4.5703125" style="73" bestFit="1" customWidth="1"/>
    <col min="27" max="27" width="4.42578125" style="73" bestFit="1" customWidth="1"/>
    <col min="28" max="28" width="4.5703125" style="73" bestFit="1" customWidth="1"/>
    <col min="29" max="32" width="3.7109375" style="73" customWidth="1"/>
    <col min="33" max="16384" width="11.42578125" style="73"/>
  </cols>
  <sheetData>
    <row r="1" spans="1:24" ht="80.25" customHeight="1">
      <c r="A1" s="1914" t="s">
        <v>1290</v>
      </c>
      <c r="B1" s="1881"/>
      <c r="C1" s="1881"/>
      <c r="D1" s="1881"/>
      <c r="E1" s="1881"/>
      <c r="F1" s="1881"/>
      <c r="G1" s="1881"/>
      <c r="H1" s="1881"/>
      <c r="I1" s="1881"/>
      <c r="J1" s="1881"/>
      <c r="K1" s="1881"/>
      <c r="L1" s="1881"/>
      <c r="M1" s="1881"/>
      <c r="N1" s="1881"/>
      <c r="O1" s="1881"/>
      <c r="P1" s="938"/>
      <c r="Q1" s="938"/>
      <c r="R1" s="938"/>
    </row>
    <row r="2" spans="1:24" ht="17.25">
      <c r="A2" s="1882" t="s">
        <v>1289</v>
      </c>
      <c r="B2" s="1881"/>
      <c r="C2" s="1881"/>
      <c r="D2" s="1881"/>
      <c r="E2" s="1881"/>
      <c r="F2" s="1881"/>
      <c r="G2" s="1881"/>
      <c r="H2" s="1881"/>
      <c r="I2" s="1881"/>
      <c r="J2" s="1881"/>
      <c r="K2" s="1881"/>
      <c r="L2" s="1881"/>
      <c r="M2" s="1881"/>
      <c r="N2" s="1881"/>
      <c r="O2" s="1881"/>
      <c r="P2" s="938"/>
      <c r="Q2" s="938"/>
      <c r="R2" s="938"/>
    </row>
    <row r="3" spans="1:24" ht="17.25">
      <c r="A3" s="1882" t="s">
        <v>1288</v>
      </c>
      <c r="B3" s="1881"/>
      <c r="C3" s="1881"/>
      <c r="D3" s="1881"/>
      <c r="E3" s="1881"/>
      <c r="F3" s="1881"/>
      <c r="G3" s="1881"/>
      <c r="H3" s="1881"/>
      <c r="I3" s="1881"/>
      <c r="J3" s="1881"/>
      <c r="K3" s="1881"/>
      <c r="L3" s="1881"/>
      <c r="M3" s="1881"/>
      <c r="N3" s="1881"/>
      <c r="O3" s="1881"/>
      <c r="P3" s="938"/>
      <c r="Q3" s="938"/>
      <c r="R3" s="938"/>
    </row>
    <row r="4" spans="1:24" ht="17.25">
      <c r="A4" s="1883" t="s">
        <v>1677</v>
      </c>
      <c r="B4" s="1299"/>
      <c r="C4" s="1299"/>
      <c r="D4" s="1299"/>
      <c r="E4" s="1299"/>
      <c r="F4" s="1299"/>
      <c r="G4" s="1299"/>
      <c r="H4" s="1299"/>
      <c r="I4" s="1299"/>
      <c r="J4" s="1299"/>
      <c r="K4" s="1299"/>
      <c r="L4" s="1299"/>
      <c r="M4" s="1299"/>
      <c r="N4" s="1299"/>
      <c r="O4" s="1299"/>
      <c r="P4" s="938"/>
      <c r="Q4" s="938"/>
      <c r="R4" s="938"/>
    </row>
    <row r="5" spans="1:24" ht="15" customHeight="1">
      <c r="A5" s="2802" t="s">
        <v>1272</v>
      </c>
      <c r="B5" s="1886"/>
      <c r="C5" s="1887" t="s">
        <v>1271</v>
      </c>
      <c r="D5" s="1888"/>
      <c r="E5" s="1888"/>
      <c r="F5" s="1888"/>
      <c r="G5" s="1888"/>
      <c r="H5" s="1888"/>
      <c r="I5" s="1888"/>
      <c r="J5" s="1888"/>
      <c r="K5" s="1888"/>
      <c r="L5" s="1888"/>
      <c r="M5" s="1888"/>
      <c r="N5" s="1889"/>
      <c r="O5" s="1890"/>
      <c r="P5" s="938"/>
      <c r="Q5" s="938"/>
      <c r="R5" s="938"/>
    </row>
    <row r="6" spans="1:24" ht="15" customHeight="1">
      <c r="A6" s="2802"/>
      <c r="B6" s="1891"/>
      <c r="C6" s="1892" t="s">
        <v>1678</v>
      </c>
      <c r="D6" s="1889"/>
      <c r="E6" s="1889"/>
      <c r="F6" s="1889"/>
      <c r="G6" s="1889"/>
      <c r="H6" s="1889"/>
      <c r="I6" s="1889"/>
      <c r="J6" s="1889"/>
      <c r="K6" s="1889"/>
      <c r="L6" s="1889"/>
      <c r="M6" s="1889"/>
      <c r="N6" s="1893"/>
      <c r="O6" s="1894"/>
      <c r="P6" s="938"/>
      <c r="Q6" s="938"/>
      <c r="R6" s="938"/>
      <c r="V6" s="77"/>
      <c r="W6" s="77"/>
      <c r="X6" s="77"/>
    </row>
    <row r="7" spans="1:24" ht="23.25" customHeight="1">
      <c r="A7" s="2803"/>
      <c r="B7" s="1895"/>
      <c r="C7" s="1896" t="s">
        <v>170</v>
      </c>
      <c r="D7" s="1857" t="s">
        <v>241</v>
      </c>
      <c r="E7" s="1896" t="s">
        <v>1212</v>
      </c>
      <c r="F7" s="1896" t="s">
        <v>1211</v>
      </c>
      <c r="G7" s="1896" t="s">
        <v>166</v>
      </c>
      <c r="H7" s="1896" t="s">
        <v>1210</v>
      </c>
      <c r="I7" s="1896" t="s">
        <v>1209</v>
      </c>
      <c r="J7" s="1896" t="s">
        <v>175</v>
      </c>
      <c r="K7" s="1896" t="s">
        <v>1208</v>
      </c>
      <c r="L7" s="1896" t="s">
        <v>173</v>
      </c>
      <c r="M7" s="1896" t="s">
        <v>172</v>
      </c>
      <c r="N7" s="1897" t="s">
        <v>227</v>
      </c>
      <c r="O7" s="1898" t="s">
        <v>2389</v>
      </c>
      <c r="P7" s="1884"/>
      <c r="Q7" s="938"/>
      <c r="R7" s="938"/>
    </row>
    <row r="8" spans="1:24" ht="11.25" customHeight="1">
      <c r="A8" s="2804" t="s">
        <v>244</v>
      </c>
      <c r="B8" s="2805"/>
      <c r="C8" s="2805"/>
      <c r="D8" s="2805"/>
      <c r="E8" s="2805"/>
      <c r="F8" s="2805"/>
      <c r="G8" s="2805"/>
      <c r="H8" s="2805"/>
      <c r="I8" s="2805"/>
      <c r="J8" s="2805"/>
      <c r="K8" s="2805"/>
      <c r="L8" s="2805"/>
      <c r="M8" s="2805"/>
      <c r="N8" s="2805"/>
      <c r="O8" s="2806"/>
      <c r="P8" s="938"/>
      <c r="Q8" s="938"/>
      <c r="R8" s="938"/>
    </row>
    <row r="9" spans="1:24" ht="31.5" customHeight="1">
      <c r="A9" s="1915" t="s">
        <v>2386</v>
      </c>
      <c r="B9" s="1899" t="str">
        <f>MID(C5,6,4)</f>
        <v>2022</v>
      </c>
      <c r="C9" s="1900">
        <v>43.014000318486403</v>
      </c>
      <c r="D9" s="1900">
        <v>44.2803253285729</v>
      </c>
      <c r="E9" s="1900">
        <v>45.991898618900102</v>
      </c>
      <c r="F9" s="1900">
        <v>48.024066382154402</v>
      </c>
      <c r="G9" s="1900">
        <v>49.718090467842103</v>
      </c>
      <c r="H9" s="1900">
        <v>51.726541535819102</v>
      </c>
      <c r="I9" s="1900">
        <v>54.423552509067903</v>
      </c>
      <c r="J9" s="1900">
        <v>56.224796507916601</v>
      </c>
      <c r="K9" s="1900">
        <v>58.633790098077903</v>
      </c>
      <c r="L9" s="1900">
        <v>60.598907151390399</v>
      </c>
      <c r="M9" s="1900">
        <v>61.565165141375701</v>
      </c>
      <c r="N9" s="1900">
        <v>61.714146534508203</v>
      </c>
      <c r="O9" s="1901">
        <v>53.841337941930497</v>
      </c>
      <c r="P9" s="938"/>
      <c r="Q9" s="938"/>
      <c r="R9" s="938"/>
    </row>
    <row r="10" spans="1:24" ht="15.95" customHeight="1">
      <c r="A10" s="1902" t="s">
        <v>1268</v>
      </c>
      <c r="B10" s="1899" t="str">
        <f>MID(C6,6,4)</f>
        <v>2023</v>
      </c>
      <c r="C10" s="1916">
        <v>58.255165093088301</v>
      </c>
      <c r="D10" s="1916">
        <v>53.9973643850157</v>
      </c>
      <c r="E10" s="1916">
        <v>49.621609543756399</v>
      </c>
      <c r="F10" s="1916">
        <v>46.579334745053799</v>
      </c>
      <c r="G10" s="1916">
        <v>44.303704915188398</v>
      </c>
      <c r="H10" s="1916">
        <v>41.9908043532891</v>
      </c>
      <c r="I10" s="1916">
        <v>40.898051355316603</v>
      </c>
      <c r="J10" s="1916">
        <v>40.964420808674902</v>
      </c>
      <c r="K10" s="1916">
        <v>41.337298250953602</v>
      </c>
      <c r="L10" s="1916">
        <v>42.994664332047698</v>
      </c>
      <c r="M10" s="1916">
        <v>44.490596284691897</v>
      </c>
      <c r="N10" s="1916">
        <v>45.460848325247099</v>
      </c>
      <c r="O10" s="1901">
        <v>46.600756141153298</v>
      </c>
      <c r="P10" s="938"/>
      <c r="Q10" s="938"/>
      <c r="R10" s="938"/>
    </row>
    <row r="11" spans="1:24" ht="15.95" customHeight="1">
      <c r="A11" s="1903" t="s">
        <v>1266</v>
      </c>
      <c r="B11" s="1904" t="str">
        <f>$B$9</f>
        <v>2022</v>
      </c>
      <c r="C11" s="1900">
        <v>42.1035155355329</v>
      </c>
      <c r="D11" s="1900">
        <v>43.530735880967498</v>
      </c>
      <c r="E11" s="1900">
        <v>45.241439592844301</v>
      </c>
      <c r="F11" s="1900">
        <v>47.507331284722703</v>
      </c>
      <c r="G11" s="1900">
        <v>49.842948693689202</v>
      </c>
      <c r="H11" s="1900">
        <v>52.274610968125899</v>
      </c>
      <c r="I11" s="1900">
        <v>55.161768673698198</v>
      </c>
      <c r="J11" s="1900">
        <v>56.872740914496703</v>
      </c>
      <c r="K11" s="1900">
        <v>58.290512753852497</v>
      </c>
      <c r="L11" s="1900">
        <v>59.463846473560302</v>
      </c>
      <c r="M11" s="1900">
        <v>60.180621568867501</v>
      </c>
      <c r="N11" s="1900">
        <v>59.960604604408502</v>
      </c>
      <c r="O11" s="1901">
        <v>53.395525086305803</v>
      </c>
      <c r="P11" s="1885"/>
      <c r="Q11" s="938"/>
      <c r="R11" s="938"/>
    </row>
    <row r="12" spans="1:24" ht="15.95" customHeight="1">
      <c r="A12" s="1905" t="s">
        <v>1266</v>
      </c>
      <c r="B12" s="1904" t="str">
        <f>$B$10</f>
        <v>2023</v>
      </c>
      <c r="C12" s="1916">
        <v>57.190680162049503</v>
      </c>
      <c r="D12" s="1916">
        <v>52.872956395049698</v>
      </c>
      <c r="E12" s="1916">
        <v>48.630164042179999</v>
      </c>
      <c r="F12" s="1916">
        <v>45.7648929962171</v>
      </c>
      <c r="G12" s="1916">
        <v>43.9844908481288</v>
      </c>
      <c r="H12" s="1916">
        <v>42.169004967468197</v>
      </c>
      <c r="I12" s="1916">
        <v>41.203533266491696</v>
      </c>
      <c r="J12" s="1916">
        <v>41.007411753763897</v>
      </c>
      <c r="K12" s="1916">
        <v>41.0820913311493</v>
      </c>
      <c r="L12" s="1916">
        <v>41.932954860764099</v>
      </c>
      <c r="M12" s="1916">
        <v>42.799797575584101</v>
      </c>
      <c r="N12" s="1916">
        <v>43.740093691857403</v>
      </c>
      <c r="O12" s="1901">
        <v>45.911053410253203</v>
      </c>
      <c r="P12" s="1885"/>
      <c r="Q12" s="938"/>
      <c r="R12" s="938"/>
    </row>
    <row r="13" spans="1:24" ht="15.95" customHeight="1">
      <c r="A13" s="1903" t="s">
        <v>2391</v>
      </c>
      <c r="B13" s="1904" t="str">
        <f>$B$9</f>
        <v>2022</v>
      </c>
      <c r="C13" s="1900">
        <v>43.538084487459003</v>
      </c>
      <c r="D13" s="1900">
        <v>44.970457596613699</v>
      </c>
      <c r="E13" s="1900">
        <v>46.692742716048798</v>
      </c>
      <c r="F13" s="1900">
        <v>49.015433269534</v>
      </c>
      <c r="G13" s="1900">
        <v>51.3479868387655</v>
      </c>
      <c r="H13" s="1900">
        <v>53.7992473017744</v>
      </c>
      <c r="I13" s="1900">
        <v>56.7067629173104</v>
      </c>
      <c r="J13" s="1900">
        <v>58.435430377127503</v>
      </c>
      <c r="K13" s="1900">
        <v>59.852185812837398</v>
      </c>
      <c r="L13" s="1900">
        <v>61.045912251671801</v>
      </c>
      <c r="M13" s="1900">
        <v>61.774837942945602</v>
      </c>
      <c r="N13" s="1900">
        <v>61.545593966381901</v>
      </c>
      <c r="O13" s="1901">
        <v>54.919519100599103</v>
      </c>
      <c r="P13" s="1885"/>
      <c r="Q13" s="938"/>
      <c r="R13" s="938"/>
    </row>
    <row r="14" spans="1:24" ht="15.95" customHeight="1">
      <c r="A14" s="1905" t="s">
        <v>1266</v>
      </c>
      <c r="B14" s="1904" t="str">
        <f>$B$10</f>
        <v>2023</v>
      </c>
      <c r="C14" s="1916">
        <v>58.772588654007599</v>
      </c>
      <c r="D14" s="1916">
        <v>54.478641726465497</v>
      </c>
      <c r="E14" s="1916">
        <v>50.234423914610701</v>
      </c>
      <c r="F14" s="1916">
        <v>47.363359152773803</v>
      </c>
      <c r="G14" s="1916">
        <v>45.584363016099502</v>
      </c>
      <c r="H14" s="1916">
        <v>43.762120789565401</v>
      </c>
      <c r="I14" s="1916">
        <v>42.803663392391599</v>
      </c>
      <c r="J14" s="1916">
        <v>42.632795627402601</v>
      </c>
      <c r="K14" s="1916">
        <v>42.724855893206097</v>
      </c>
      <c r="L14" s="1916">
        <v>43.593545789985903</v>
      </c>
      <c r="M14" s="1916">
        <v>44.485465105897298</v>
      </c>
      <c r="N14" s="1916">
        <v>45.448373131161802</v>
      </c>
      <c r="O14" s="1901">
        <v>47.535487323512498</v>
      </c>
      <c r="P14" s="1885"/>
      <c r="Q14" s="938"/>
      <c r="R14" s="938"/>
    </row>
    <row r="15" spans="1:24" ht="15.95" customHeight="1">
      <c r="A15" s="1906" t="s">
        <v>1265</v>
      </c>
      <c r="B15" s="1904" t="str">
        <f>$B$9</f>
        <v>2022</v>
      </c>
      <c r="C15" s="1907">
        <v>4.1876377274007304</v>
      </c>
      <c r="D15" s="1907">
        <v>4.1611920802270896</v>
      </c>
      <c r="E15" s="1907">
        <v>4.1602083894730901</v>
      </c>
      <c r="F15" s="1907">
        <v>4.1186830168264397</v>
      </c>
      <c r="G15" s="1907">
        <v>3.9989823927458099</v>
      </c>
      <c r="H15" s="1907">
        <v>3.9277998283953401</v>
      </c>
      <c r="I15" s="1907">
        <v>3.8881138391444998</v>
      </c>
      <c r="J15" s="1907">
        <v>3.8949232887985001</v>
      </c>
      <c r="K15" s="1907">
        <v>4.0358435925061498</v>
      </c>
      <c r="L15" s="1907">
        <v>4.1505474938945799</v>
      </c>
      <c r="M15" s="1907">
        <v>4.1972603826021402</v>
      </c>
      <c r="N15" s="1907">
        <v>4.2793412844574004</v>
      </c>
      <c r="O15" s="1901">
        <v>4.0815892322314902</v>
      </c>
      <c r="P15" s="938"/>
      <c r="Q15" s="938"/>
      <c r="R15" s="938"/>
    </row>
    <row r="16" spans="1:24" ht="15.95" customHeight="1">
      <c r="A16" s="1908" t="s">
        <v>1265</v>
      </c>
      <c r="B16" s="1904" t="str">
        <f>$B$10</f>
        <v>2023</v>
      </c>
      <c r="C16" s="1917">
        <v>4.1898136883039898</v>
      </c>
      <c r="D16" s="1917">
        <v>4.2037715794422601</v>
      </c>
      <c r="E16" s="1917">
        <v>4.1855377302380203</v>
      </c>
      <c r="F16" s="1917">
        <v>4.1636034125602803</v>
      </c>
      <c r="G16" s="1917">
        <v>4.0648057664736799</v>
      </c>
      <c r="H16" s="1917">
        <v>3.9751106263836</v>
      </c>
      <c r="I16" s="1917">
        <v>3.95676490587313</v>
      </c>
      <c r="J16" s="1917">
        <v>4.00483763220155</v>
      </c>
      <c r="K16" s="1917">
        <v>4.0398466358593002</v>
      </c>
      <c r="L16" s="1917">
        <v>4.1537368446532996</v>
      </c>
      <c r="M16" s="1917">
        <v>4.26165427068086</v>
      </c>
      <c r="N16" s="1917">
        <v>4.28021029496254</v>
      </c>
      <c r="O16" s="1901">
        <v>4.1214288196145796</v>
      </c>
      <c r="P16" s="938"/>
      <c r="Q16" s="938"/>
      <c r="R16" s="938"/>
    </row>
    <row r="17" spans="1:18" ht="15.95" customHeight="1">
      <c r="A17" s="1906" t="s">
        <v>1264</v>
      </c>
      <c r="B17" s="1904" t="str">
        <f>$B$9</f>
        <v>2022</v>
      </c>
      <c r="C17" s="1907">
        <v>3.4696568177834899</v>
      </c>
      <c r="D17" s="1907">
        <v>3.4521457706292602</v>
      </c>
      <c r="E17" s="1907">
        <v>3.4512284761507601</v>
      </c>
      <c r="F17" s="1907">
        <v>3.4287577318623201</v>
      </c>
      <c r="G17" s="1907">
        <v>3.3756679909117602</v>
      </c>
      <c r="H17" s="1907">
        <v>3.33888741000011</v>
      </c>
      <c r="I17" s="1907">
        <v>3.3290333411620701</v>
      </c>
      <c r="J17" s="1907">
        <v>3.3429570183261701</v>
      </c>
      <c r="K17" s="1907">
        <v>3.4428582803036099</v>
      </c>
      <c r="L17" s="1907">
        <v>3.51969667219032</v>
      </c>
      <c r="M17" s="1907">
        <v>3.5364079354714</v>
      </c>
      <c r="N17" s="1907">
        <v>3.5558726586260399</v>
      </c>
      <c r="O17" s="1901">
        <v>3.43553648071742</v>
      </c>
      <c r="P17" s="938"/>
      <c r="Q17" s="938"/>
      <c r="R17" s="938"/>
    </row>
    <row r="18" spans="1:18" ht="15.95" customHeight="1">
      <c r="A18" s="1909" t="s">
        <v>1264</v>
      </c>
      <c r="B18" s="1910" t="str">
        <f>$B$10</f>
        <v>2023</v>
      </c>
      <c r="C18" s="1918">
        <v>3.4848972394062701</v>
      </c>
      <c r="D18" s="1918">
        <v>3.4917037585656598</v>
      </c>
      <c r="E18" s="1918">
        <v>3.4815948280224802</v>
      </c>
      <c r="F18" s="1918">
        <v>3.46240197095285</v>
      </c>
      <c r="G18" s="1918">
        <v>3.4247174383512902</v>
      </c>
      <c r="H18" s="1918">
        <v>3.37864588463508</v>
      </c>
      <c r="I18" s="1918">
        <v>3.3635677391327699</v>
      </c>
      <c r="J18" s="1918">
        <v>3.3877328024538498</v>
      </c>
      <c r="K18" s="1918">
        <v>3.4280843560124299</v>
      </c>
      <c r="L18" s="1918">
        <v>3.5234289047149199</v>
      </c>
      <c r="M18" s="1918">
        <v>3.5854720471980501</v>
      </c>
      <c r="N18" s="1918">
        <v>3.57609792175999</v>
      </c>
      <c r="O18" s="1911">
        <v>3.4640380502564199</v>
      </c>
      <c r="P18" s="938"/>
      <c r="Q18" s="938"/>
      <c r="R18" s="938"/>
    </row>
    <row r="19" spans="1:18" ht="15.95" customHeight="1">
      <c r="A19" s="1873" t="s">
        <v>2390</v>
      </c>
      <c r="B19" s="1556"/>
      <c r="C19" s="1912"/>
      <c r="D19" s="1556"/>
      <c r="E19" s="1912"/>
      <c r="F19" s="1556"/>
      <c r="G19" s="1556"/>
      <c r="H19" s="1556"/>
      <c r="I19" s="1556"/>
      <c r="J19" s="1556"/>
      <c r="K19" s="1556"/>
      <c r="L19" s="1556"/>
      <c r="M19" s="1556"/>
      <c r="N19" s="1912"/>
      <c r="O19" s="1556"/>
      <c r="P19" s="938"/>
      <c r="Q19" s="938"/>
      <c r="R19" s="938"/>
    </row>
    <row r="20" spans="1:18" ht="15.95" customHeight="1">
      <c r="A20" s="1873" t="s">
        <v>2387</v>
      </c>
      <c r="B20" s="1556"/>
      <c r="C20" s="1912"/>
      <c r="D20" s="1556"/>
      <c r="E20" s="1912"/>
      <c r="F20" s="1556"/>
      <c r="G20" s="1556"/>
      <c r="H20" s="1556"/>
      <c r="I20" s="1556"/>
      <c r="J20" s="1556"/>
      <c r="K20" s="1556"/>
      <c r="L20" s="1556"/>
      <c r="M20" s="1556"/>
      <c r="N20" s="1912"/>
      <c r="O20" s="1556"/>
      <c r="P20" s="938"/>
      <c r="Q20" s="938"/>
      <c r="R20" s="938"/>
    </row>
    <row r="21" spans="1:18" ht="15.95" customHeight="1">
      <c r="A21" s="1873" t="s">
        <v>2388</v>
      </c>
      <c r="B21" s="1873"/>
      <c r="C21" s="1873"/>
      <c r="D21" s="1873"/>
      <c r="E21" s="1873"/>
      <c r="F21" s="1873"/>
      <c r="G21" s="1873"/>
      <c r="H21" s="1873"/>
      <c r="I21" s="1873"/>
      <c r="J21" s="1873"/>
      <c r="K21" s="1873"/>
      <c r="L21" s="1873"/>
      <c r="M21" s="1873"/>
      <c r="N21" s="1873"/>
      <c r="O21" s="1873"/>
      <c r="P21" s="1845"/>
      <c r="Q21" s="938"/>
      <c r="R21" s="938"/>
    </row>
    <row r="22" spans="1:18" ht="15.95" customHeight="1">
      <c r="A22" s="1873" t="s">
        <v>1287</v>
      </c>
      <c r="B22" s="1873"/>
      <c r="C22" s="1873"/>
      <c r="D22" s="1873"/>
      <c r="E22" s="1873"/>
      <c r="F22" s="1873"/>
      <c r="G22" s="1873"/>
      <c r="H22" s="1873"/>
      <c r="I22" s="1873"/>
      <c r="J22" s="1873"/>
      <c r="K22" s="1873"/>
      <c r="L22" s="1873"/>
      <c r="M22" s="1873"/>
      <c r="N22" s="1873"/>
      <c r="O22" s="1873"/>
      <c r="P22" s="1845"/>
      <c r="Q22" s="938"/>
      <c r="R22" s="938"/>
    </row>
    <row r="23" spans="1:18" ht="15.95" customHeight="1">
      <c r="A23" s="1913" t="s">
        <v>1286</v>
      </c>
      <c r="B23" s="1556"/>
      <c r="C23" s="1556"/>
      <c r="D23" s="1556"/>
      <c r="E23" s="1556"/>
      <c r="F23" s="1556"/>
      <c r="G23" s="1556"/>
      <c r="H23" s="1556"/>
      <c r="I23" s="1556"/>
      <c r="J23" s="1556"/>
      <c r="K23" s="1556"/>
      <c r="L23" s="1556"/>
      <c r="M23" s="1556"/>
      <c r="N23" s="1556"/>
      <c r="O23" s="1556"/>
      <c r="P23" s="938"/>
      <c r="Q23" s="938"/>
      <c r="R23" s="938"/>
    </row>
    <row r="24" spans="1:18" ht="15.95" customHeight="1">
      <c r="A24" s="1118" t="s">
        <v>14</v>
      </c>
      <c r="B24" s="1556"/>
      <c r="C24" s="1556"/>
      <c r="D24" s="1556"/>
      <c r="E24" s="1556"/>
      <c r="F24" s="1556"/>
      <c r="G24" s="1556"/>
      <c r="H24" s="1556"/>
      <c r="I24" s="1556"/>
      <c r="J24" s="1556"/>
      <c r="K24" s="1556"/>
      <c r="L24" s="1556"/>
      <c r="M24" s="1556"/>
      <c r="N24" s="1556"/>
      <c r="O24" s="1556"/>
      <c r="P24" s="938"/>
      <c r="Q24" s="938"/>
      <c r="R24" s="938"/>
    </row>
    <row r="25" spans="1:18" ht="9" customHeight="1">
      <c r="A25" s="938"/>
      <c r="B25" s="938"/>
      <c r="C25" s="938"/>
      <c r="D25" s="938"/>
      <c r="E25" s="938"/>
      <c r="F25" s="938"/>
      <c r="G25" s="938"/>
      <c r="H25" s="938"/>
      <c r="I25" s="938"/>
      <c r="J25" s="938"/>
      <c r="K25" s="938"/>
      <c r="L25" s="938"/>
      <c r="M25" s="938"/>
      <c r="N25" s="938"/>
      <c r="O25" s="938"/>
      <c r="P25" s="938"/>
      <c r="Q25" s="938"/>
      <c r="R25" s="938"/>
    </row>
    <row r="26" spans="1:18" ht="9" customHeight="1">
      <c r="A26" s="938"/>
      <c r="B26" s="938"/>
      <c r="C26" s="938"/>
      <c r="D26" s="938"/>
      <c r="E26" s="938"/>
      <c r="F26" s="938"/>
      <c r="G26" s="938"/>
      <c r="H26" s="938"/>
      <c r="I26" s="938"/>
      <c r="J26" s="938"/>
      <c r="K26" s="938"/>
      <c r="L26" s="938"/>
      <c r="M26" s="938"/>
      <c r="N26" s="938"/>
      <c r="O26" s="938"/>
      <c r="P26" s="938"/>
      <c r="Q26" s="938"/>
      <c r="R26" s="938"/>
    </row>
    <row r="27" spans="1:18" ht="9" customHeight="1">
      <c r="A27" s="938"/>
      <c r="B27" s="938"/>
      <c r="C27" s="938"/>
      <c r="D27" s="938"/>
      <c r="E27" s="938"/>
      <c r="F27" s="938"/>
      <c r="G27" s="938"/>
      <c r="H27" s="938"/>
      <c r="I27" s="938"/>
      <c r="J27" s="938"/>
      <c r="K27" s="938"/>
      <c r="L27" s="938"/>
      <c r="M27" s="938"/>
      <c r="N27" s="938"/>
      <c r="O27" s="938"/>
      <c r="P27" s="938"/>
      <c r="Q27" s="938"/>
      <c r="R27" s="938"/>
    </row>
    <row r="28" spans="1:18" ht="9" customHeight="1">
      <c r="A28" s="938"/>
      <c r="B28" s="938"/>
      <c r="C28" s="938"/>
      <c r="D28" s="938"/>
      <c r="E28" s="938"/>
      <c r="F28" s="938"/>
      <c r="G28" s="938"/>
      <c r="H28" s="938"/>
      <c r="I28" s="938"/>
      <c r="J28" s="938"/>
      <c r="K28" s="938"/>
      <c r="L28" s="938"/>
      <c r="M28" s="938"/>
      <c r="N28" s="938"/>
      <c r="O28" s="938"/>
      <c r="P28" s="938"/>
      <c r="Q28" s="938"/>
      <c r="R28" s="938"/>
    </row>
    <row r="29" spans="1:18" ht="9" customHeight="1">
      <c r="A29" s="938"/>
      <c r="B29" s="938"/>
      <c r="C29" s="938"/>
      <c r="D29" s="938"/>
      <c r="E29" s="938"/>
      <c r="F29" s="938"/>
      <c r="G29" s="938"/>
      <c r="H29" s="938"/>
      <c r="I29" s="938"/>
      <c r="J29" s="938"/>
      <c r="K29" s="938"/>
      <c r="L29" s="938"/>
      <c r="M29" s="938"/>
      <c r="N29" s="938"/>
      <c r="O29" s="938"/>
      <c r="P29" s="938"/>
      <c r="Q29" s="938"/>
      <c r="R29" s="938"/>
    </row>
    <row r="30" spans="1:18" ht="9" customHeight="1">
      <c r="A30" s="938"/>
      <c r="B30" s="938"/>
      <c r="C30" s="938"/>
      <c r="D30" s="938"/>
      <c r="E30" s="938"/>
      <c r="F30" s="938"/>
      <c r="G30" s="938"/>
      <c r="H30" s="938"/>
      <c r="I30" s="938"/>
      <c r="J30" s="938"/>
      <c r="K30" s="938"/>
      <c r="L30" s="938"/>
      <c r="M30" s="938"/>
      <c r="N30" s="938"/>
      <c r="O30" s="938"/>
      <c r="P30" s="938"/>
      <c r="Q30" s="938"/>
      <c r="R30" s="938"/>
    </row>
    <row r="31" spans="1:18" ht="9" customHeight="1">
      <c r="A31" s="938"/>
      <c r="B31" s="938"/>
      <c r="C31" s="938"/>
      <c r="D31" s="938"/>
      <c r="E31" s="938"/>
      <c r="F31" s="938"/>
      <c r="G31" s="938"/>
      <c r="H31" s="938"/>
      <c r="I31" s="938"/>
      <c r="J31" s="938"/>
      <c r="K31" s="938"/>
      <c r="L31" s="938"/>
      <c r="M31" s="938"/>
      <c r="N31" s="938"/>
      <c r="O31" s="938"/>
      <c r="P31" s="938"/>
      <c r="Q31" s="938"/>
      <c r="R31" s="938"/>
    </row>
    <row r="32" spans="1:18" ht="9" customHeight="1">
      <c r="A32" s="938"/>
      <c r="B32" s="938"/>
      <c r="C32" s="938"/>
      <c r="D32" s="938"/>
      <c r="E32" s="938"/>
      <c r="F32" s="938"/>
      <c r="G32" s="938"/>
      <c r="H32" s="938"/>
      <c r="I32" s="938"/>
      <c r="J32" s="938"/>
      <c r="K32" s="938"/>
      <c r="L32" s="938"/>
      <c r="M32" s="938"/>
      <c r="N32" s="938"/>
      <c r="O32" s="938"/>
      <c r="P32" s="938"/>
      <c r="Q32" s="938"/>
      <c r="R32" s="938"/>
    </row>
    <row r="33" spans="1:18" ht="9" customHeight="1">
      <c r="A33" s="938"/>
      <c r="B33" s="938"/>
      <c r="C33" s="938"/>
      <c r="D33" s="938"/>
      <c r="E33" s="938"/>
      <c r="F33" s="938"/>
      <c r="G33" s="938"/>
      <c r="H33" s="938"/>
      <c r="I33" s="938"/>
      <c r="J33" s="938"/>
      <c r="K33" s="938"/>
      <c r="L33" s="938"/>
      <c r="M33" s="938"/>
      <c r="N33" s="938"/>
      <c r="O33" s="938"/>
      <c r="P33" s="938"/>
      <c r="Q33" s="938"/>
      <c r="R33" s="938"/>
    </row>
    <row r="34" spans="1:18" ht="9" customHeight="1">
      <c r="A34" s="938"/>
      <c r="B34" s="938"/>
      <c r="C34" s="938"/>
      <c r="D34" s="938"/>
      <c r="E34" s="938"/>
      <c r="F34" s="938"/>
      <c r="G34" s="938"/>
      <c r="H34" s="938"/>
      <c r="I34" s="938"/>
      <c r="J34" s="938"/>
      <c r="K34" s="938"/>
      <c r="L34" s="938"/>
      <c r="M34" s="938"/>
      <c r="N34" s="938"/>
      <c r="O34" s="938"/>
      <c r="P34" s="938"/>
      <c r="Q34" s="938"/>
      <c r="R34" s="938"/>
    </row>
    <row r="35" spans="1:18" ht="9" customHeight="1">
      <c r="A35" s="938"/>
      <c r="B35" s="938"/>
      <c r="C35" s="938"/>
      <c r="D35" s="938"/>
      <c r="E35" s="938"/>
      <c r="F35" s="938"/>
      <c r="G35" s="938"/>
      <c r="H35" s="938"/>
      <c r="I35" s="938"/>
      <c r="J35" s="938"/>
      <c r="K35" s="938"/>
      <c r="L35" s="938"/>
      <c r="M35" s="938"/>
      <c r="N35" s="938"/>
      <c r="O35" s="938"/>
      <c r="P35" s="938"/>
      <c r="Q35" s="938"/>
      <c r="R35" s="938"/>
    </row>
    <row r="36" spans="1:18" ht="9" customHeight="1">
      <c r="A36" s="938"/>
      <c r="B36" s="938"/>
      <c r="C36" s="938"/>
      <c r="D36" s="938"/>
      <c r="E36" s="938"/>
      <c r="F36" s="938"/>
      <c r="G36" s="938"/>
      <c r="H36" s="938"/>
      <c r="I36" s="938"/>
      <c r="J36" s="938"/>
      <c r="K36" s="938"/>
      <c r="L36" s="938"/>
      <c r="M36" s="938"/>
      <c r="N36" s="938"/>
      <c r="O36" s="938"/>
      <c r="P36" s="938"/>
      <c r="Q36" s="938"/>
      <c r="R36" s="938"/>
    </row>
    <row r="37" spans="1:18" ht="9" customHeight="1">
      <c r="A37" s="938"/>
      <c r="B37" s="938"/>
      <c r="C37" s="938"/>
      <c r="D37" s="938"/>
      <c r="E37" s="938"/>
      <c r="F37" s="938"/>
      <c r="G37" s="938"/>
      <c r="H37" s="938"/>
      <c r="I37" s="938"/>
      <c r="J37" s="938"/>
      <c r="K37" s="938"/>
      <c r="L37" s="938"/>
      <c r="M37" s="938"/>
      <c r="N37" s="938"/>
      <c r="O37" s="938"/>
      <c r="P37" s="938"/>
      <c r="Q37" s="938"/>
      <c r="R37" s="938"/>
    </row>
    <row r="38" spans="1:18" ht="9" customHeight="1">
      <c r="A38" s="938"/>
      <c r="B38" s="938"/>
      <c r="C38" s="938"/>
      <c r="D38" s="938"/>
      <c r="E38" s="938"/>
      <c r="F38" s="938"/>
      <c r="G38" s="938"/>
      <c r="H38" s="938"/>
      <c r="I38" s="938"/>
      <c r="J38" s="938"/>
      <c r="K38" s="938"/>
      <c r="L38" s="938"/>
      <c r="M38" s="938"/>
      <c r="N38" s="938"/>
      <c r="O38" s="938"/>
      <c r="P38" s="938"/>
      <c r="Q38" s="938"/>
      <c r="R38" s="938"/>
    </row>
    <row r="39" spans="1:18" ht="9" customHeight="1">
      <c r="A39" s="938"/>
      <c r="B39" s="938"/>
      <c r="C39" s="938"/>
      <c r="D39" s="938"/>
      <c r="E39" s="938"/>
      <c r="F39" s="938"/>
      <c r="G39" s="938"/>
      <c r="H39" s="938"/>
      <c r="I39" s="938"/>
      <c r="J39" s="938"/>
      <c r="K39" s="938"/>
      <c r="L39" s="938"/>
      <c r="M39" s="938"/>
      <c r="N39" s="938"/>
      <c r="O39" s="938"/>
      <c r="P39" s="938"/>
      <c r="Q39" s="938"/>
      <c r="R39" s="938"/>
    </row>
    <row r="40" spans="1:18" ht="9" customHeight="1">
      <c r="A40" s="938"/>
      <c r="B40" s="938"/>
      <c r="C40" s="938"/>
      <c r="D40" s="938"/>
      <c r="E40" s="938"/>
      <c r="F40" s="938"/>
      <c r="G40" s="938"/>
      <c r="H40" s="938"/>
      <c r="I40" s="938"/>
      <c r="J40" s="938"/>
      <c r="K40" s="938"/>
      <c r="L40" s="938"/>
      <c r="M40" s="938"/>
      <c r="N40" s="938"/>
      <c r="O40" s="938"/>
      <c r="P40" s="938"/>
      <c r="Q40" s="938"/>
      <c r="R40" s="938"/>
    </row>
    <row r="41" spans="1:18" ht="9" customHeight="1">
      <c r="A41" s="938"/>
      <c r="B41" s="938"/>
      <c r="C41" s="938"/>
      <c r="D41" s="938"/>
      <c r="E41" s="938"/>
      <c r="F41" s="938"/>
      <c r="G41" s="938"/>
      <c r="H41" s="938"/>
      <c r="I41" s="938"/>
      <c r="J41" s="938"/>
      <c r="K41" s="938"/>
      <c r="L41" s="938"/>
      <c r="M41" s="938"/>
      <c r="N41" s="938"/>
      <c r="O41" s="938"/>
      <c r="P41" s="938"/>
      <c r="Q41" s="938"/>
      <c r="R41" s="938"/>
    </row>
    <row r="42" spans="1:18" ht="9" customHeight="1">
      <c r="A42" s="938"/>
      <c r="B42" s="938"/>
      <c r="C42" s="938"/>
      <c r="D42" s="938"/>
      <c r="E42" s="938"/>
      <c r="F42" s="938"/>
      <c r="G42" s="938"/>
      <c r="H42" s="938"/>
      <c r="I42" s="938"/>
      <c r="J42" s="938"/>
      <c r="K42" s="938"/>
      <c r="L42" s="938"/>
      <c r="M42" s="938"/>
      <c r="N42" s="938"/>
      <c r="O42" s="938"/>
      <c r="P42" s="938"/>
      <c r="Q42" s="938"/>
      <c r="R42" s="938"/>
    </row>
    <row r="43" spans="1:18" ht="9" customHeight="1">
      <c r="A43" s="938"/>
      <c r="B43" s="938"/>
      <c r="C43" s="938"/>
      <c r="D43" s="938"/>
      <c r="E43" s="938"/>
      <c r="F43" s="938"/>
      <c r="G43" s="938"/>
      <c r="H43" s="938"/>
      <c r="I43" s="938"/>
      <c r="J43" s="938"/>
      <c r="K43" s="938"/>
      <c r="L43" s="938"/>
      <c r="M43" s="938"/>
      <c r="N43" s="938"/>
      <c r="O43" s="938"/>
      <c r="P43" s="938"/>
      <c r="Q43" s="938"/>
      <c r="R43" s="938"/>
    </row>
    <row r="44" spans="1:18" ht="9" customHeight="1"/>
    <row r="45" spans="1:18" ht="9" customHeight="1"/>
    <row r="46" spans="1:18" ht="9" customHeight="1"/>
    <row r="47" spans="1:18" ht="9" customHeight="1"/>
    <row r="48" spans="1: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sheetData>
  <mergeCells count="2">
    <mergeCell ref="A5:A7"/>
    <mergeCell ref="A8:O8"/>
  </mergeCells>
  <hyperlinks>
    <hyperlink ref="A24" location="Inhaltsverzeichnis!A1" display="Zurück zum Inhaltsverzeichnis"/>
  </hyperlinks>
  <pageMargins left="0.78740157480314965" right="0.78740157480314965" top="0.39370078740157483" bottom="0.19685039370078741" header="0.19685039370078741" footer="0.19685039370078741"/>
  <pageSetup paperSize="9" scale="49" orientation="portrait" horizontalDpi="300" verticalDpi="300" r:id="rId1"/>
  <headerFooter alignWithMargins="0">
    <oddFooter>&amp;R&amp;A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80CDEC"/>
  </sheetPr>
  <dimension ref="A1:P18"/>
  <sheetViews>
    <sheetView showGridLines="0" zoomScaleNormal="100" workbookViewId="0"/>
  </sheetViews>
  <sheetFormatPr baseColWidth="10" defaultRowHeight="16.5"/>
  <cols>
    <col min="1" max="1" width="21.85546875" style="820" customWidth="1"/>
    <col min="2" max="2" width="1.140625" style="820" customWidth="1"/>
    <col min="3" max="14" width="5.28515625" style="820" customWidth="1"/>
    <col min="15" max="15" width="6.42578125" style="820" customWidth="1"/>
    <col min="16" max="16384" width="11.42578125" style="820"/>
  </cols>
  <sheetData>
    <row r="1" spans="1:16" ht="81.75" customHeight="1">
      <c r="A1" s="1840" t="s">
        <v>1293</v>
      </c>
      <c r="B1" s="1841"/>
      <c r="C1" s="1841"/>
      <c r="D1" s="1842"/>
      <c r="E1" s="1842"/>
      <c r="F1" s="1842"/>
      <c r="G1" s="1842"/>
      <c r="H1" s="1842"/>
      <c r="I1" s="1842"/>
      <c r="J1" s="1842"/>
      <c r="K1" s="1841"/>
      <c r="L1" s="1841"/>
      <c r="M1" s="1841"/>
      <c r="N1" s="1841"/>
      <c r="O1" s="1841"/>
    </row>
    <row r="2" spans="1:16" s="1526" customFormat="1">
      <c r="A2" s="1843" t="s">
        <v>1284</v>
      </c>
      <c r="B2" s="1843"/>
      <c r="C2" s="1843"/>
      <c r="D2" s="1843"/>
      <c r="E2" s="1843"/>
      <c r="F2" s="1843"/>
      <c r="G2" s="1843"/>
      <c r="H2" s="1843"/>
      <c r="I2" s="1843"/>
      <c r="J2" s="1843"/>
      <c r="K2" s="1843"/>
      <c r="L2" s="1843"/>
      <c r="M2" s="1843"/>
      <c r="N2" s="1843"/>
      <c r="O2" s="1843"/>
    </row>
    <row r="3" spans="1:16" s="1526" customFormat="1">
      <c r="A3" s="1843" t="s">
        <v>1292</v>
      </c>
      <c r="B3" s="1843"/>
      <c r="C3" s="1843"/>
      <c r="D3" s="1843"/>
      <c r="E3" s="1843"/>
      <c r="F3" s="1843"/>
      <c r="G3" s="1843"/>
      <c r="H3" s="1843"/>
      <c r="I3" s="1843"/>
      <c r="J3" s="1843"/>
      <c r="K3" s="1843"/>
      <c r="L3" s="1843"/>
      <c r="M3" s="1843"/>
      <c r="N3" s="1843"/>
      <c r="O3" s="1843"/>
    </row>
    <row r="4" spans="1:16" s="1526" customFormat="1">
      <c r="A4" s="1844" t="s">
        <v>1677</v>
      </c>
      <c r="B4" s="1844"/>
      <c r="C4" s="1844"/>
      <c r="D4" s="1844"/>
      <c r="E4" s="1844"/>
      <c r="F4" s="1844"/>
      <c r="G4" s="1844"/>
      <c r="H4" s="1844"/>
      <c r="I4" s="1844"/>
      <c r="J4" s="1844"/>
      <c r="K4" s="1844"/>
      <c r="L4" s="1844"/>
      <c r="M4" s="1844"/>
      <c r="N4" s="1844"/>
      <c r="O4" s="1844"/>
    </row>
    <row r="5" spans="1:16" ht="18">
      <c r="A5" s="2807" t="s">
        <v>1272</v>
      </c>
      <c r="B5" s="1847"/>
      <c r="C5" s="1848" t="s">
        <v>1271</v>
      </c>
      <c r="D5" s="1849"/>
      <c r="E5" s="1849"/>
      <c r="F5" s="1849"/>
      <c r="G5" s="1849"/>
      <c r="H5" s="1849"/>
      <c r="I5" s="1849"/>
      <c r="J5" s="1849"/>
      <c r="K5" s="1848"/>
      <c r="L5" s="1848"/>
      <c r="M5" s="1848"/>
      <c r="N5" s="1848"/>
      <c r="O5" s="1850"/>
      <c r="P5" s="1526"/>
    </row>
    <row r="6" spans="1:16" ht="13.5" customHeight="1">
      <c r="A6" s="2808"/>
      <c r="B6" s="1851"/>
      <c r="C6" s="1852" t="s">
        <v>1678</v>
      </c>
      <c r="D6" s="1853"/>
      <c r="E6" s="1853"/>
      <c r="F6" s="1853"/>
      <c r="G6" s="1853"/>
      <c r="H6" s="1853"/>
      <c r="I6" s="1853"/>
      <c r="J6" s="1853"/>
      <c r="K6" s="1853"/>
      <c r="L6" s="1853"/>
      <c r="M6" s="1853"/>
      <c r="N6" s="1854"/>
      <c r="O6" s="1855"/>
      <c r="P6" s="1526"/>
    </row>
    <row r="7" spans="1:16" ht="17.25" customHeight="1">
      <c r="A7" s="2809"/>
      <c r="B7" s="1856"/>
      <c r="C7" s="1857" t="s">
        <v>170</v>
      </c>
      <c r="D7" s="1858" t="s">
        <v>241</v>
      </c>
      <c r="E7" s="1858" t="s">
        <v>1212</v>
      </c>
      <c r="F7" s="1858" t="s">
        <v>1211</v>
      </c>
      <c r="G7" s="1858" t="s">
        <v>166</v>
      </c>
      <c r="H7" s="1858" t="s">
        <v>1210</v>
      </c>
      <c r="I7" s="1858" t="s">
        <v>1209</v>
      </c>
      <c r="J7" s="1858" t="s">
        <v>175</v>
      </c>
      <c r="K7" s="1858" t="s">
        <v>1208</v>
      </c>
      <c r="L7" s="1858" t="s">
        <v>173</v>
      </c>
      <c r="M7" s="1858" t="s">
        <v>172</v>
      </c>
      <c r="N7" s="1859" t="s">
        <v>227</v>
      </c>
      <c r="O7" s="1860" t="s">
        <v>1291</v>
      </c>
      <c r="P7" s="1526"/>
    </row>
    <row r="8" spans="1:16" ht="15.95" customHeight="1">
      <c r="A8" s="2810" t="s">
        <v>244</v>
      </c>
      <c r="B8" s="2811"/>
      <c r="C8" s="2811"/>
      <c r="D8" s="2811"/>
      <c r="E8" s="2811"/>
      <c r="F8" s="2811"/>
      <c r="G8" s="2811"/>
      <c r="H8" s="2811"/>
      <c r="I8" s="2811"/>
      <c r="J8" s="2811"/>
      <c r="K8" s="2811"/>
      <c r="L8" s="2811"/>
      <c r="M8" s="2811"/>
      <c r="N8" s="2811"/>
      <c r="O8" s="2812"/>
      <c r="P8" s="1526"/>
    </row>
    <row r="9" spans="1:16" ht="34.5" customHeight="1">
      <c r="A9" s="1861" t="s">
        <v>2386</v>
      </c>
      <c r="B9" s="1862" t="str">
        <f>MID(C5,6,4)</f>
        <v>2022</v>
      </c>
      <c r="C9" s="1863">
        <v>77.178460329944201</v>
      </c>
      <c r="D9" s="1863">
        <v>76.454685700303799</v>
      </c>
      <c r="E9" s="1863">
        <v>71.997026134286997</v>
      </c>
      <c r="F9" s="1863">
        <v>70.708247301463899</v>
      </c>
      <c r="G9" s="1863">
        <v>68.429519435592994</v>
      </c>
      <c r="H9" s="1863">
        <v>67.339032708381197</v>
      </c>
      <c r="I9" s="1863">
        <v>66.848541284720994</v>
      </c>
      <c r="J9" s="1863">
        <v>68.289017381396505</v>
      </c>
      <c r="K9" s="1863">
        <v>73.686134565468905</v>
      </c>
      <c r="L9" s="1863">
        <v>74.743927789712998</v>
      </c>
      <c r="M9" s="1863">
        <v>77.103662336817493</v>
      </c>
      <c r="N9" s="1863">
        <v>77.389073897515402</v>
      </c>
      <c r="O9" s="1864">
        <v>72.068135447332494</v>
      </c>
      <c r="P9" s="1865"/>
    </row>
    <row r="10" spans="1:16" ht="15.95" customHeight="1">
      <c r="A10" s="1866" t="s">
        <v>1268</v>
      </c>
      <c r="B10" s="1862" t="str">
        <f>MID(C6,6,4)</f>
        <v>2023</v>
      </c>
      <c r="C10" s="1878">
        <v>80.484065142271803</v>
      </c>
      <c r="D10" s="1878">
        <v>79.326501121398096</v>
      </c>
      <c r="E10" s="1878">
        <v>76.332500912620702</v>
      </c>
      <c r="F10" s="1878">
        <v>75.2642283029639</v>
      </c>
      <c r="G10" s="1878">
        <v>74.2981554823631</v>
      </c>
      <c r="H10" s="1878">
        <v>73.717583505642295</v>
      </c>
      <c r="I10" s="1878">
        <v>73.202785747204004</v>
      </c>
      <c r="J10" s="1878">
        <v>74.891501757282796</v>
      </c>
      <c r="K10" s="1878">
        <v>79.421352328062397</v>
      </c>
      <c r="L10" s="1878">
        <v>81.111583850612703</v>
      </c>
      <c r="M10" s="1878">
        <v>84.756286925854695</v>
      </c>
      <c r="N10" s="1878">
        <v>85.609193470673304</v>
      </c>
      <c r="O10" s="1864">
        <v>77.770179622351606</v>
      </c>
      <c r="P10" s="1865"/>
    </row>
    <row r="11" spans="1:16" ht="15.95" customHeight="1">
      <c r="A11" s="1867" t="s">
        <v>1265</v>
      </c>
      <c r="B11" s="1862" t="str">
        <f>B9</f>
        <v>2022</v>
      </c>
      <c r="C11" s="1868">
        <v>4.0272141708455704</v>
      </c>
      <c r="D11" s="1868">
        <v>4.0589668761401203</v>
      </c>
      <c r="E11" s="1868">
        <v>4.0634173658695998</v>
      </c>
      <c r="F11" s="1868">
        <v>3.9254857290072902</v>
      </c>
      <c r="G11" s="1868">
        <v>3.7279821471669501</v>
      </c>
      <c r="H11" s="1868">
        <v>3.51946988036967</v>
      </c>
      <c r="I11" s="1868">
        <v>3.45764571586703</v>
      </c>
      <c r="J11" s="1868">
        <v>3.4312772980641402</v>
      </c>
      <c r="K11" s="1868">
        <v>3.6516746411483298</v>
      </c>
      <c r="L11" s="1868">
        <v>3.7515517848256401</v>
      </c>
      <c r="M11" s="1868">
        <v>3.90444942761428</v>
      </c>
      <c r="N11" s="1868">
        <v>4.0344708718003597</v>
      </c>
      <c r="O11" s="1864">
        <v>3.7735736564889799</v>
      </c>
      <c r="P11" s="1526"/>
    </row>
    <row r="12" spans="1:16" ht="15.95" customHeight="1">
      <c r="A12" s="1869" t="s">
        <v>1265</v>
      </c>
      <c r="B12" s="1862" t="str">
        <f>B10</f>
        <v>2023</v>
      </c>
      <c r="C12" s="1879">
        <v>3.9509215938106799</v>
      </c>
      <c r="D12" s="1879">
        <v>3.9527264752715001</v>
      </c>
      <c r="E12" s="1879">
        <v>3.9062307105167098</v>
      </c>
      <c r="F12" s="1879">
        <v>3.80953189213511</v>
      </c>
      <c r="G12" s="1879">
        <v>3.6985331757225501</v>
      </c>
      <c r="H12" s="1879">
        <v>3.5157476347944399</v>
      </c>
      <c r="I12" s="1879">
        <v>3.39122003621942</v>
      </c>
      <c r="J12" s="1879">
        <v>3.4212400176388398</v>
      </c>
      <c r="K12" s="1879">
        <v>3.5188277832158099</v>
      </c>
      <c r="L12" s="1879">
        <v>3.6506111631477398</v>
      </c>
      <c r="M12" s="1879">
        <v>3.8600270154230198</v>
      </c>
      <c r="N12" s="1879">
        <v>4.0394732821736197</v>
      </c>
      <c r="O12" s="1864">
        <v>3.7121933832938701</v>
      </c>
      <c r="P12" s="1526"/>
    </row>
    <row r="13" spans="1:16" ht="15.95" customHeight="1">
      <c r="A13" s="1867" t="s">
        <v>1264</v>
      </c>
      <c r="B13" s="1862" t="str">
        <f>B11</f>
        <v>2022</v>
      </c>
      <c r="C13" s="1868">
        <v>3.6186459295242801</v>
      </c>
      <c r="D13" s="1868">
        <v>3.6105504596281199</v>
      </c>
      <c r="E13" s="1868">
        <v>3.5494689582737502</v>
      </c>
      <c r="F13" s="1868">
        <v>3.43531339565823</v>
      </c>
      <c r="G13" s="1868">
        <v>3.33970261601368</v>
      </c>
      <c r="H13" s="1868">
        <v>3.2769479245816502</v>
      </c>
      <c r="I13" s="1868">
        <v>3.24314919229306</v>
      </c>
      <c r="J13" s="1868">
        <v>3.2603167133968598</v>
      </c>
      <c r="K13" s="1868">
        <v>3.38406980016887</v>
      </c>
      <c r="L13" s="1868">
        <v>3.4692390165353801</v>
      </c>
      <c r="M13" s="1868">
        <v>3.5623523765237</v>
      </c>
      <c r="N13" s="1868">
        <v>3.6392365045253299</v>
      </c>
      <c r="O13" s="1864">
        <v>3.4331966727294998</v>
      </c>
      <c r="P13" s="1526"/>
    </row>
    <row r="14" spans="1:16" ht="15.95" customHeight="1">
      <c r="A14" s="1870" t="s">
        <v>1264</v>
      </c>
      <c r="B14" s="1871" t="str">
        <f>B12</f>
        <v>2023</v>
      </c>
      <c r="C14" s="1880">
        <v>3.5952030105652599</v>
      </c>
      <c r="D14" s="1880">
        <v>3.60026845751347</v>
      </c>
      <c r="E14" s="1880">
        <v>3.5199863936548001</v>
      </c>
      <c r="F14" s="1880">
        <v>3.4351360720956698</v>
      </c>
      <c r="G14" s="1880">
        <v>3.3683571096607299</v>
      </c>
      <c r="H14" s="1880">
        <v>3.2657116185492399</v>
      </c>
      <c r="I14" s="1880">
        <v>3.2405126865332599</v>
      </c>
      <c r="J14" s="1880">
        <v>3.2776207631351699</v>
      </c>
      <c r="K14" s="1880">
        <v>3.35344483985088</v>
      </c>
      <c r="L14" s="1880">
        <v>3.5049172275260099</v>
      </c>
      <c r="M14" s="1880">
        <v>3.62089942540856</v>
      </c>
      <c r="N14" s="1880">
        <v>3.71382722433103</v>
      </c>
      <c r="O14" s="1872">
        <v>3.44443464766203</v>
      </c>
      <c r="P14" s="1526"/>
    </row>
    <row r="15" spans="1:16" ht="15.95" customHeight="1">
      <c r="A15" s="1873" t="s">
        <v>2385</v>
      </c>
      <c r="B15" s="1874"/>
      <c r="C15" s="1874"/>
      <c r="D15" s="1874"/>
      <c r="E15" s="1874"/>
      <c r="F15" s="1874"/>
      <c r="G15" s="1874"/>
      <c r="H15" s="1874"/>
      <c r="I15" s="1874"/>
      <c r="J15" s="1874"/>
      <c r="K15" s="1874"/>
      <c r="L15" s="1874"/>
      <c r="M15" s="1874"/>
      <c r="N15" s="1874"/>
      <c r="O15" s="1874"/>
      <c r="P15" s="1526"/>
    </row>
    <row r="16" spans="1:16" ht="15.95" customHeight="1">
      <c r="A16" s="1873" t="s">
        <v>2384</v>
      </c>
      <c r="B16" s="1846"/>
      <c r="C16" s="1846"/>
      <c r="D16" s="1846"/>
      <c r="E16" s="1846"/>
      <c r="F16" s="1846"/>
      <c r="G16" s="1846"/>
      <c r="H16" s="1846"/>
      <c r="I16" s="1846"/>
      <c r="J16" s="1846"/>
      <c r="K16" s="1846"/>
      <c r="L16" s="1846"/>
      <c r="M16" s="1846"/>
      <c r="N16" s="1846"/>
      <c r="O16" s="1846"/>
      <c r="P16" s="1846"/>
    </row>
    <row r="17" spans="1:16" ht="15.95" customHeight="1">
      <c r="A17" s="1875" t="s">
        <v>1286</v>
      </c>
      <c r="B17" s="1874"/>
      <c r="C17" s="1874"/>
      <c r="D17" s="1874"/>
      <c r="E17" s="1874"/>
      <c r="F17" s="1874"/>
      <c r="G17" s="1874"/>
      <c r="H17" s="1874"/>
      <c r="I17" s="1874"/>
      <c r="J17" s="1874"/>
      <c r="K17" s="1874"/>
      <c r="L17" s="1874"/>
      <c r="M17" s="1874"/>
      <c r="N17" s="1876"/>
      <c r="O17" s="1877"/>
      <c r="P17" s="1526"/>
    </row>
    <row r="18" spans="1:16" ht="15.95" customHeight="1">
      <c r="A18" s="1118" t="s">
        <v>14</v>
      </c>
      <c r="B18" s="1874"/>
      <c r="C18" s="1874"/>
      <c r="D18" s="1874"/>
      <c r="E18" s="1874"/>
      <c r="F18" s="1874"/>
      <c r="G18" s="1874"/>
      <c r="H18" s="1874"/>
      <c r="I18" s="1874"/>
      <c r="J18" s="1874"/>
      <c r="K18" s="1874"/>
      <c r="L18" s="1874"/>
      <c r="M18" s="1874"/>
      <c r="N18" s="1874"/>
      <c r="O18" s="1526"/>
      <c r="P18" s="1526"/>
    </row>
  </sheetData>
  <mergeCells count="2">
    <mergeCell ref="A5:A7"/>
    <mergeCell ref="A8:O8"/>
  </mergeCells>
  <hyperlinks>
    <hyperlink ref="A18" location="Inhaltsverzeichnis!A1" display="Zurück zum Inhaltsverzeichnis"/>
  </hyperlink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rgb="FF80CDEC"/>
  </sheetPr>
  <dimension ref="A1:T25"/>
  <sheetViews>
    <sheetView showGridLines="0" zoomScale="140" zoomScaleNormal="140" workbookViewId="0"/>
  </sheetViews>
  <sheetFormatPr baseColWidth="10" defaultRowHeight="12.75"/>
  <cols>
    <col min="1" max="1" width="19.42578125" style="72" customWidth="1"/>
    <col min="2" max="2" width="4.7109375" style="72" customWidth="1"/>
    <col min="3" max="3" width="4.85546875" style="72" customWidth="1"/>
    <col min="4" max="4" width="5.42578125" style="72" customWidth="1"/>
    <col min="5" max="5" width="5" style="72" customWidth="1"/>
    <col min="6" max="6" width="4.85546875" style="72" customWidth="1"/>
    <col min="7" max="7" width="4.42578125" style="72" customWidth="1"/>
    <col min="8" max="8" width="4.5703125" style="72" customWidth="1"/>
    <col min="9" max="9" width="5.140625" style="72" customWidth="1"/>
    <col min="10" max="10" width="4.85546875" style="72" customWidth="1"/>
    <col min="11" max="11" width="5.42578125" style="72" customWidth="1"/>
    <col min="12" max="12" width="4.7109375" style="72" customWidth="1"/>
    <col min="13" max="14" width="4.5703125" style="72" customWidth="1"/>
    <col min="15" max="15" width="4.85546875" style="72" customWidth="1"/>
    <col min="16" max="16" width="6.28515625" style="72" customWidth="1"/>
    <col min="17" max="16384" width="11.42578125" style="72"/>
  </cols>
  <sheetData>
    <row r="1" spans="1:20" ht="15.75" customHeight="1">
      <c r="A1" s="263" t="s">
        <v>1314</v>
      </c>
      <c r="B1" s="547"/>
      <c r="C1" s="547"/>
      <c r="D1" s="547"/>
      <c r="E1" s="547"/>
      <c r="F1" s="547"/>
      <c r="G1" s="547"/>
      <c r="H1" s="547"/>
      <c r="I1" s="547"/>
      <c r="J1" s="547"/>
      <c r="K1" s="547"/>
      <c r="L1" s="547"/>
      <c r="M1" s="547"/>
      <c r="N1" s="547"/>
      <c r="O1" s="547"/>
      <c r="P1" s="547"/>
    </row>
    <row r="2" spans="1:20" ht="15.75" customHeight="1">
      <c r="A2" s="261" t="s">
        <v>1313</v>
      </c>
      <c r="B2" s="261"/>
      <c r="C2" s="261"/>
      <c r="D2" s="261"/>
      <c r="E2" s="261"/>
      <c r="F2" s="261"/>
      <c r="G2" s="261"/>
      <c r="H2" s="261"/>
      <c r="I2" s="261"/>
      <c r="J2" s="261"/>
      <c r="K2" s="261"/>
      <c r="L2" s="261"/>
      <c r="M2" s="261"/>
      <c r="N2" s="261"/>
      <c r="O2" s="261"/>
      <c r="P2" s="261"/>
    </row>
    <row r="3" spans="1:20" ht="15" customHeight="1">
      <c r="A3" s="261" t="s">
        <v>1312</v>
      </c>
      <c r="B3" s="262"/>
      <c r="C3" s="262"/>
      <c r="D3" s="262"/>
      <c r="E3" s="262"/>
      <c r="F3" s="262"/>
      <c r="G3" s="262"/>
      <c r="H3" s="262"/>
      <c r="I3" s="262"/>
      <c r="J3" s="262"/>
      <c r="K3" s="262"/>
      <c r="L3" s="262"/>
      <c r="M3" s="262"/>
      <c r="N3" s="262"/>
      <c r="O3" s="262"/>
      <c r="P3" s="262"/>
    </row>
    <row r="4" spans="1:20" ht="27.75" customHeight="1">
      <c r="A4" s="546" t="s">
        <v>267</v>
      </c>
      <c r="B4" s="545" t="s">
        <v>1214</v>
      </c>
      <c r="C4" s="326" t="s">
        <v>170</v>
      </c>
      <c r="D4" s="327" t="s">
        <v>292</v>
      </c>
      <c r="E4" s="327" t="s">
        <v>168</v>
      </c>
      <c r="F4" s="327" t="s">
        <v>167</v>
      </c>
      <c r="G4" s="327" t="s">
        <v>166</v>
      </c>
      <c r="H4" s="327" t="s">
        <v>165</v>
      </c>
      <c r="I4" s="327" t="s">
        <v>176</v>
      </c>
      <c r="J4" s="327" t="s">
        <v>175</v>
      </c>
      <c r="K4" s="327" t="s">
        <v>174</v>
      </c>
      <c r="L4" s="327" t="s">
        <v>173</v>
      </c>
      <c r="M4" s="327" t="s">
        <v>172</v>
      </c>
      <c r="N4" s="327" t="s">
        <v>171</v>
      </c>
      <c r="O4" s="327" t="s">
        <v>1311</v>
      </c>
      <c r="P4" s="329" t="s">
        <v>1310</v>
      </c>
    </row>
    <row r="5" spans="1:20" ht="11.25" customHeight="1">
      <c r="A5" s="544" t="s">
        <v>1309</v>
      </c>
      <c r="B5" s="544">
        <v>2023</v>
      </c>
      <c r="C5" s="541">
        <v>7.06</v>
      </c>
      <c r="D5" s="541">
        <v>5.24</v>
      </c>
      <c r="E5" s="541">
        <v>5.2</v>
      </c>
      <c r="F5" s="541">
        <v>5.0999999999999996</v>
      </c>
      <c r="G5" s="541">
        <v>5.05</v>
      </c>
      <c r="H5" s="541">
        <v>5.0199999999999996</v>
      </c>
      <c r="I5" s="541">
        <v>4.97</v>
      </c>
      <c r="J5" s="541">
        <v>4.8099999999999996</v>
      </c>
      <c r="K5" s="541">
        <v>4.82</v>
      </c>
      <c r="L5" s="541">
        <v>5.33</v>
      </c>
      <c r="M5" s="541">
        <v>5.83</v>
      </c>
      <c r="N5" s="541">
        <v>5.95</v>
      </c>
      <c r="O5" s="541">
        <v>5.37</v>
      </c>
      <c r="P5" s="541">
        <v>7.11</v>
      </c>
      <c r="Q5" s="537"/>
      <c r="R5" s="542"/>
      <c r="S5" s="542"/>
      <c r="T5" s="539"/>
    </row>
    <row r="6" spans="1:20" ht="8.25" customHeight="1">
      <c r="A6" s="160" t="s">
        <v>1308</v>
      </c>
      <c r="B6" s="160">
        <v>2024</v>
      </c>
      <c r="C6" s="541">
        <v>5.98</v>
      </c>
      <c r="D6" s="541">
        <v>5.88</v>
      </c>
      <c r="E6" s="541"/>
      <c r="F6" s="541"/>
      <c r="G6" s="541"/>
      <c r="H6" s="543"/>
      <c r="I6" s="541"/>
      <c r="J6" s="541"/>
      <c r="K6" s="541"/>
      <c r="L6" s="541"/>
      <c r="M6" s="541"/>
      <c r="N6" s="541"/>
      <c r="O6" s="541"/>
      <c r="P6" s="541"/>
      <c r="Q6" s="73"/>
    </row>
    <row r="7" spans="1:20" ht="9.1999999999999993" customHeight="1">
      <c r="A7" s="160" t="s">
        <v>1307</v>
      </c>
      <c r="B7" s="160">
        <f t="shared" ref="B7:B16" si="0">B5</f>
        <v>2023</v>
      </c>
      <c r="C7" s="541">
        <v>6.74</v>
      </c>
      <c r="D7" s="541">
        <v>6.61</v>
      </c>
      <c r="E7" s="541">
        <v>6.36</v>
      </c>
      <c r="F7" s="541">
        <v>6.48</v>
      </c>
      <c r="G7" s="541">
        <v>6.29</v>
      </c>
      <c r="H7" s="541">
        <v>6.16</v>
      </c>
      <c r="I7" s="541">
        <v>6.14</v>
      </c>
      <c r="J7" s="541">
        <v>6.17</v>
      </c>
      <c r="K7" s="541">
        <v>6.14</v>
      </c>
      <c r="L7" s="541">
        <v>6.08</v>
      </c>
      <c r="M7" s="541">
        <v>5.83</v>
      </c>
      <c r="N7" s="541">
        <v>5.95</v>
      </c>
      <c r="O7" s="541">
        <v>6.25</v>
      </c>
      <c r="P7" s="541">
        <v>6.02</v>
      </c>
      <c r="Q7" s="537"/>
      <c r="R7" s="542"/>
      <c r="S7" s="542"/>
      <c r="T7" s="539"/>
    </row>
    <row r="8" spans="1:20" ht="9.75" customHeight="1">
      <c r="A8" s="160" t="s">
        <v>1306</v>
      </c>
      <c r="B8" s="160">
        <f t="shared" si="0"/>
        <v>2024</v>
      </c>
      <c r="C8" s="541">
        <v>5.87</v>
      </c>
      <c r="D8" s="541">
        <v>5.81</v>
      </c>
      <c r="E8" s="541"/>
      <c r="F8" s="541"/>
      <c r="G8" s="541"/>
      <c r="H8" s="541"/>
      <c r="I8" s="541"/>
      <c r="J8" s="541"/>
      <c r="K8" s="541"/>
      <c r="L8" s="541"/>
      <c r="M8" s="541"/>
      <c r="N8" s="541"/>
      <c r="O8" s="541"/>
      <c r="P8" s="541"/>
      <c r="Q8" s="73"/>
    </row>
    <row r="9" spans="1:20" ht="9.1999999999999993" customHeight="1">
      <c r="A9" s="160" t="s">
        <v>1305</v>
      </c>
      <c r="B9" s="160">
        <f t="shared" si="0"/>
        <v>2023</v>
      </c>
      <c r="C9" s="541">
        <v>4.46</v>
      </c>
      <c r="D9" s="541">
        <v>3.84</v>
      </c>
      <c r="E9" s="541">
        <v>3.74</v>
      </c>
      <c r="F9" s="541">
        <v>3.81</v>
      </c>
      <c r="G9" s="541">
        <v>3.81</v>
      </c>
      <c r="H9" s="541">
        <v>3.88</v>
      </c>
      <c r="I9" s="541">
        <v>3.94</v>
      </c>
      <c r="J9" s="541">
        <v>3.92</v>
      </c>
      <c r="K9" s="541">
        <v>3.95</v>
      </c>
      <c r="L9" s="541">
        <v>3.99</v>
      </c>
      <c r="M9" s="541">
        <v>4.08</v>
      </c>
      <c r="N9" s="541">
        <v>4.21</v>
      </c>
      <c r="O9" s="541">
        <v>3.97</v>
      </c>
      <c r="P9" s="541">
        <v>5.09</v>
      </c>
      <c r="Q9" s="537"/>
      <c r="R9" s="542"/>
      <c r="S9" s="542"/>
      <c r="T9" s="539"/>
    </row>
    <row r="10" spans="1:20" ht="7.5" customHeight="1">
      <c r="A10" s="160" t="s">
        <v>1303</v>
      </c>
      <c r="B10" s="160">
        <f t="shared" si="0"/>
        <v>2024</v>
      </c>
      <c r="C10" s="541">
        <v>4.25</v>
      </c>
      <c r="D10" s="541">
        <v>4.25</v>
      </c>
      <c r="E10" s="541"/>
      <c r="F10" s="541"/>
      <c r="G10" s="541"/>
      <c r="H10" s="541"/>
      <c r="I10" s="541"/>
      <c r="J10" s="541"/>
      <c r="K10" s="541"/>
      <c r="L10" s="541"/>
      <c r="M10" s="541"/>
      <c r="N10" s="541"/>
      <c r="O10" s="541"/>
      <c r="P10" s="541"/>
      <c r="Q10" s="73"/>
    </row>
    <row r="11" spans="1:20" ht="9.1999999999999993" customHeight="1">
      <c r="A11" s="160" t="s">
        <v>1304</v>
      </c>
      <c r="B11" s="160">
        <f t="shared" si="0"/>
        <v>2023</v>
      </c>
      <c r="C11" s="541">
        <v>4.4800000000000004</v>
      </c>
      <c r="D11" s="541">
        <v>3.85</v>
      </c>
      <c r="E11" s="541">
        <v>3.75</v>
      </c>
      <c r="F11" s="541">
        <v>3.81</v>
      </c>
      <c r="G11" s="541">
        <v>3.82</v>
      </c>
      <c r="H11" s="541">
        <v>3.88</v>
      </c>
      <c r="I11" s="541">
        <v>3.94</v>
      </c>
      <c r="J11" s="541">
        <v>3.92</v>
      </c>
      <c r="K11" s="541">
        <v>3.96</v>
      </c>
      <c r="L11" s="541">
        <v>3.99</v>
      </c>
      <c r="M11" s="541">
        <v>4.07</v>
      </c>
      <c r="N11" s="541">
        <v>4.2</v>
      </c>
      <c r="O11" s="541">
        <v>3.97</v>
      </c>
      <c r="P11" s="541">
        <v>5.09</v>
      </c>
      <c r="Q11" s="537"/>
      <c r="R11" s="542"/>
      <c r="S11" s="542"/>
      <c r="T11" s="539"/>
    </row>
    <row r="12" spans="1:20" ht="9.9499999999999993" customHeight="1">
      <c r="A12" s="160" t="s">
        <v>1303</v>
      </c>
      <c r="B12" s="160">
        <f t="shared" si="0"/>
        <v>2024</v>
      </c>
      <c r="C12" s="541">
        <v>4.24</v>
      </c>
      <c r="D12" s="541">
        <v>4.25</v>
      </c>
      <c r="E12" s="541"/>
      <c r="F12" s="541"/>
      <c r="G12" s="541"/>
      <c r="H12" s="541"/>
      <c r="I12" s="541"/>
      <c r="J12" s="541"/>
      <c r="K12" s="541"/>
      <c r="L12" s="541"/>
      <c r="M12" s="541"/>
      <c r="N12" s="541"/>
      <c r="O12" s="541"/>
      <c r="P12" s="541"/>
      <c r="Q12" s="73"/>
    </row>
    <row r="13" spans="1:20" ht="11.25" customHeight="1">
      <c r="A13" s="160" t="s">
        <v>1302</v>
      </c>
      <c r="B13" s="160">
        <f t="shared" si="0"/>
        <v>2023</v>
      </c>
      <c r="C13" s="541">
        <v>3.71</v>
      </c>
      <c r="D13" s="541">
        <v>3.53</v>
      </c>
      <c r="E13" s="541">
        <v>3.5</v>
      </c>
      <c r="F13" s="541">
        <v>3.43</v>
      </c>
      <c r="G13" s="541">
        <v>3.49</v>
      </c>
      <c r="H13" s="541">
        <v>3.64</v>
      </c>
      <c r="I13" s="541">
        <v>3.44</v>
      </c>
      <c r="J13" s="541">
        <v>3.39</v>
      </c>
      <c r="K13" s="541">
        <v>3.42</v>
      </c>
      <c r="L13" s="541">
        <v>2.85</v>
      </c>
      <c r="M13" s="541">
        <v>3.76</v>
      </c>
      <c r="N13" s="541">
        <v>3.8</v>
      </c>
      <c r="O13" s="541">
        <v>3.5</v>
      </c>
      <c r="P13" s="541">
        <v>4.63</v>
      </c>
      <c r="Q13" s="537"/>
      <c r="R13" s="542"/>
      <c r="S13" s="542"/>
      <c r="T13" s="539"/>
    </row>
    <row r="14" spans="1:20" ht="9.75" customHeight="1">
      <c r="A14" s="160" t="s">
        <v>1301</v>
      </c>
      <c r="B14" s="160">
        <f t="shared" si="0"/>
        <v>2024</v>
      </c>
      <c r="C14" s="541">
        <v>3.73</v>
      </c>
      <c r="D14" s="541">
        <v>3.65</v>
      </c>
      <c r="E14" s="541"/>
      <c r="F14" s="541"/>
      <c r="G14" s="541"/>
      <c r="H14" s="541"/>
      <c r="I14" s="541"/>
      <c r="J14" s="541"/>
      <c r="K14" s="541"/>
      <c r="L14" s="541"/>
      <c r="M14" s="541"/>
      <c r="N14" s="541"/>
      <c r="O14" s="541"/>
      <c r="P14" s="541"/>
      <c r="Q14" s="73"/>
    </row>
    <row r="15" spans="1:20" ht="9.75" customHeight="1">
      <c r="A15" s="160" t="s">
        <v>1300</v>
      </c>
      <c r="B15" s="160">
        <f t="shared" si="0"/>
        <v>2023</v>
      </c>
      <c r="C15" s="541">
        <v>2.34</v>
      </c>
      <c r="D15" s="541">
        <v>2.38</v>
      </c>
      <c r="E15" s="541">
        <v>2.2400000000000002</v>
      </c>
      <c r="F15" s="541">
        <v>2.14</v>
      </c>
      <c r="G15" s="541">
        <v>2.19</v>
      </c>
      <c r="H15" s="541">
        <v>2.21</v>
      </c>
      <c r="I15" s="541">
        <v>2.06</v>
      </c>
      <c r="J15" s="541">
        <v>2.0699999999999998</v>
      </c>
      <c r="K15" s="541">
        <v>2.19</v>
      </c>
      <c r="L15" s="541">
        <v>1.97</v>
      </c>
      <c r="M15" s="541">
        <v>3.76</v>
      </c>
      <c r="N15" s="541">
        <v>2.48</v>
      </c>
      <c r="O15" s="541">
        <v>2.34</v>
      </c>
      <c r="P15" s="541">
        <v>3.13</v>
      </c>
      <c r="Q15" s="537"/>
      <c r="R15" s="542"/>
      <c r="S15" s="542"/>
      <c r="T15" s="539"/>
    </row>
    <row r="16" spans="1:20" ht="8.25" customHeight="1">
      <c r="A16" s="160" t="s">
        <v>1299</v>
      </c>
      <c r="B16" s="160">
        <f t="shared" si="0"/>
        <v>2024</v>
      </c>
      <c r="C16" s="541">
        <v>2.37</v>
      </c>
      <c r="D16" s="541">
        <v>2.33</v>
      </c>
      <c r="E16" s="541"/>
      <c r="F16" s="541"/>
      <c r="G16" s="541"/>
      <c r="H16" s="541"/>
      <c r="I16" s="541"/>
      <c r="J16" s="541"/>
      <c r="K16" s="541"/>
      <c r="L16" s="541"/>
      <c r="M16" s="541"/>
      <c r="N16" s="541"/>
      <c r="O16" s="541"/>
      <c r="P16" s="541"/>
      <c r="Q16" s="73"/>
    </row>
    <row r="17" spans="1:17" ht="8.25" customHeight="1">
      <c r="A17" s="276" t="s">
        <v>1722</v>
      </c>
      <c r="B17" s="276"/>
      <c r="C17" s="540"/>
      <c r="D17" s="540"/>
      <c r="E17" s="540"/>
      <c r="F17" s="540"/>
      <c r="G17" s="540"/>
      <c r="H17" s="540"/>
      <c r="I17" s="540"/>
      <c r="J17" s="540"/>
      <c r="K17" s="540"/>
      <c r="L17" s="540"/>
      <c r="M17" s="540"/>
      <c r="N17" s="540"/>
      <c r="O17" s="540"/>
      <c r="P17" s="540"/>
    </row>
    <row r="18" spans="1:17" ht="8.25" customHeight="1">
      <c r="A18" s="276" t="s">
        <v>1298</v>
      </c>
      <c r="B18" s="276"/>
      <c r="E18" s="537"/>
      <c r="F18" s="536"/>
      <c r="G18" s="534"/>
      <c r="H18" s="534"/>
      <c r="I18" s="534"/>
      <c r="J18" s="535"/>
      <c r="K18" s="535"/>
      <c r="L18" s="534"/>
      <c r="M18" s="534"/>
      <c r="N18" s="534"/>
      <c r="O18" s="533"/>
      <c r="P18" s="157"/>
      <c r="Q18" s="539"/>
    </row>
    <row r="19" spans="1:17" ht="8.25" customHeight="1">
      <c r="A19" s="276" t="s">
        <v>1723</v>
      </c>
      <c r="B19" s="276"/>
    </row>
    <row r="20" spans="1:17" ht="8.25" customHeight="1">
      <c r="A20" s="276" t="s">
        <v>1297</v>
      </c>
      <c r="B20" s="276"/>
    </row>
    <row r="21" spans="1:17" ht="8.25" customHeight="1">
      <c r="A21" s="276" t="s">
        <v>1296</v>
      </c>
      <c r="B21" s="276"/>
    </row>
    <row r="22" spans="1:17" ht="8.25" customHeight="1">
      <c r="A22" s="157" t="s">
        <v>1286</v>
      </c>
    </row>
    <row r="23" spans="1:17" ht="8.25" customHeight="1">
      <c r="A23" s="538" t="s">
        <v>1295</v>
      </c>
      <c r="C23" s="537"/>
      <c r="D23" s="536"/>
      <c r="E23" s="534"/>
      <c r="F23" s="534"/>
      <c r="G23" s="534"/>
      <c r="H23" s="535"/>
      <c r="I23" s="535"/>
      <c r="J23" s="534"/>
      <c r="K23" s="534"/>
      <c r="L23" s="534"/>
      <c r="M23" s="533"/>
      <c r="N23" s="157"/>
      <c r="O23" s="532"/>
    </row>
    <row r="24" spans="1:17" ht="8.25" customHeight="1">
      <c r="A24" s="531" t="s">
        <v>1294</v>
      </c>
    </row>
    <row r="25" spans="1:17">
      <c r="A25" s="1" t="s">
        <v>14</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zoomScale="130" zoomScaleNormal="130" workbookViewId="0"/>
  </sheetViews>
  <sheetFormatPr baseColWidth="10" defaultColWidth="11.42578125" defaultRowHeight="16.5"/>
  <cols>
    <col min="1" max="1" width="19" style="1082" customWidth="1"/>
    <col min="2" max="2" width="6.7109375" style="1082" customWidth="1"/>
    <col min="3" max="3" width="10.7109375" style="1082" customWidth="1"/>
    <col min="4" max="15" width="7.5703125" style="938" customWidth="1"/>
    <col min="16" max="16384" width="11.42578125" style="1082"/>
  </cols>
  <sheetData>
    <row r="1" spans="1:16" ht="15" customHeight="1">
      <c r="A1" s="1252" t="s">
        <v>1604</v>
      </c>
      <c r="B1" s="1253"/>
      <c r="C1" s="1253"/>
      <c r="D1" s="1254"/>
      <c r="E1" s="1254"/>
      <c r="F1" s="1254"/>
      <c r="G1" s="1254"/>
      <c r="H1" s="1254"/>
      <c r="I1" s="1254"/>
      <c r="J1" s="1254"/>
      <c r="K1" s="1254"/>
      <c r="L1" s="1254"/>
      <c r="M1" s="1254"/>
      <c r="N1" s="1254"/>
      <c r="O1" s="1254"/>
    </row>
    <row r="2" spans="1:16" ht="13.5" customHeight="1">
      <c r="A2" s="1255" t="s">
        <v>1603</v>
      </c>
      <c r="B2" s="1256"/>
      <c r="C2" s="1256"/>
      <c r="D2" s="1257"/>
      <c r="E2" s="1257"/>
      <c r="F2" s="1257"/>
      <c r="G2" s="1257"/>
      <c r="H2" s="1257"/>
      <c r="I2" s="1257"/>
      <c r="J2" s="1257"/>
      <c r="K2" s="1257"/>
      <c r="L2" s="1257"/>
      <c r="M2" s="1257"/>
      <c r="N2" s="1257"/>
      <c r="O2" s="1257"/>
    </row>
    <row r="3" spans="1:16" ht="14.25" customHeight="1">
      <c r="A3" s="1255" t="s">
        <v>2449</v>
      </c>
      <c r="B3" s="1255"/>
      <c r="C3" s="1255"/>
      <c r="D3" s="1258"/>
      <c r="E3" s="1258"/>
      <c r="F3" s="1258"/>
      <c r="G3" s="1258"/>
      <c r="H3" s="1258"/>
      <c r="I3" s="1258"/>
      <c r="J3" s="1258"/>
      <c r="K3" s="1258"/>
      <c r="L3" s="1258"/>
      <c r="M3" s="1258"/>
      <c r="N3" s="1258"/>
      <c r="O3" s="1258"/>
    </row>
    <row r="4" spans="1:16" ht="12" customHeight="1">
      <c r="A4" s="1259" t="s">
        <v>1272</v>
      </c>
      <c r="B4" s="1259" t="s">
        <v>177</v>
      </c>
      <c r="C4" s="1260" t="s">
        <v>1214</v>
      </c>
      <c r="D4" s="1261" t="s">
        <v>170</v>
      </c>
      <c r="E4" s="1262" t="s">
        <v>169</v>
      </c>
      <c r="F4" s="1263" t="s">
        <v>168</v>
      </c>
      <c r="G4" s="1264" t="s">
        <v>167</v>
      </c>
      <c r="H4" s="1264" t="s">
        <v>166</v>
      </c>
      <c r="I4" s="1264" t="s">
        <v>165</v>
      </c>
      <c r="J4" s="1264" t="s">
        <v>176</v>
      </c>
      <c r="K4" s="1264" t="s">
        <v>175</v>
      </c>
      <c r="L4" s="1264" t="s">
        <v>229</v>
      </c>
      <c r="M4" s="1264" t="s">
        <v>173</v>
      </c>
      <c r="N4" s="1262" t="s">
        <v>172</v>
      </c>
      <c r="O4" s="1265" t="s">
        <v>171</v>
      </c>
    </row>
    <row r="5" spans="1:16" s="1271" customFormat="1" ht="10.5" customHeight="1">
      <c r="A5" s="1266" t="s">
        <v>1869</v>
      </c>
      <c r="B5" s="1267" t="s">
        <v>1601</v>
      </c>
      <c r="C5" s="1268">
        <v>2023</v>
      </c>
      <c r="D5" s="1269">
        <v>2156</v>
      </c>
      <c r="E5" s="1269">
        <v>2159</v>
      </c>
      <c r="F5" s="1269">
        <v>2155</v>
      </c>
      <c r="G5" s="1269">
        <v>2146</v>
      </c>
      <c r="H5" s="1269">
        <v>2153</v>
      </c>
      <c r="I5" s="1269">
        <v>2166</v>
      </c>
      <c r="J5" s="1269">
        <v>2180</v>
      </c>
      <c r="K5" s="1269">
        <v>2169</v>
      </c>
      <c r="L5" s="1269">
        <v>2166</v>
      </c>
      <c r="M5" s="1269">
        <v>2164</v>
      </c>
      <c r="N5" s="1269">
        <v>2161</v>
      </c>
      <c r="O5" s="1269">
        <v>2160</v>
      </c>
      <c r="P5" s="1270"/>
    </row>
    <row r="6" spans="1:16" s="1271" customFormat="1" ht="10.5" customHeight="1">
      <c r="A6" s="1272" t="s">
        <v>1870</v>
      </c>
      <c r="B6" s="1273" t="s">
        <v>1601</v>
      </c>
      <c r="C6" s="1268" t="s">
        <v>1871</v>
      </c>
      <c r="D6" s="1269">
        <v>2180</v>
      </c>
      <c r="E6" s="1269"/>
      <c r="F6" s="1269"/>
      <c r="G6" s="1269"/>
      <c r="H6" s="1269"/>
      <c r="I6" s="1269"/>
      <c r="J6" s="1269"/>
      <c r="K6" s="1269"/>
      <c r="L6" s="1269"/>
      <c r="M6" s="1269"/>
      <c r="N6" s="1269"/>
      <c r="O6" s="1269"/>
      <c r="P6" s="1270"/>
    </row>
    <row r="7" spans="1:16" s="1271" customFormat="1" ht="10.5" customHeight="1">
      <c r="A7" s="1266" t="s">
        <v>1872</v>
      </c>
      <c r="B7" s="1267" t="s">
        <v>1601</v>
      </c>
      <c r="C7" s="1268">
        <f t="shared" ref="C7:C16" si="0">C5</f>
        <v>2023</v>
      </c>
      <c r="D7" s="1269">
        <v>52115275</v>
      </c>
      <c r="E7" s="1269">
        <v>51997089</v>
      </c>
      <c r="F7" s="1269">
        <v>52507760</v>
      </c>
      <c r="G7" s="1269">
        <v>52480336</v>
      </c>
      <c r="H7" s="1269">
        <v>52591533</v>
      </c>
      <c r="I7" s="1269">
        <v>52670910</v>
      </c>
      <c r="J7" s="1269">
        <v>52897145</v>
      </c>
      <c r="K7" s="1269">
        <v>52842767</v>
      </c>
      <c r="L7" s="1269">
        <v>52777818</v>
      </c>
      <c r="M7" s="1269">
        <v>52798144</v>
      </c>
      <c r="N7" s="1269">
        <v>52829226</v>
      </c>
      <c r="O7" s="1269">
        <v>52766402</v>
      </c>
      <c r="P7" s="1270"/>
    </row>
    <row r="8" spans="1:16" s="1275" customFormat="1" ht="10.5" customHeight="1">
      <c r="A8" s="1272" t="s">
        <v>1873</v>
      </c>
      <c r="B8" s="1273" t="s">
        <v>1601</v>
      </c>
      <c r="C8" s="1268" t="str">
        <f t="shared" si="0"/>
        <v xml:space="preserve">    2024 v  </v>
      </c>
      <c r="D8" s="1269">
        <v>52817724</v>
      </c>
      <c r="E8" s="1269"/>
      <c r="F8" s="1269"/>
      <c r="G8" s="1269"/>
      <c r="H8" s="1269"/>
      <c r="I8" s="1269"/>
      <c r="J8" s="1269"/>
      <c r="K8" s="1269"/>
      <c r="L8" s="1269"/>
      <c r="M8" s="1269"/>
      <c r="N8" s="1269"/>
      <c r="O8" s="1269"/>
      <c r="P8" s="1274"/>
    </row>
    <row r="9" spans="1:16" s="1275" customFormat="1" ht="10.5" customHeight="1">
      <c r="A9" s="1266" t="s">
        <v>1874</v>
      </c>
      <c r="B9" s="1267" t="s">
        <v>1601</v>
      </c>
      <c r="C9" s="1268">
        <f t="shared" si="0"/>
        <v>2023</v>
      </c>
      <c r="D9" s="1269">
        <v>43739820</v>
      </c>
      <c r="E9" s="1269">
        <v>44964932</v>
      </c>
      <c r="F9" s="1269">
        <v>44752046</v>
      </c>
      <c r="G9" s="1269">
        <v>43057331</v>
      </c>
      <c r="H9" s="1269">
        <v>43370725</v>
      </c>
      <c r="I9" s="1269">
        <v>44002563</v>
      </c>
      <c r="J9" s="1269">
        <v>44228871</v>
      </c>
      <c r="K9" s="1269">
        <v>44132491</v>
      </c>
      <c r="L9" s="1269">
        <v>44555826</v>
      </c>
      <c r="M9" s="1269">
        <v>45199543</v>
      </c>
      <c r="N9" s="1269">
        <v>45736504</v>
      </c>
      <c r="O9" s="1269">
        <v>45439997</v>
      </c>
      <c r="P9" s="1274"/>
    </row>
    <row r="10" spans="1:16" s="1275" customFormat="1" ht="10.5" customHeight="1">
      <c r="A10" s="1272" t="s">
        <v>1875</v>
      </c>
      <c r="B10" s="1273" t="s">
        <v>1601</v>
      </c>
      <c r="C10" s="1268" t="str">
        <f t="shared" si="0"/>
        <v xml:space="preserve">    2024 v  </v>
      </c>
      <c r="D10" s="1269">
        <v>45336434</v>
      </c>
      <c r="E10" s="1269"/>
      <c r="F10" s="1269"/>
      <c r="G10" s="1269"/>
      <c r="H10" s="1269"/>
      <c r="I10" s="1269"/>
      <c r="J10" s="1269"/>
      <c r="K10" s="1269"/>
      <c r="L10" s="1269"/>
      <c r="M10" s="1269"/>
      <c r="N10" s="1269"/>
      <c r="O10" s="1269"/>
      <c r="P10" s="1274"/>
    </row>
    <row r="11" spans="1:16" s="1275" customFormat="1" ht="10.5" customHeight="1">
      <c r="A11" s="1266" t="s">
        <v>1876</v>
      </c>
      <c r="B11" s="1276" t="s">
        <v>1602</v>
      </c>
      <c r="C11" s="1268">
        <f t="shared" si="0"/>
        <v>2023</v>
      </c>
      <c r="D11" s="1269">
        <v>1078783</v>
      </c>
      <c r="E11" s="1269">
        <v>1002259</v>
      </c>
      <c r="F11" s="1269">
        <v>1156486</v>
      </c>
      <c r="G11" s="1269">
        <v>1076152</v>
      </c>
      <c r="H11" s="1269">
        <v>1068850</v>
      </c>
      <c r="I11" s="1269">
        <v>1061180</v>
      </c>
      <c r="J11" s="1269">
        <v>1097946</v>
      </c>
      <c r="K11" s="1269">
        <v>1107365</v>
      </c>
      <c r="L11" s="1269">
        <v>1069485</v>
      </c>
      <c r="M11" s="1269">
        <v>1116337</v>
      </c>
      <c r="N11" s="1269">
        <v>1128115</v>
      </c>
      <c r="O11" s="1269">
        <v>1170074</v>
      </c>
      <c r="P11" s="1274"/>
    </row>
    <row r="12" spans="1:16" s="1275" customFormat="1" ht="10.5" customHeight="1">
      <c r="A12" s="1272" t="s">
        <v>1877</v>
      </c>
      <c r="B12" s="1277" t="s">
        <v>1602</v>
      </c>
      <c r="C12" s="1268" t="str">
        <f t="shared" si="0"/>
        <v xml:space="preserve">    2024 v  </v>
      </c>
      <c r="D12" s="1269">
        <v>1159384</v>
      </c>
      <c r="E12" s="1269"/>
      <c r="F12" s="1269"/>
      <c r="G12" s="1269"/>
      <c r="H12" s="1269"/>
      <c r="I12" s="1269"/>
      <c r="J12" s="1269"/>
      <c r="K12" s="1269"/>
      <c r="L12" s="1269"/>
      <c r="M12" s="1269"/>
      <c r="N12" s="1269"/>
      <c r="O12" s="1269"/>
      <c r="P12" s="1274"/>
    </row>
    <row r="13" spans="1:16" s="1275" customFormat="1" ht="10.5" customHeight="1">
      <c r="A13" s="1266" t="s">
        <v>1878</v>
      </c>
      <c r="B13" s="1267" t="s">
        <v>1601</v>
      </c>
      <c r="C13" s="1268">
        <f t="shared" si="0"/>
        <v>2023</v>
      </c>
      <c r="D13" s="1269">
        <v>24.9</v>
      </c>
      <c r="E13" s="1269">
        <v>22.7</v>
      </c>
      <c r="F13" s="1269">
        <v>26</v>
      </c>
      <c r="G13" s="1269">
        <v>24.6</v>
      </c>
      <c r="H13" s="1269">
        <v>25.1</v>
      </c>
      <c r="I13" s="1269">
        <v>24.3</v>
      </c>
      <c r="J13" s="1269">
        <v>24.9</v>
      </c>
      <c r="K13" s="1269">
        <v>25.1</v>
      </c>
      <c r="L13" s="1269">
        <v>24.2</v>
      </c>
      <c r="M13" s="1269">
        <v>25</v>
      </c>
      <c r="N13" s="1269">
        <v>24.9</v>
      </c>
      <c r="O13" s="1269">
        <v>25.7</v>
      </c>
      <c r="P13" s="1274"/>
    </row>
    <row r="14" spans="1:16" s="1275" customFormat="1" ht="10.5" customHeight="1">
      <c r="A14" s="1272" t="s">
        <v>1879</v>
      </c>
      <c r="B14" s="1273" t="s">
        <v>1601</v>
      </c>
      <c r="C14" s="1268" t="str">
        <f t="shared" si="0"/>
        <v xml:space="preserve">    2024 v  </v>
      </c>
      <c r="D14" s="1269">
        <v>25.7</v>
      </c>
      <c r="E14" s="1269"/>
      <c r="F14" s="1269"/>
      <c r="G14" s="1269"/>
      <c r="H14" s="1269"/>
      <c r="I14" s="1269"/>
      <c r="J14" s="1269"/>
      <c r="K14" s="1269"/>
      <c r="L14" s="1269"/>
      <c r="M14" s="1269"/>
      <c r="N14" s="1269"/>
      <c r="O14" s="1269"/>
      <c r="P14" s="1274"/>
    </row>
    <row r="15" spans="1:16" s="1275" customFormat="1" ht="10.5" customHeight="1">
      <c r="A15" s="1266" t="s">
        <v>1600</v>
      </c>
      <c r="B15" s="1276" t="s">
        <v>1459</v>
      </c>
      <c r="C15" s="1268">
        <f t="shared" si="0"/>
        <v>2023</v>
      </c>
      <c r="D15" s="1269">
        <v>83.9</v>
      </c>
      <c r="E15" s="1269">
        <v>86.5</v>
      </c>
      <c r="F15" s="1269">
        <v>85.2</v>
      </c>
      <c r="G15" s="1269">
        <v>82</v>
      </c>
      <c r="H15" s="1269">
        <v>82.5</v>
      </c>
      <c r="I15" s="1269">
        <v>83.5</v>
      </c>
      <c r="J15" s="1269">
        <v>83.6</v>
      </c>
      <c r="K15" s="1269">
        <v>83.5</v>
      </c>
      <c r="L15" s="1269">
        <v>84.4</v>
      </c>
      <c r="M15" s="1269">
        <v>85.6</v>
      </c>
      <c r="N15" s="1269">
        <v>86.6</v>
      </c>
      <c r="O15" s="1269">
        <v>86.1</v>
      </c>
      <c r="P15" s="1274"/>
    </row>
    <row r="16" spans="1:16" s="1275" customFormat="1" ht="10.5" customHeight="1">
      <c r="A16" s="1272" t="s">
        <v>1600</v>
      </c>
      <c r="B16" s="1277" t="s">
        <v>1459</v>
      </c>
      <c r="C16" s="1268" t="str">
        <f t="shared" si="0"/>
        <v xml:space="preserve">    2024 v  </v>
      </c>
      <c r="D16" s="1269">
        <v>85.8</v>
      </c>
      <c r="E16" s="1278"/>
      <c r="F16" s="1279"/>
      <c r="G16" s="1279"/>
      <c r="H16" s="1278"/>
      <c r="I16" s="1279"/>
      <c r="J16" s="1279"/>
      <c r="K16" s="1278"/>
      <c r="L16" s="1279"/>
      <c r="M16" s="1278"/>
      <c r="N16" s="1279"/>
      <c r="O16" s="1279"/>
      <c r="P16" s="1274"/>
    </row>
    <row r="17" spans="1:16" s="1275" customFormat="1" ht="10.5" customHeight="1">
      <c r="A17" s="1280" t="s">
        <v>1880</v>
      </c>
      <c r="B17" s="1281"/>
      <c r="C17" s="1282"/>
      <c r="D17" s="1283"/>
      <c r="E17" s="1284"/>
      <c r="F17" s="1284"/>
      <c r="G17" s="1284"/>
      <c r="H17" s="1284"/>
      <c r="I17" s="1284"/>
      <c r="J17" s="1284"/>
      <c r="K17" s="1284"/>
      <c r="L17" s="1284"/>
      <c r="M17" s="1284"/>
      <c r="N17" s="1284"/>
      <c r="O17" s="1284"/>
    </row>
    <row r="18" spans="1:16" s="1275" customFormat="1" ht="10.5" customHeight="1">
      <c r="A18" s="1266" t="s">
        <v>1869</v>
      </c>
      <c r="B18" s="1267" t="s">
        <v>1601</v>
      </c>
      <c r="C18" s="1268">
        <f>$C$5</f>
        <v>2023</v>
      </c>
      <c r="D18" s="1269">
        <v>1031</v>
      </c>
      <c r="E18" s="1269">
        <v>1027</v>
      </c>
      <c r="F18" s="1269">
        <v>1027</v>
      </c>
      <c r="G18" s="1269">
        <v>1023</v>
      </c>
      <c r="H18" s="1269">
        <v>1026</v>
      </c>
      <c r="I18" s="1269">
        <v>1023</v>
      </c>
      <c r="J18" s="1269">
        <v>1024</v>
      </c>
      <c r="K18" s="1269">
        <v>1020</v>
      </c>
      <c r="L18" s="1269">
        <v>1016</v>
      </c>
      <c r="M18" s="1269">
        <v>1013</v>
      </c>
      <c r="N18" s="1269">
        <v>1013</v>
      </c>
      <c r="O18" s="1269">
        <v>1013</v>
      </c>
    </row>
    <row r="19" spans="1:16" s="1275" customFormat="1" ht="10.5" customHeight="1">
      <c r="A19" s="1272" t="s">
        <v>1870</v>
      </c>
      <c r="B19" s="1273" t="s">
        <v>1601</v>
      </c>
      <c r="C19" s="1268" t="str">
        <f>$C$6</f>
        <v xml:space="preserve">    2024 v  </v>
      </c>
      <c r="D19" s="1269">
        <v>1005</v>
      </c>
      <c r="E19" s="1269"/>
      <c r="F19" s="1269"/>
      <c r="G19" s="1269"/>
      <c r="H19" s="1269"/>
      <c r="I19" s="1269"/>
      <c r="J19" s="1269"/>
      <c r="K19" s="1269"/>
      <c r="L19" s="1269"/>
      <c r="M19" s="1269"/>
      <c r="N19" s="1269"/>
      <c r="O19" s="1269"/>
      <c r="P19" s="1285"/>
    </row>
    <row r="20" spans="1:16" s="1275" customFormat="1" ht="10.5" customHeight="1">
      <c r="A20" s="1266" t="s">
        <v>1872</v>
      </c>
      <c r="B20" s="1267" t="s">
        <v>1601</v>
      </c>
      <c r="C20" s="1268">
        <f t="shared" ref="C20:C29" si="1">C18</f>
        <v>2023</v>
      </c>
      <c r="D20" s="1269">
        <v>31441611</v>
      </c>
      <c r="E20" s="1269">
        <v>31386784</v>
      </c>
      <c r="F20" s="1269">
        <v>31406187</v>
      </c>
      <c r="G20" s="1269">
        <v>31376712</v>
      </c>
      <c r="H20" s="1269">
        <v>31379741</v>
      </c>
      <c r="I20" s="1269">
        <v>31222849</v>
      </c>
      <c r="J20" s="1269">
        <v>31400733</v>
      </c>
      <c r="K20" s="1269">
        <v>31302855</v>
      </c>
      <c r="L20" s="1269">
        <v>31247015</v>
      </c>
      <c r="M20" s="1269">
        <v>31124887</v>
      </c>
      <c r="N20" s="1269">
        <v>31470699</v>
      </c>
      <c r="O20" s="1269">
        <v>31387475</v>
      </c>
    </row>
    <row r="21" spans="1:16" s="1275" customFormat="1" ht="10.5" customHeight="1">
      <c r="A21" s="1272" t="s">
        <v>1873</v>
      </c>
      <c r="B21" s="1273" t="s">
        <v>1601</v>
      </c>
      <c r="C21" s="1268" t="str">
        <f t="shared" si="1"/>
        <v xml:space="preserve">    2024 v  </v>
      </c>
      <c r="D21" s="1269">
        <v>31149484</v>
      </c>
      <c r="E21" s="1269"/>
      <c r="F21" s="1269"/>
      <c r="G21" s="1269"/>
      <c r="H21" s="1269"/>
      <c r="I21" s="1269"/>
      <c r="J21" s="1269"/>
      <c r="K21" s="1269"/>
      <c r="L21" s="1269"/>
      <c r="M21" s="1269"/>
      <c r="N21" s="1269"/>
      <c r="O21" s="1269"/>
    </row>
    <row r="22" spans="1:16" s="1275" customFormat="1" ht="10.5" customHeight="1">
      <c r="A22" s="1266" t="s">
        <v>1874</v>
      </c>
      <c r="B22" s="1267" t="s">
        <v>1601</v>
      </c>
      <c r="C22" s="1268">
        <f t="shared" si="1"/>
        <v>2023</v>
      </c>
      <c r="D22" s="1269">
        <v>25614376</v>
      </c>
      <c r="E22" s="1269">
        <v>26588050</v>
      </c>
      <c r="F22" s="1269">
        <v>26307341</v>
      </c>
      <c r="G22" s="1269">
        <v>25162506</v>
      </c>
      <c r="H22" s="1269">
        <v>25280496</v>
      </c>
      <c r="I22" s="1269">
        <v>25878437</v>
      </c>
      <c r="J22" s="1269">
        <v>25637417</v>
      </c>
      <c r="K22" s="1269">
        <v>25708142</v>
      </c>
      <c r="L22" s="1269">
        <v>25939789</v>
      </c>
      <c r="M22" s="1269">
        <v>26284995</v>
      </c>
      <c r="N22" s="1269">
        <v>26680681</v>
      </c>
      <c r="O22" s="1269">
        <v>26518208</v>
      </c>
    </row>
    <row r="23" spans="1:16" s="1275" customFormat="1" ht="10.5" customHeight="1">
      <c r="A23" s="1272" t="s">
        <v>1875</v>
      </c>
      <c r="B23" s="1273" t="s">
        <v>1601</v>
      </c>
      <c r="C23" s="1268" t="str">
        <f t="shared" si="1"/>
        <v xml:space="preserve">    2024 v  </v>
      </c>
      <c r="D23" s="1269">
        <v>26415902</v>
      </c>
      <c r="E23" s="1269"/>
      <c r="F23" s="1269"/>
      <c r="G23" s="1269"/>
      <c r="H23" s="1269"/>
      <c r="I23" s="1269"/>
      <c r="J23" s="1269"/>
      <c r="K23" s="1269"/>
      <c r="L23" s="1269"/>
      <c r="M23" s="1269"/>
      <c r="N23" s="1269"/>
      <c r="O23" s="1269"/>
    </row>
    <row r="24" spans="1:16" s="1275" customFormat="1" ht="10.5" customHeight="1">
      <c r="A24" s="1266" t="s">
        <v>1876</v>
      </c>
      <c r="B24" s="1276" t="s">
        <v>1602</v>
      </c>
      <c r="C24" s="1268">
        <f t="shared" si="1"/>
        <v>2023</v>
      </c>
      <c r="D24" s="1269">
        <v>636942</v>
      </c>
      <c r="E24" s="1269">
        <v>595470</v>
      </c>
      <c r="F24" s="1269">
        <v>684603</v>
      </c>
      <c r="G24" s="1269">
        <v>639110</v>
      </c>
      <c r="H24" s="1269">
        <v>627180</v>
      </c>
      <c r="I24" s="1269">
        <v>620662</v>
      </c>
      <c r="J24" s="1269">
        <v>643681</v>
      </c>
      <c r="K24" s="1269">
        <v>647101</v>
      </c>
      <c r="L24" s="1269">
        <v>626843</v>
      </c>
      <c r="M24" s="1269">
        <v>647698</v>
      </c>
      <c r="N24" s="1269">
        <v>661949</v>
      </c>
      <c r="O24" s="1269">
        <v>688599</v>
      </c>
    </row>
    <row r="25" spans="1:16" s="1275" customFormat="1" ht="10.5" customHeight="1">
      <c r="A25" s="1272" t="s">
        <v>1877</v>
      </c>
      <c r="B25" s="1277" t="s">
        <v>1602</v>
      </c>
      <c r="C25" s="1268" t="str">
        <f t="shared" si="1"/>
        <v xml:space="preserve">    2024 v  </v>
      </c>
      <c r="D25" s="1269">
        <v>680589</v>
      </c>
      <c r="E25" s="1269"/>
      <c r="F25" s="1269"/>
      <c r="G25" s="1269"/>
      <c r="H25" s="1269"/>
      <c r="I25" s="1269"/>
      <c r="J25" s="1269"/>
      <c r="K25" s="1269"/>
      <c r="L25" s="1269"/>
      <c r="M25" s="1269"/>
      <c r="N25" s="1269"/>
      <c r="O25" s="1269"/>
    </row>
    <row r="26" spans="1:16" s="1275" customFormat="1" ht="10.5" customHeight="1">
      <c r="A26" s="1266" t="s">
        <v>1878</v>
      </c>
      <c r="B26" s="1267" t="s">
        <v>1601</v>
      </c>
      <c r="C26" s="1268">
        <f t="shared" si="1"/>
        <v>2023</v>
      </c>
      <c r="D26" s="1269">
        <v>25.1</v>
      </c>
      <c r="E26" s="1269">
        <v>22.9</v>
      </c>
      <c r="F26" s="1269">
        <v>26</v>
      </c>
      <c r="G26" s="1269">
        <v>24.8</v>
      </c>
      <c r="H26" s="1269">
        <v>25</v>
      </c>
      <c r="I26" s="1269">
        <v>24.3</v>
      </c>
      <c r="J26" s="1269">
        <v>25</v>
      </c>
      <c r="K26" s="1269">
        <v>25.2</v>
      </c>
      <c r="L26" s="1269">
        <v>24.3</v>
      </c>
      <c r="M26" s="1269">
        <v>24.9</v>
      </c>
      <c r="N26" s="1269">
        <v>25.1</v>
      </c>
      <c r="O26" s="1269">
        <v>25.9</v>
      </c>
    </row>
    <row r="27" spans="1:16" s="1275" customFormat="1" ht="10.5" customHeight="1">
      <c r="A27" s="1272" t="s">
        <v>1879</v>
      </c>
      <c r="B27" s="1273" t="s">
        <v>1601</v>
      </c>
      <c r="C27" s="1268" t="str">
        <f t="shared" si="1"/>
        <v xml:space="preserve">    2024 v  </v>
      </c>
      <c r="D27" s="1269">
        <v>25.9</v>
      </c>
      <c r="E27" s="1269"/>
      <c r="F27" s="1269"/>
      <c r="G27" s="1269"/>
      <c r="H27" s="1269"/>
      <c r="I27" s="1269"/>
      <c r="J27" s="1269"/>
      <c r="K27" s="1269"/>
      <c r="L27" s="1269"/>
      <c r="M27" s="1269"/>
      <c r="N27" s="1269"/>
      <c r="O27" s="1269"/>
    </row>
    <row r="28" spans="1:16" s="1275" customFormat="1" ht="10.5" customHeight="1">
      <c r="A28" s="1266" t="s">
        <v>1600</v>
      </c>
      <c r="B28" s="1276" t="s">
        <v>1459</v>
      </c>
      <c r="C28" s="1268">
        <f t="shared" si="1"/>
        <v>2023</v>
      </c>
      <c r="D28" s="1269">
        <v>81.5</v>
      </c>
      <c r="E28" s="1269">
        <v>84.7</v>
      </c>
      <c r="F28" s="1269">
        <v>83.8</v>
      </c>
      <c r="G28" s="1269">
        <v>80.2</v>
      </c>
      <c r="H28" s="1269">
        <v>80.599999999999994</v>
      </c>
      <c r="I28" s="1269">
        <v>82.9</v>
      </c>
      <c r="J28" s="1269">
        <v>81.599999999999994</v>
      </c>
      <c r="K28" s="1269">
        <v>82.1</v>
      </c>
      <c r="L28" s="1269">
        <v>83</v>
      </c>
      <c r="M28" s="1269">
        <v>84.5</v>
      </c>
      <c r="N28" s="1269">
        <v>84.8</v>
      </c>
      <c r="O28" s="1269">
        <v>84.5</v>
      </c>
    </row>
    <row r="29" spans="1:16" s="1275" customFormat="1" ht="10.5" customHeight="1">
      <c r="A29" s="1272" t="s">
        <v>1600</v>
      </c>
      <c r="B29" s="1277" t="s">
        <v>1459</v>
      </c>
      <c r="C29" s="1268" t="str">
        <f t="shared" si="1"/>
        <v xml:space="preserve">    2024 v  </v>
      </c>
      <c r="D29" s="1269">
        <v>84.8</v>
      </c>
      <c r="E29" s="1278"/>
      <c r="F29" s="1279"/>
      <c r="G29" s="1279"/>
      <c r="H29" s="1278"/>
      <c r="I29" s="1279"/>
      <c r="J29" s="1279"/>
      <c r="K29" s="1278"/>
      <c r="L29" s="1279"/>
      <c r="M29" s="1278"/>
      <c r="N29" s="1279"/>
      <c r="O29" s="1279"/>
    </row>
    <row r="30" spans="1:16" s="1275" customFormat="1" ht="10.5" customHeight="1">
      <c r="A30" s="1280" t="s">
        <v>1881</v>
      </c>
      <c r="B30" s="1281"/>
      <c r="C30" s="1282"/>
      <c r="D30" s="1283"/>
      <c r="E30" s="1284"/>
      <c r="F30" s="1284"/>
      <c r="G30" s="1284"/>
      <c r="H30" s="1284"/>
      <c r="I30" s="1284"/>
      <c r="J30" s="1284"/>
      <c r="K30" s="1284"/>
      <c r="L30" s="1284"/>
      <c r="M30" s="1284"/>
      <c r="N30" s="1284"/>
      <c r="O30" s="1284"/>
    </row>
    <row r="31" spans="1:16" s="1275" customFormat="1" ht="10.5" customHeight="1">
      <c r="A31" s="1266" t="s">
        <v>1869</v>
      </c>
      <c r="B31" s="1267" t="s">
        <v>1601</v>
      </c>
      <c r="C31" s="1268">
        <f>$C$5</f>
        <v>2023</v>
      </c>
      <c r="D31" s="1269">
        <v>785</v>
      </c>
      <c r="E31" s="1269">
        <v>783</v>
      </c>
      <c r="F31" s="1269">
        <v>778</v>
      </c>
      <c r="G31" s="1269">
        <v>781</v>
      </c>
      <c r="H31" s="1269">
        <v>783</v>
      </c>
      <c r="I31" s="1269">
        <v>802</v>
      </c>
      <c r="J31" s="1269">
        <v>812</v>
      </c>
      <c r="K31" s="1269">
        <v>814</v>
      </c>
      <c r="L31" s="1269">
        <v>811</v>
      </c>
      <c r="M31" s="1269">
        <v>817</v>
      </c>
      <c r="N31" s="1269">
        <v>812</v>
      </c>
      <c r="O31" s="1269">
        <v>812</v>
      </c>
    </row>
    <row r="32" spans="1:16" s="1275" customFormat="1" ht="10.5" customHeight="1">
      <c r="A32" s="1272" t="s">
        <v>1870</v>
      </c>
      <c r="B32" s="1273" t="s">
        <v>1601</v>
      </c>
      <c r="C32" s="1268" t="str">
        <f>$C$6</f>
        <v xml:space="preserve">    2024 v  </v>
      </c>
      <c r="D32" s="1269">
        <v>824</v>
      </c>
      <c r="E32" s="1269"/>
      <c r="F32" s="1269"/>
      <c r="G32" s="1269"/>
      <c r="H32" s="1269"/>
      <c r="I32" s="1269"/>
      <c r="J32" s="1269"/>
      <c r="K32" s="1269"/>
      <c r="L32" s="1269"/>
      <c r="M32" s="1269"/>
      <c r="N32" s="1269"/>
      <c r="O32" s="1269"/>
    </row>
    <row r="33" spans="1:16" s="1275" customFormat="1" ht="10.5" customHeight="1">
      <c r="A33" s="1266" t="s">
        <v>1872</v>
      </c>
      <c r="B33" s="1267" t="s">
        <v>1601</v>
      </c>
      <c r="C33" s="1268">
        <f t="shared" ref="C33:C42" si="2">C31</f>
        <v>2023</v>
      </c>
      <c r="D33" s="1269">
        <v>11370448</v>
      </c>
      <c r="E33" s="1269">
        <v>11452262</v>
      </c>
      <c r="F33" s="1269">
        <v>11407402</v>
      </c>
      <c r="G33" s="1269">
        <v>11482280</v>
      </c>
      <c r="H33" s="1269">
        <v>11594589</v>
      </c>
      <c r="I33" s="1269">
        <v>11839979</v>
      </c>
      <c r="J33" s="1269">
        <v>11903056</v>
      </c>
      <c r="K33" s="1269">
        <v>11988356</v>
      </c>
      <c r="L33" s="1269">
        <v>11971899</v>
      </c>
      <c r="M33" s="1269">
        <v>12110025</v>
      </c>
      <c r="N33" s="1269">
        <v>12003037</v>
      </c>
      <c r="O33" s="1269">
        <v>12043083</v>
      </c>
    </row>
    <row r="34" spans="1:16" s="1275" customFormat="1" ht="10.5" customHeight="1">
      <c r="A34" s="1272" t="s">
        <v>1873</v>
      </c>
      <c r="B34" s="1273" t="s">
        <v>1601</v>
      </c>
      <c r="C34" s="1268" t="str">
        <f t="shared" si="2"/>
        <v xml:space="preserve">    2024 v  </v>
      </c>
      <c r="D34" s="1269">
        <v>12230743</v>
      </c>
      <c r="E34" s="1269"/>
      <c r="F34" s="1269"/>
      <c r="G34" s="1269"/>
      <c r="H34" s="1269"/>
      <c r="I34" s="1269"/>
      <c r="J34" s="1269"/>
      <c r="K34" s="1269"/>
      <c r="L34" s="1269"/>
      <c r="M34" s="1269"/>
      <c r="N34" s="1269"/>
      <c r="O34" s="1269"/>
    </row>
    <row r="35" spans="1:16" s="1275" customFormat="1" ht="10.5" customHeight="1">
      <c r="A35" s="1266" t="s">
        <v>1874</v>
      </c>
      <c r="B35" s="1267" t="s">
        <v>1601</v>
      </c>
      <c r="C35" s="1268">
        <f t="shared" si="2"/>
        <v>2023</v>
      </c>
      <c r="D35" s="1269">
        <v>10114211</v>
      </c>
      <c r="E35" s="1269">
        <v>10244799</v>
      </c>
      <c r="F35" s="1269">
        <v>9785270</v>
      </c>
      <c r="G35" s="1269">
        <v>9776295</v>
      </c>
      <c r="H35" s="1269">
        <v>10006452</v>
      </c>
      <c r="I35" s="1269">
        <v>10137982</v>
      </c>
      <c r="J35" s="1269">
        <v>10356994</v>
      </c>
      <c r="K35" s="1269">
        <v>10295456</v>
      </c>
      <c r="L35" s="1269">
        <v>10336172</v>
      </c>
      <c r="M35" s="1269">
        <v>10552482</v>
      </c>
      <c r="N35" s="1269">
        <v>10728644</v>
      </c>
      <c r="O35" s="1269">
        <v>10618610</v>
      </c>
    </row>
    <row r="36" spans="1:16" s="1275" customFormat="1" ht="10.5" customHeight="1">
      <c r="A36" s="1272" t="s">
        <v>1875</v>
      </c>
      <c r="B36" s="1273" t="s">
        <v>1601</v>
      </c>
      <c r="C36" s="1268" t="str">
        <f t="shared" si="2"/>
        <v xml:space="preserve">    2024 v  </v>
      </c>
      <c r="D36" s="1269">
        <v>10541631</v>
      </c>
      <c r="E36" s="1269"/>
      <c r="F36" s="1269"/>
      <c r="G36" s="1269"/>
      <c r="H36" s="1269"/>
      <c r="I36" s="1269"/>
      <c r="J36" s="1269"/>
      <c r="K36" s="1269"/>
      <c r="L36" s="1269"/>
      <c r="M36" s="1269"/>
      <c r="N36" s="1269"/>
      <c r="O36" s="1269"/>
    </row>
    <row r="37" spans="1:16" s="1275" customFormat="1" ht="10.5" customHeight="1">
      <c r="A37" s="1266" t="s">
        <v>1876</v>
      </c>
      <c r="B37" s="1276" t="s">
        <v>1602</v>
      </c>
      <c r="C37" s="1268">
        <f t="shared" si="2"/>
        <v>2023</v>
      </c>
      <c r="D37" s="1269">
        <v>238582</v>
      </c>
      <c r="E37" s="1269">
        <v>225464</v>
      </c>
      <c r="F37" s="1269">
        <v>255113</v>
      </c>
      <c r="G37" s="1269">
        <v>234665</v>
      </c>
      <c r="H37" s="1269">
        <v>242093</v>
      </c>
      <c r="I37" s="1269">
        <v>249173</v>
      </c>
      <c r="J37" s="1269">
        <v>257700</v>
      </c>
      <c r="K37" s="1269">
        <v>258844</v>
      </c>
      <c r="L37" s="1269">
        <v>249881</v>
      </c>
      <c r="M37" s="1269">
        <v>264611</v>
      </c>
      <c r="N37" s="1269">
        <v>262868</v>
      </c>
      <c r="O37" s="1269">
        <v>275101</v>
      </c>
    </row>
    <row r="38" spans="1:16" s="1275" customFormat="1" ht="10.5" customHeight="1">
      <c r="A38" s="1272" t="s">
        <v>1877</v>
      </c>
      <c r="B38" s="1277" t="s">
        <v>1602</v>
      </c>
      <c r="C38" s="1268" t="str">
        <f t="shared" si="2"/>
        <v xml:space="preserve">    2024 v  </v>
      </c>
      <c r="D38" s="1269">
        <v>270071</v>
      </c>
      <c r="E38" s="1269"/>
      <c r="F38" s="1269"/>
      <c r="G38" s="1269"/>
      <c r="H38" s="1269"/>
      <c r="I38" s="1269"/>
      <c r="J38" s="1269"/>
      <c r="K38" s="1269"/>
      <c r="L38" s="1269"/>
      <c r="M38" s="1269"/>
      <c r="N38" s="1269"/>
      <c r="O38" s="1269"/>
    </row>
    <row r="39" spans="1:16" s="1275" customFormat="1" ht="10.5" customHeight="1">
      <c r="A39" s="1266" t="s">
        <v>1878</v>
      </c>
      <c r="B39" s="1267" t="s">
        <v>1601</v>
      </c>
      <c r="C39" s="1268">
        <f t="shared" si="2"/>
        <v>2023</v>
      </c>
      <c r="D39" s="1269">
        <v>24.1</v>
      </c>
      <c r="E39" s="1269">
        <v>22.3</v>
      </c>
      <c r="F39" s="1269">
        <v>25.7</v>
      </c>
      <c r="G39" s="1269">
        <v>24.1</v>
      </c>
      <c r="H39" s="1269">
        <v>24.6</v>
      </c>
      <c r="I39" s="1269">
        <v>24.8</v>
      </c>
      <c r="J39" s="1269">
        <v>25.2</v>
      </c>
      <c r="K39" s="1269">
        <v>25.2</v>
      </c>
      <c r="L39" s="1269">
        <v>24.3</v>
      </c>
      <c r="M39" s="1269">
        <v>25.4</v>
      </c>
      <c r="N39" s="1269">
        <v>24.8</v>
      </c>
      <c r="O39" s="1269">
        <v>25.9</v>
      </c>
      <c r="P39" s="1286"/>
    </row>
    <row r="40" spans="1:16" s="1275" customFormat="1" ht="10.5" customHeight="1">
      <c r="A40" s="1272" t="s">
        <v>1879</v>
      </c>
      <c r="B40" s="1273" t="s">
        <v>1601</v>
      </c>
      <c r="C40" s="1268" t="str">
        <f t="shared" si="2"/>
        <v xml:space="preserve">    2024 v  </v>
      </c>
      <c r="D40" s="1269">
        <v>25.7</v>
      </c>
      <c r="E40" s="1269"/>
      <c r="F40" s="1269"/>
      <c r="G40" s="1269"/>
      <c r="H40" s="1269"/>
      <c r="I40" s="1269"/>
      <c r="J40" s="1269"/>
      <c r="K40" s="1269"/>
      <c r="L40" s="1269"/>
      <c r="M40" s="1269"/>
      <c r="N40" s="1269"/>
      <c r="O40" s="1269"/>
    </row>
    <row r="41" spans="1:16" s="1275" customFormat="1" ht="10.5" customHeight="1">
      <c r="A41" s="1266" t="s">
        <v>1600</v>
      </c>
      <c r="B41" s="1276" t="s">
        <v>1459</v>
      </c>
      <c r="C41" s="1268">
        <f t="shared" si="2"/>
        <v>2023</v>
      </c>
      <c r="D41" s="1269">
        <v>89</v>
      </c>
      <c r="E41" s="1269">
        <v>89.5</v>
      </c>
      <c r="F41" s="1269">
        <v>85.8</v>
      </c>
      <c r="G41" s="1269">
        <v>85.1</v>
      </c>
      <c r="H41" s="1269">
        <v>86.3</v>
      </c>
      <c r="I41" s="1269">
        <v>85.6</v>
      </c>
      <c r="J41" s="1269">
        <v>87</v>
      </c>
      <c r="K41" s="1269">
        <v>85.9</v>
      </c>
      <c r="L41" s="1269">
        <v>86.3</v>
      </c>
      <c r="M41" s="1269">
        <v>87.1</v>
      </c>
      <c r="N41" s="1269">
        <v>89.4</v>
      </c>
      <c r="O41" s="1269">
        <v>88.2</v>
      </c>
    </row>
    <row r="42" spans="1:16" s="1275" customFormat="1" ht="10.5" customHeight="1">
      <c r="A42" s="1272" t="s">
        <v>1600</v>
      </c>
      <c r="B42" s="1277" t="s">
        <v>1459</v>
      </c>
      <c r="C42" s="1268" t="str">
        <f t="shared" si="2"/>
        <v xml:space="preserve">    2024 v  </v>
      </c>
      <c r="D42" s="1269">
        <v>86.2</v>
      </c>
      <c r="E42" s="1278"/>
      <c r="F42" s="1279"/>
      <c r="G42" s="1279"/>
      <c r="H42" s="1278"/>
      <c r="I42" s="1279"/>
      <c r="J42" s="1279"/>
      <c r="K42" s="1278"/>
      <c r="L42" s="1279"/>
      <c r="M42" s="1278"/>
      <c r="N42" s="1279"/>
      <c r="O42" s="1279"/>
    </row>
    <row r="43" spans="1:16" s="1275" customFormat="1" ht="10.5" customHeight="1">
      <c r="A43" s="1280" t="s">
        <v>1882</v>
      </c>
      <c r="B43" s="1281"/>
      <c r="C43" s="1282"/>
      <c r="D43" s="1283"/>
      <c r="E43" s="1284"/>
      <c r="F43" s="1284"/>
      <c r="G43" s="1284"/>
      <c r="H43" s="1284"/>
      <c r="I43" s="1284"/>
      <c r="J43" s="1284"/>
      <c r="K43" s="1284"/>
      <c r="L43" s="1284"/>
      <c r="M43" s="1284"/>
      <c r="N43" s="1284"/>
      <c r="O43" s="1284"/>
    </row>
    <row r="44" spans="1:16" s="1275" customFormat="1" ht="10.5" customHeight="1">
      <c r="A44" s="1266" t="s">
        <v>1869</v>
      </c>
      <c r="B44" s="1267" t="s">
        <v>1601</v>
      </c>
      <c r="C44" s="1268">
        <f>$C$5</f>
        <v>2023</v>
      </c>
      <c r="D44" s="1269">
        <v>57</v>
      </c>
      <c r="E44" s="1269">
        <v>55</v>
      </c>
      <c r="F44" s="1269">
        <v>57</v>
      </c>
      <c r="G44" s="1269">
        <v>57</v>
      </c>
      <c r="H44" s="1269">
        <v>57</v>
      </c>
      <c r="I44" s="1269">
        <v>57</v>
      </c>
      <c r="J44" s="1269">
        <v>57</v>
      </c>
      <c r="K44" s="1269">
        <v>55</v>
      </c>
      <c r="L44" s="1269">
        <v>55</v>
      </c>
      <c r="M44" s="1269">
        <v>55</v>
      </c>
      <c r="N44" s="1269">
        <v>54</v>
      </c>
      <c r="O44" s="1269">
        <v>54</v>
      </c>
    </row>
    <row r="45" spans="1:16" s="1275" customFormat="1" ht="10.5" customHeight="1">
      <c r="A45" s="1272" t="s">
        <v>1870</v>
      </c>
      <c r="B45" s="1273" t="s">
        <v>1601</v>
      </c>
      <c r="C45" s="1268" t="str">
        <f>$C$6</f>
        <v xml:space="preserve">    2024 v  </v>
      </c>
      <c r="D45" s="1269">
        <v>53</v>
      </c>
      <c r="E45" s="1269"/>
      <c r="F45" s="1269"/>
      <c r="G45" s="1269"/>
      <c r="H45" s="1269"/>
      <c r="I45" s="1269"/>
      <c r="J45" s="1269"/>
      <c r="K45" s="1269"/>
      <c r="L45" s="1269"/>
      <c r="M45" s="1269"/>
      <c r="N45" s="1269"/>
      <c r="O45" s="1269"/>
    </row>
    <row r="46" spans="1:16" s="1275" customFormat="1" ht="10.5" customHeight="1">
      <c r="A46" s="1266" t="s">
        <v>1872</v>
      </c>
      <c r="B46" s="1267" t="s">
        <v>1601</v>
      </c>
      <c r="C46" s="1268">
        <f t="shared" ref="C46:C55" si="3">C44</f>
        <v>2023</v>
      </c>
      <c r="D46" s="1269">
        <v>2226884</v>
      </c>
      <c r="E46" s="1269">
        <v>1963737</v>
      </c>
      <c r="F46" s="1269">
        <v>2504865</v>
      </c>
      <c r="G46" s="1269">
        <v>2504805</v>
      </c>
      <c r="H46" s="1269">
        <v>2504865</v>
      </c>
      <c r="I46" s="1269">
        <v>2504865</v>
      </c>
      <c r="J46" s="1269">
        <v>2496513</v>
      </c>
      <c r="K46" s="1269">
        <v>2488513</v>
      </c>
      <c r="L46" s="1269">
        <v>2488513</v>
      </c>
      <c r="M46" s="1269">
        <v>2488513</v>
      </c>
      <c r="N46" s="1269">
        <v>2277913</v>
      </c>
      <c r="O46" s="1269">
        <v>2276113</v>
      </c>
    </row>
    <row r="47" spans="1:16" s="1275" customFormat="1" ht="10.5" customHeight="1">
      <c r="A47" s="1272" t="s">
        <v>1873</v>
      </c>
      <c r="B47" s="1273" t="s">
        <v>1601</v>
      </c>
      <c r="C47" s="1268" t="str">
        <f t="shared" si="3"/>
        <v xml:space="preserve">    2024 v  </v>
      </c>
      <c r="D47" s="1269">
        <v>2259593</v>
      </c>
      <c r="E47" s="1269"/>
      <c r="F47" s="1269"/>
      <c r="G47" s="1269"/>
      <c r="H47" s="1269"/>
      <c r="I47" s="1269"/>
      <c r="J47" s="1269"/>
      <c r="K47" s="1269"/>
      <c r="L47" s="1269"/>
      <c r="M47" s="1269"/>
      <c r="N47" s="1269"/>
      <c r="O47" s="1269"/>
    </row>
    <row r="48" spans="1:16" s="1275" customFormat="1" ht="10.5" customHeight="1">
      <c r="A48" s="1266" t="s">
        <v>1874</v>
      </c>
      <c r="B48" s="1267" t="s">
        <v>1601</v>
      </c>
      <c r="C48" s="1268">
        <f t="shared" si="3"/>
        <v>2023</v>
      </c>
      <c r="D48" s="1269">
        <v>1764669</v>
      </c>
      <c r="E48" s="1269">
        <v>1700452</v>
      </c>
      <c r="F48" s="1269">
        <v>2338002</v>
      </c>
      <c r="G48" s="1269">
        <v>2097689</v>
      </c>
      <c r="H48" s="1269">
        <v>2205134</v>
      </c>
      <c r="I48" s="1269">
        <v>2106481</v>
      </c>
      <c r="J48" s="1269">
        <v>2211545</v>
      </c>
      <c r="K48" s="1269">
        <v>2191299</v>
      </c>
      <c r="L48" s="1269">
        <v>2180422</v>
      </c>
      <c r="M48" s="1269">
        <v>2110130</v>
      </c>
      <c r="N48" s="1269">
        <v>1983992</v>
      </c>
      <c r="O48" s="1269">
        <v>2040962</v>
      </c>
    </row>
    <row r="49" spans="1:15" s="1275" customFormat="1" ht="10.5" customHeight="1">
      <c r="A49" s="1272" t="s">
        <v>1875</v>
      </c>
      <c r="B49" s="1273" t="s">
        <v>1601</v>
      </c>
      <c r="C49" s="1268" t="str">
        <f t="shared" si="3"/>
        <v xml:space="preserve">    2024 v  </v>
      </c>
      <c r="D49" s="1269">
        <v>2007567</v>
      </c>
      <c r="E49" s="1269"/>
      <c r="F49" s="1269"/>
      <c r="G49" s="1269"/>
      <c r="H49" s="1269"/>
      <c r="I49" s="1269"/>
      <c r="J49" s="1269"/>
      <c r="K49" s="1269"/>
      <c r="L49" s="1269"/>
      <c r="M49" s="1269"/>
      <c r="N49" s="1269"/>
      <c r="O49" s="1269"/>
    </row>
    <row r="50" spans="1:15" s="1275" customFormat="1" ht="10.5" customHeight="1">
      <c r="A50" s="1266" t="s">
        <v>1876</v>
      </c>
      <c r="B50" s="1276" t="s">
        <v>1602</v>
      </c>
      <c r="C50" s="1268">
        <f t="shared" si="3"/>
        <v>2023</v>
      </c>
      <c r="D50" s="1269">
        <v>50547</v>
      </c>
      <c r="E50" s="1269">
        <v>40823</v>
      </c>
      <c r="F50" s="1269">
        <v>56321</v>
      </c>
      <c r="G50" s="1269">
        <v>54862</v>
      </c>
      <c r="H50" s="1269">
        <v>55294</v>
      </c>
      <c r="I50" s="1269">
        <v>53711</v>
      </c>
      <c r="J50" s="1269">
        <v>55986</v>
      </c>
      <c r="K50" s="1269">
        <v>56576</v>
      </c>
      <c r="L50" s="1269">
        <v>52381</v>
      </c>
      <c r="M50" s="1269">
        <v>57230</v>
      </c>
      <c r="N50" s="1269">
        <v>53558</v>
      </c>
      <c r="O50" s="1269">
        <v>52886</v>
      </c>
    </row>
    <row r="51" spans="1:15" s="1275" customFormat="1" ht="10.5" customHeight="1">
      <c r="A51" s="1272" t="s">
        <v>1877</v>
      </c>
      <c r="B51" s="1277" t="s">
        <v>1602</v>
      </c>
      <c r="C51" s="1268" t="str">
        <f t="shared" si="3"/>
        <v xml:space="preserve">    2024 v  </v>
      </c>
      <c r="D51" s="1269">
        <v>53088</v>
      </c>
      <c r="E51" s="1269"/>
      <c r="F51" s="1269"/>
      <c r="G51" s="1269"/>
      <c r="H51" s="1269"/>
      <c r="I51" s="1269"/>
      <c r="J51" s="1269"/>
      <c r="K51" s="1269"/>
      <c r="L51" s="1269"/>
      <c r="M51" s="1269"/>
      <c r="N51" s="1269"/>
      <c r="O51" s="1269"/>
    </row>
    <row r="52" spans="1:15" s="1275" customFormat="1" ht="10.5" customHeight="1">
      <c r="A52" s="1266" t="s">
        <v>1878</v>
      </c>
      <c r="B52" s="1267" t="s">
        <v>1601</v>
      </c>
      <c r="C52" s="1268">
        <f t="shared" si="3"/>
        <v>2023</v>
      </c>
      <c r="D52" s="1269">
        <v>26.6</v>
      </c>
      <c r="E52" s="1269">
        <v>23.6</v>
      </c>
      <c r="F52" s="1269">
        <v>29.4</v>
      </c>
      <c r="G52" s="1269">
        <v>26</v>
      </c>
      <c r="H52" s="1269" t="s">
        <v>1481</v>
      </c>
      <c r="I52" s="1269">
        <v>24.9</v>
      </c>
      <c r="J52" s="1269">
        <v>26</v>
      </c>
      <c r="K52" s="1269">
        <v>25.7</v>
      </c>
      <c r="L52" s="1269">
        <v>24</v>
      </c>
      <c r="M52" s="1269">
        <v>26.7</v>
      </c>
      <c r="N52" s="1269">
        <v>26.2</v>
      </c>
      <c r="O52" s="1269">
        <v>26.3</v>
      </c>
    </row>
    <row r="53" spans="1:15" s="1275" customFormat="1" ht="10.5" customHeight="1">
      <c r="A53" s="1272" t="s">
        <v>1879</v>
      </c>
      <c r="B53" s="1273" t="s">
        <v>1601</v>
      </c>
      <c r="C53" s="1268" t="str">
        <f t="shared" si="3"/>
        <v xml:space="preserve">    2024 v  </v>
      </c>
      <c r="D53" s="1269">
        <v>26.2</v>
      </c>
      <c r="E53" s="1269"/>
      <c r="F53" s="1269"/>
      <c r="G53" s="1269"/>
      <c r="H53" s="1269"/>
      <c r="I53" s="1269"/>
      <c r="J53" s="1269"/>
      <c r="K53" s="1269"/>
      <c r="L53" s="1269"/>
      <c r="M53" s="1269"/>
      <c r="N53" s="1269"/>
      <c r="O53" s="1269"/>
    </row>
    <row r="54" spans="1:15" s="1275" customFormat="1" ht="10.5" customHeight="1">
      <c r="A54" s="1266" t="s">
        <v>1600</v>
      </c>
      <c r="B54" s="1276" t="s">
        <v>1459</v>
      </c>
      <c r="C54" s="1268">
        <f t="shared" si="3"/>
        <v>2023</v>
      </c>
      <c r="D54" s="1269">
        <v>79.2</v>
      </c>
      <c r="E54" s="1269">
        <v>86.6</v>
      </c>
      <c r="F54" s="1269">
        <v>93.3</v>
      </c>
      <c r="G54" s="1269">
        <v>83.7</v>
      </c>
      <c r="H54" s="1269">
        <v>88</v>
      </c>
      <c r="I54" s="1269">
        <v>84.1</v>
      </c>
      <c r="J54" s="1269">
        <v>88.6</v>
      </c>
      <c r="K54" s="1269">
        <v>88.1</v>
      </c>
      <c r="L54" s="1269">
        <v>87.6</v>
      </c>
      <c r="M54" s="1269">
        <v>84.8</v>
      </c>
      <c r="N54" s="1269">
        <v>87.1</v>
      </c>
      <c r="O54" s="1269">
        <v>89.7</v>
      </c>
    </row>
    <row r="55" spans="1:15" s="1275" customFormat="1" ht="10.5" customHeight="1">
      <c r="A55" s="1272" t="s">
        <v>1600</v>
      </c>
      <c r="B55" s="1277" t="s">
        <v>1459</v>
      </c>
      <c r="C55" s="1268" t="str">
        <f t="shared" si="3"/>
        <v xml:space="preserve">    2024 v  </v>
      </c>
      <c r="D55" s="1269">
        <v>88.8</v>
      </c>
      <c r="E55" s="1278"/>
      <c r="F55" s="1279"/>
      <c r="G55" s="1279"/>
      <c r="H55" s="1278"/>
      <c r="I55" s="1279"/>
      <c r="J55" s="1279"/>
      <c r="K55" s="1278"/>
      <c r="L55" s="1279"/>
      <c r="M55" s="1278"/>
      <c r="N55" s="1279"/>
      <c r="O55" s="1279"/>
    </row>
    <row r="56" spans="1:15" s="1275" customFormat="1" ht="10.5" customHeight="1">
      <c r="A56" s="1280" t="s">
        <v>1883</v>
      </c>
      <c r="B56" s="1281"/>
      <c r="C56" s="1282"/>
      <c r="D56" s="1283"/>
      <c r="E56" s="1284"/>
      <c r="F56" s="1284"/>
      <c r="G56" s="1284"/>
      <c r="H56" s="1284"/>
      <c r="I56" s="1284"/>
      <c r="J56" s="1284"/>
      <c r="K56" s="1284"/>
      <c r="L56" s="1284"/>
      <c r="M56" s="1284"/>
      <c r="N56" s="1284"/>
      <c r="O56" s="1284"/>
    </row>
    <row r="57" spans="1:15" s="1275" customFormat="1" ht="10.5" customHeight="1">
      <c r="A57" s="1266" t="s">
        <v>1869</v>
      </c>
      <c r="B57" s="1267" t="s">
        <v>1601</v>
      </c>
      <c r="C57" s="1268">
        <f>$C$5</f>
        <v>2023</v>
      </c>
      <c r="D57" s="1269">
        <v>603</v>
      </c>
      <c r="E57" s="1269">
        <v>614</v>
      </c>
      <c r="F57" s="1269">
        <v>611</v>
      </c>
      <c r="G57" s="1269">
        <v>603</v>
      </c>
      <c r="H57" s="1269">
        <v>605</v>
      </c>
      <c r="I57" s="1269">
        <v>607</v>
      </c>
      <c r="J57" s="1269">
        <v>608</v>
      </c>
      <c r="K57" s="1269">
        <v>604</v>
      </c>
      <c r="L57" s="1269">
        <v>604</v>
      </c>
      <c r="M57" s="1269">
        <v>603</v>
      </c>
      <c r="N57" s="1269">
        <v>603</v>
      </c>
      <c r="O57" s="1269">
        <v>600</v>
      </c>
    </row>
    <row r="58" spans="1:15" s="1275" customFormat="1" ht="10.5" customHeight="1">
      <c r="A58" s="1272" t="s">
        <v>1870</v>
      </c>
      <c r="B58" s="1273" t="s">
        <v>1601</v>
      </c>
      <c r="C58" s="1268" t="str">
        <f>$C$6</f>
        <v xml:space="preserve">    2024 v  </v>
      </c>
      <c r="D58" s="1269">
        <v>616</v>
      </c>
      <c r="E58" s="1269"/>
      <c r="F58" s="1269"/>
      <c r="G58" s="1269"/>
      <c r="H58" s="1269"/>
      <c r="I58" s="1269"/>
      <c r="J58" s="1269"/>
      <c r="K58" s="1269"/>
      <c r="L58" s="1269"/>
      <c r="M58" s="1269"/>
      <c r="N58" s="1269"/>
      <c r="O58" s="1269"/>
    </row>
    <row r="59" spans="1:15" s="1275" customFormat="1" ht="10.5" customHeight="1">
      <c r="A59" s="1266" t="s">
        <v>1872</v>
      </c>
      <c r="B59" s="1267" t="s">
        <v>1601</v>
      </c>
      <c r="C59" s="1268">
        <f t="shared" ref="C59:C68" si="4">C57</f>
        <v>2023</v>
      </c>
      <c r="D59" s="1269">
        <v>7076332</v>
      </c>
      <c r="E59" s="1269">
        <v>7194306</v>
      </c>
      <c r="F59" s="1269">
        <v>7189306</v>
      </c>
      <c r="G59" s="1269">
        <v>7116539</v>
      </c>
      <c r="H59" s="1269">
        <v>7112338</v>
      </c>
      <c r="I59" s="1269">
        <v>7103217</v>
      </c>
      <c r="J59" s="1269">
        <v>7096843</v>
      </c>
      <c r="K59" s="1269">
        <v>7063043</v>
      </c>
      <c r="L59" s="1269">
        <v>7070391</v>
      </c>
      <c r="M59" s="1269">
        <v>7074719</v>
      </c>
      <c r="N59" s="1269">
        <v>7077577</v>
      </c>
      <c r="O59" s="1269">
        <v>7059731</v>
      </c>
    </row>
    <row r="60" spans="1:15" s="1275" customFormat="1" ht="10.5" customHeight="1">
      <c r="A60" s="1272" t="s">
        <v>1873</v>
      </c>
      <c r="B60" s="1273" t="s">
        <v>1601</v>
      </c>
      <c r="C60" s="1268" t="str">
        <f t="shared" si="4"/>
        <v xml:space="preserve">    2024 v  </v>
      </c>
      <c r="D60" s="1269">
        <v>7177904</v>
      </c>
      <c r="E60" s="1269"/>
      <c r="F60" s="1269"/>
      <c r="G60" s="1269"/>
      <c r="H60" s="1269"/>
      <c r="I60" s="1269"/>
      <c r="J60" s="1269"/>
      <c r="K60" s="1269"/>
      <c r="L60" s="1269"/>
      <c r="M60" s="1269"/>
      <c r="N60" s="1269"/>
      <c r="O60" s="1269"/>
    </row>
    <row r="61" spans="1:15" s="1275" customFormat="1" ht="10.5" customHeight="1">
      <c r="A61" s="1266" t="s">
        <v>1874</v>
      </c>
      <c r="B61" s="1267" t="s">
        <v>1601</v>
      </c>
      <c r="C61" s="1268">
        <f t="shared" si="4"/>
        <v>2023</v>
      </c>
      <c r="D61" s="1269">
        <v>6246564</v>
      </c>
      <c r="E61" s="1269">
        <v>6431631</v>
      </c>
      <c r="F61" s="1269">
        <v>6321433</v>
      </c>
      <c r="G61" s="1269">
        <v>6020841</v>
      </c>
      <c r="H61" s="1269">
        <v>5878643</v>
      </c>
      <c r="I61" s="1269">
        <v>5879663</v>
      </c>
      <c r="J61" s="1269">
        <v>6022915</v>
      </c>
      <c r="K61" s="1269">
        <v>5937594</v>
      </c>
      <c r="L61" s="1269">
        <v>6099443</v>
      </c>
      <c r="M61" s="1269">
        <v>6251936</v>
      </c>
      <c r="N61" s="1269">
        <v>6343187</v>
      </c>
      <c r="O61" s="1269">
        <v>6262217</v>
      </c>
    </row>
    <row r="62" spans="1:15" s="1275" customFormat="1" ht="10.5" customHeight="1">
      <c r="A62" s="1272" t="s">
        <v>1875</v>
      </c>
      <c r="B62" s="1273" t="s">
        <v>1601</v>
      </c>
      <c r="C62" s="1268" t="str">
        <f t="shared" si="4"/>
        <v xml:space="preserve">    2024 v  </v>
      </c>
      <c r="D62" s="1269">
        <v>6371334</v>
      </c>
      <c r="E62" s="1269"/>
      <c r="F62" s="1269"/>
      <c r="G62" s="1269"/>
      <c r="H62" s="1269"/>
      <c r="I62" s="1269"/>
      <c r="J62" s="1269"/>
      <c r="K62" s="1269"/>
      <c r="L62" s="1269"/>
      <c r="M62" s="1269"/>
      <c r="N62" s="1269"/>
      <c r="O62" s="1269"/>
    </row>
    <row r="63" spans="1:15" s="1275" customFormat="1" ht="10.5" customHeight="1">
      <c r="A63" s="1266" t="s">
        <v>1876</v>
      </c>
      <c r="B63" s="1276" t="s">
        <v>1602</v>
      </c>
      <c r="C63" s="1268">
        <f t="shared" si="4"/>
        <v>2023</v>
      </c>
      <c r="D63" s="1269">
        <v>152712</v>
      </c>
      <c r="E63" s="1269">
        <v>140502</v>
      </c>
      <c r="F63" s="1269">
        <v>160450</v>
      </c>
      <c r="G63" s="1269">
        <v>147515</v>
      </c>
      <c r="H63" s="1269">
        <v>144282</v>
      </c>
      <c r="I63" s="1269">
        <v>137634</v>
      </c>
      <c r="J63" s="1269">
        <v>140580</v>
      </c>
      <c r="K63" s="1269">
        <v>144844</v>
      </c>
      <c r="L63" s="1269">
        <v>140380</v>
      </c>
      <c r="M63" s="1269">
        <v>146798</v>
      </c>
      <c r="N63" s="1269">
        <v>149740</v>
      </c>
      <c r="O63" s="1269">
        <v>153488</v>
      </c>
    </row>
    <row r="64" spans="1:15" s="1275" customFormat="1" ht="10.5" customHeight="1">
      <c r="A64" s="1272" t="s">
        <v>1877</v>
      </c>
      <c r="B64" s="1277" t="s">
        <v>1602</v>
      </c>
      <c r="C64" s="1268" t="str">
        <f t="shared" si="4"/>
        <v xml:space="preserve">    2024 v  </v>
      </c>
      <c r="D64" s="1269">
        <v>155636</v>
      </c>
      <c r="E64" s="1269"/>
      <c r="F64" s="1269"/>
      <c r="G64" s="1269"/>
      <c r="H64" s="1269"/>
      <c r="I64" s="1269"/>
      <c r="J64" s="1269"/>
      <c r="K64" s="1269"/>
      <c r="L64" s="1269"/>
      <c r="M64" s="1269"/>
      <c r="N64" s="1269"/>
      <c r="O64" s="1269"/>
    </row>
    <row r="65" spans="1:15" s="1275" customFormat="1" ht="10.5" customHeight="1">
      <c r="A65" s="1266" t="s">
        <v>1878</v>
      </c>
      <c r="B65" s="1267" t="s">
        <v>1601</v>
      </c>
      <c r="C65" s="1268">
        <f t="shared" si="4"/>
        <v>2023</v>
      </c>
      <c r="D65" s="1269">
        <v>24.7</v>
      </c>
      <c r="E65" s="1269">
        <v>22.2</v>
      </c>
      <c r="F65" s="1269">
        <v>25.3</v>
      </c>
      <c r="G65" s="1269">
        <v>24</v>
      </c>
      <c r="H65" s="1269">
        <v>24.5</v>
      </c>
      <c r="I65" s="1269">
        <v>23.6</v>
      </c>
      <c r="J65" s="1269">
        <v>23.8</v>
      </c>
      <c r="K65" s="1269">
        <v>24.4</v>
      </c>
      <c r="L65" s="1269">
        <v>23.5</v>
      </c>
      <c r="M65" s="1269">
        <v>24</v>
      </c>
      <c r="N65" s="1269">
        <v>23.9</v>
      </c>
      <c r="O65" s="1269">
        <v>24.5</v>
      </c>
    </row>
    <row r="66" spans="1:15" s="1275" customFormat="1" ht="10.5" customHeight="1">
      <c r="A66" s="1272" t="s">
        <v>1879</v>
      </c>
      <c r="B66" s="1273" t="s">
        <v>1601</v>
      </c>
      <c r="C66" s="1268" t="str">
        <f t="shared" si="4"/>
        <v xml:space="preserve">    2024 v  </v>
      </c>
      <c r="D66" s="1269">
        <v>24.7</v>
      </c>
      <c r="E66" s="1269"/>
      <c r="F66" s="1269"/>
      <c r="G66" s="1269"/>
      <c r="H66" s="1269"/>
      <c r="I66" s="1269"/>
      <c r="J66" s="1269"/>
      <c r="K66" s="1269"/>
      <c r="L66" s="1269"/>
      <c r="M66" s="1269"/>
      <c r="N66" s="1269"/>
      <c r="O66" s="1269"/>
    </row>
    <row r="67" spans="1:15" s="1275" customFormat="1" ht="10.5" customHeight="1">
      <c r="A67" s="1266" t="s">
        <v>1600</v>
      </c>
      <c r="B67" s="1276" t="s">
        <v>1459</v>
      </c>
      <c r="C67" s="1268">
        <f t="shared" si="4"/>
        <v>2023</v>
      </c>
      <c r="D67" s="1269">
        <v>88.3</v>
      </c>
      <c r="E67" s="1269">
        <v>89.4</v>
      </c>
      <c r="F67" s="1269">
        <v>87.9</v>
      </c>
      <c r="G67" s="1269">
        <v>84.6</v>
      </c>
      <c r="H67" s="1269">
        <v>82.7</v>
      </c>
      <c r="I67" s="1269">
        <v>82.8</v>
      </c>
      <c r="J67" s="1269">
        <v>84.9</v>
      </c>
      <c r="K67" s="1269">
        <v>84.1</v>
      </c>
      <c r="L67" s="1269">
        <v>86.3</v>
      </c>
      <c r="M67" s="1269">
        <v>88.4</v>
      </c>
      <c r="N67" s="1269">
        <v>89.6</v>
      </c>
      <c r="O67" s="1269">
        <v>88.7</v>
      </c>
    </row>
    <row r="68" spans="1:15" s="1275" customFormat="1" ht="10.5" customHeight="1">
      <c r="A68" s="1272" t="s">
        <v>1600</v>
      </c>
      <c r="B68" s="1277" t="s">
        <v>1459</v>
      </c>
      <c r="C68" s="1268" t="str">
        <f t="shared" si="4"/>
        <v xml:space="preserve">    2024 v  </v>
      </c>
      <c r="D68" s="1269">
        <v>88.8</v>
      </c>
      <c r="E68" s="1278"/>
      <c r="F68" s="1279"/>
      <c r="G68" s="1279"/>
      <c r="H68" s="1278"/>
      <c r="I68" s="1279"/>
      <c r="J68" s="1279"/>
      <c r="K68" s="1278"/>
      <c r="L68" s="1279"/>
      <c r="M68" s="1278"/>
      <c r="N68" s="1279"/>
      <c r="O68" s="1279"/>
    </row>
    <row r="69" spans="1:15" s="1287" customFormat="1" ht="9" customHeight="1">
      <c r="A69" s="1291" t="s">
        <v>1885</v>
      </c>
      <c r="B69" s="1292"/>
      <c r="C69" s="1293"/>
      <c r="D69" s="1294"/>
      <c r="E69" s="1294"/>
      <c r="F69" s="1295"/>
      <c r="G69" s="1295"/>
      <c r="H69" s="1294"/>
      <c r="I69" s="1295"/>
      <c r="J69" s="1295"/>
      <c r="K69" s="1294"/>
      <c r="L69" s="1295"/>
      <c r="M69" s="1294"/>
      <c r="N69" s="1295"/>
      <c r="O69" s="1295"/>
    </row>
    <row r="70" spans="1:15" s="1287" customFormat="1" ht="9" customHeight="1">
      <c r="A70" s="1289" t="s">
        <v>1599</v>
      </c>
      <c r="D70" s="1288"/>
      <c r="E70" s="1288"/>
      <c r="F70" s="1288"/>
      <c r="G70" s="1288"/>
      <c r="H70" s="1288"/>
      <c r="I70" s="1288"/>
      <c r="J70" s="1288"/>
      <c r="K70" s="1288"/>
      <c r="L70" s="1288"/>
      <c r="M70" s="1288"/>
      <c r="N70" s="1288"/>
      <c r="O70" s="1288"/>
    </row>
    <row r="71" spans="1:15" s="1287" customFormat="1" ht="9" customHeight="1">
      <c r="A71" s="1289" t="s">
        <v>1598</v>
      </c>
      <c r="D71" s="1288"/>
      <c r="E71" s="1288"/>
      <c r="F71" s="1288"/>
      <c r="G71" s="1288"/>
      <c r="H71" s="1288"/>
      <c r="I71" s="1288"/>
      <c r="J71" s="1288"/>
      <c r="K71" s="1288"/>
      <c r="L71" s="1288"/>
      <c r="M71" s="1288"/>
      <c r="N71" s="1288"/>
      <c r="O71" s="1288"/>
    </row>
    <row r="72" spans="1:15" s="1287" customFormat="1" ht="9" customHeight="1">
      <c r="A72" s="1289" t="s">
        <v>1597</v>
      </c>
      <c r="D72" s="1288"/>
      <c r="E72" s="1288"/>
      <c r="F72" s="1288"/>
      <c r="G72" s="1288"/>
      <c r="H72" s="1288"/>
      <c r="I72" s="1288"/>
      <c r="J72" s="1288"/>
      <c r="K72" s="1288"/>
      <c r="L72" s="1288"/>
      <c r="M72" s="1288"/>
      <c r="N72" s="1288"/>
      <c r="O72" s="1288"/>
    </row>
    <row r="73" spans="1:15" s="1287" customFormat="1" ht="9" customHeight="1">
      <c r="A73" s="1289" t="s">
        <v>1596</v>
      </c>
      <c r="D73" s="1288"/>
      <c r="E73" s="1288"/>
      <c r="F73" s="1288"/>
      <c r="G73" s="1288"/>
      <c r="H73" s="1288"/>
      <c r="I73" s="1288"/>
      <c r="J73" s="1288"/>
      <c r="K73" s="1288"/>
      <c r="L73" s="1288"/>
      <c r="M73" s="1288"/>
      <c r="N73" s="1288"/>
      <c r="O73" s="1288"/>
    </row>
    <row r="74" spans="1:15" s="1287" customFormat="1" ht="9" customHeight="1">
      <c r="A74" s="1289" t="s">
        <v>1595</v>
      </c>
      <c r="D74" s="1288"/>
      <c r="E74" s="1288"/>
      <c r="F74" s="1288"/>
      <c r="G74" s="1288"/>
      <c r="H74" s="1288"/>
      <c r="I74" s="1288"/>
      <c r="J74" s="1288"/>
      <c r="K74" s="1288"/>
      <c r="L74" s="1288"/>
      <c r="M74" s="1288"/>
      <c r="N74" s="1288"/>
      <c r="O74" s="1288"/>
    </row>
    <row r="75" spans="1:15" s="1287" customFormat="1" ht="9" customHeight="1">
      <c r="A75" s="1289" t="s">
        <v>1594</v>
      </c>
      <c r="D75" s="1288"/>
      <c r="E75" s="1288"/>
      <c r="F75" s="1288"/>
      <c r="G75" s="1288"/>
      <c r="H75" s="1288"/>
      <c r="I75" s="1288"/>
      <c r="J75" s="1288"/>
      <c r="K75" s="1288"/>
      <c r="L75" s="1288"/>
      <c r="M75" s="1288"/>
      <c r="N75" s="1288"/>
      <c r="O75" s="1288"/>
    </row>
    <row r="76" spans="1:15" s="1287" customFormat="1" ht="9" customHeight="1">
      <c r="A76" s="1289" t="s">
        <v>1593</v>
      </c>
      <c r="D76" s="1288"/>
      <c r="E76" s="1288"/>
      <c r="F76" s="1288"/>
      <c r="G76" s="1288"/>
      <c r="H76" s="1288"/>
      <c r="I76" s="1288"/>
      <c r="J76" s="1288"/>
      <c r="K76" s="1288"/>
      <c r="L76" s="1288"/>
      <c r="M76" s="1288"/>
      <c r="N76" s="1288"/>
      <c r="O76" s="1288"/>
    </row>
    <row r="77" spans="1:15" s="1287" customFormat="1" ht="9" customHeight="1">
      <c r="A77" s="1289" t="s">
        <v>1592</v>
      </c>
      <c r="D77" s="1288"/>
      <c r="E77" s="1288"/>
      <c r="F77" s="1288"/>
      <c r="G77" s="1288"/>
      <c r="H77" s="1288"/>
      <c r="I77" s="1288"/>
      <c r="J77" s="1288"/>
      <c r="K77" s="1288"/>
      <c r="L77" s="1288"/>
      <c r="M77" s="1288"/>
      <c r="N77" s="1288"/>
      <c r="O77" s="1288"/>
    </row>
    <row r="78" spans="1:15" s="1287" customFormat="1" ht="9" customHeight="1">
      <c r="A78" s="1290" t="s">
        <v>1884</v>
      </c>
      <c r="D78" s="1288"/>
      <c r="E78" s="1288"/>
      <c r="F78" s="1288"/>
      <c r="G78" s="1288"/>
      <c r="H78" s="1288"/>
      <c r="I78" s="1288"/>
      <c r="J78" s="1288"/>
      <c r="K78" s="1288"/>
      <c r="L78" s="1288"/>
      <c r="M78" s="1288"/>
      <c r="N78" s="1288"/>
      <c r="O78" s="1288"/>
    </row>
    <row r="79" spans="1:15">
      <c r="A79" s="941" t="s">
        <v>14</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80CDEC"/>
    <pageSetUpPr fitToPage="1"/>
  </sheetPr>
  <dimension ref="A1:P117"/>
  <sheetViews>
    <sheetView showGridLines="0" zoomScale="140" zoomScaleNormal="140" zoomScaleSheetLayoutView="100" workbookViewId="0"/>
  </sheetViews>
  <sheetFormatPr baseColWidth="10" defaultColWidth="8" defaultRowHeight="9"/>
  <cols>
    <col min="1" max="1" width="34.28515625" style="548" customWidth="1"/>
    <col min="2" max="8" width="5" style="548" customWidth="1"/>
    <col min="9" max="9" width="5" style="569" customWidth="1"/>
    <col min="10" max="15" width="5" style="548" customWidth="1"/>
    <col min="16" max="16" width="12.5703125" style="548" customWidth="1"/>
    <col min="17" max="17" width="4.7109375" style="548" customWidth="1"/>
    <col min="18" max="43" width="8" style="548"/>
    <col min="44" max="44" width="11.85546875" style="548" customWidth="1"/>
    <col min="45" max="16384" width="8" style="548"/>
  </cols>
  <sheetData>
    <row r="1" spans="1:16" s="608" customFormat="1" ht="36.75" customHeight="1">
      <c r="A1" s="611" t="s">
        <v>1348</v>
      </c>
      <c r="B1" s="610"/>
      <c r="C1" s="610"/>
      <c r="D1" s="568"/>
      <c r="E1" s="610"/>
      <c r="F1" s="610"/>
      <c r="G1" s="610"/>
      <c r="H1" s="610"/>
      <c r="I1" s="610"/>
      <c r="J1" s="610"/>
      <c r="K1" s="610"/>
      <c r="L1" s="610"/>
      <c r="M1" s="609"/>
      <c r="N1" s="609"/>
      <c r="O1" s="609"/>
      <c r="P1" s="2563"/>
    </row>
    <row r="2" spans="1:16" s="607" customFormat="1" ht="10.5" customHeight="1">
      <c r="A2" s="567" t="s">
        <v>1322</v>
      </c>
      <c r="B2" s="567"/>
      <c r="C2" s="567"/>
      <c r="D2" s="567"/>
      <c r="E2" s="567"/>
      <c r="F2" s="567"/>
      <c r="G2" s="567"/>
      <c r="H2" s="567"/>
      <c r="I2" s="567"/>
      <c r="J2" s="567"/>
      <c r="K2" s="567"/>
      <c r="L2" s="567"/>
      <c r="M2" s="567"/>
      <c r="N2" s="605"/>
      <c r="O2" s="605"/>
      <c r="P2" s="2564"/>
    </row>
    <row r="3" spans="1:16" s="604" customFormat="1" ht="10.5" customHeight="1">
      <c r="A3" s="567" t="s">
        <v>1347</v>
      </c>
      <c r="B3" s="606"/>
      <c r="C3" s="605"/>
      <c r="D3" s="605"/>
      <c r="E3" s="605"/>
      <c r="F3" s="605"/>
      <c r="G3" s="605"/>
      <c r="H3" s="605"/>
      <c r="I3" s="605"/>
      <c r="J3" s="605"/>
      <c r="K3" s="605"/>
      <c r="L3" s="605"/>
      <c r="M3" s="605"/>
      <c r="N3" s="605"/>
      <c r="O3" s="2562"/>
      <c r="P3" s="2565"/>
    </row>
    <row r="4" spans="1:16" s="556" customFormat="1" ht="12" customHeight="1">
      <c r="A4" s="603" t="s">
        <v>1319</v>
      </c>
      <c r="B4" s="2825" t="s">
        <v>1346</v>
      </c>
      <c r="C4" s="602" t="s">
        <v>1320</v>
      </c>
      <c r="D4" s="601" t="s">
        <v>1239</v>
      </c>
      <c r="E4" s="600" t="s">
        <v>1238</v>
      </c>
      <c r="F4" s="599" t="s">
        <v>1237</v>
      </c>
      <c r="G4" s="599" t="s">
        <v>1236</v>
      </c>
      <c r="H4" s="599" t="s">
        <v>1235</v>
      </c>
      <c r="I4" s="598" t="s">
        <v>1320</v>
      </c>
      <c r="J4" s="590" t="s">
        <v>1239</v>
      </c>
      <c r="K4" s="590" t="s">
        <v>1238</v>
      </c>
      <c r="L4" s="590" t="s">
        <v>1345</v>
      </c>
      <c r="M4" s="590" t="s">
        <v>1236</v>
      </c>
      <c r="N4" s="597" t="s">
        <v>1235</v>
      </c>
      <c r="O4" s="596"/>
    </row>
    <row r="5" spans="1:16" s="556" customFormat="1" ht="12" customHeight="1">
      <c r="A5" s="591"/>
      <c r="B5" s="2826"/>
      <c r="C5" s="2822">
        <v>2022</v>
      </c>
      <c r="D5" s="2813">
        <v>2023</v>
      </c>
      <c r="E5" s="2814"/>
      <c r="F5" s="2814"/>
      <c r="G5" s="2814"/>
      <c r="H5" s="2815"/>
      <c r="I5" s="595">
        <v>2022</v>
      </c>
      <c r="J5" s="566">
        <v>2023</v>
      </c>
      <c r="K5" s="565"/>
      <c r="L5" s="565"/>
      <c r="M5" s="565"/>
      <c r="N5" s="565"/>
      <c r="O5" s="564"/>
    </row>
    <row r="6" spans="1:16" s="556" customFormat="1" ht="12" customHeight="1">
      <c r="A6" s="591"/>
      <c r="B6" s="2826"/>
      <c r="C6" s="2823"/>
      <c r="D6" s="2816"/>
      <c r="E6" s="2817"/>
      <c r="F6" s="2817"/>
      <c r="G6" s="2817"/>
      <c r="H6" s="2818"/>
      <c r="I6" s="594" t="s">
        <v>1344</v>
      </c>
      <c r="J6" s="593"/>
      <c r="K6" s="593"/>
      <c r="L6" s="593"/>
      <c r="M6" s="593"/>
      <c r="N6" s="593"/>
      <c r="O6" s="592"/>
    </row>
    <row r="7" spans="1:16" s="556" customFormat="1" ht="23.25" customHeight="1">
      <c r="A7" s="591"/>
      <c r="B7" s="2826"/>
      <c r="C7" s="2824"/>
      <c r="D7" s="2819"/>
      <c r="E7" s="2820"/>
      <c r="F7" s="2820"/>
      <c r="G7" s="2820"/>
      <c r="H7" s="2821"/>
      <c r="I7" s="590" t="s">
        <v>1343</v>
      </c>
      <c r="J7" s="589"/>
      <c r="K7" s="589"/>
      <c r="L7" s="589"/>
      <c r="M7" s="589"/>
      <c r="N7" s="588"/>
      <c r="O7" s="587" t="s">
        <v>1342</v>
      </c>
    </row>
    <row r="8" spans="1:16" s="556" customFormat="1" ht="8.1" customHeight="1">
      <c r="A8" s="584" t="s">
        <v>1341</v>
      </c>
      <c r="B8" s="586" t="s">
        <v>240</v>
      </c>
      <c r="C8" s="585">
        <v>146</v>
      </c>
      <c r="D8" s="578">
        <v>148.1</v>
      </c>
      <c r="E8" s="578">
        <v>156.4</v>
      </c>
      <c r="F8" s="578">
        <v>153.1</v>
      </c>
      <c r="G8" s="578">
        <v>147.1</v>
      </c>
      <c r="H8" s="578">
        <v>140.69999999999999</v>
      </c>
      <c r="I8" s="560">
        <v>-10.866910866910871</v>
      </c>
      <c r="J8" s="562">
        <v>-8.7492298213185506</v>
      </c>
      <c r="K8" s="562">
        <v>-8.9639115250291042</v>
      </c>
      <c r="L8" s="562">
        <v>-13.159387407827566</v>
      </c>
      <c r="M8" s="562">
        <v>-9.4211822660098505</v>
      </c>
      <c r="N8" s="562">
        <v>-6.6976127320955072</v>
      </c>
      <c r="O8" s="560">
        <v>-4.3507817811013041</v>
      </c>
    </row>
    <row r="9" spans="1:16" s="556" customFormat="1" ht="8.1" customHeight="1">
      <c r="A9" s="581" t="s">
        <v>1340</v>
      </c>
      <c r="B9" s="580">
        <v>10.57</v>
      </c>
      <c r="C9" s="583">
        <v>132</v>
      </c>
      <c r="D9" s="578">
        <v>135.9</v>
      </c>
      <c r="E9" s="578">
        <v>140.5</v>
      </c>
      <c r="F9" s="578">
        <v>132.5</v>
      </c>
      <c r="G9" s="578">
        <v>129.80000000000001</v>
      </c>
      <c r="H9" s="578">
        <v>125.2</v>
      </c>
      <c r="I9" s="560">
        <v>-4.7619047619047592</v>
      </c>
      <c r="J9" s="562">
        <v>6.9236821400472053</v>
      </c>
      <c r="K9" s="562">
        <v>-3.0365769496204251</v>
      </c>
      <c r="L9" s="562">
        <v>-8.5576259489302942</v>
      </c>
      <c r="M9" s="562">
        <v>-3.9940828402366719</v>
      </c>
      <c r="N9" s="562">
        <v>0.24019215372297253</v>
      </c>
      <c r="O9" s="560">
        <v>-3.5439137134052459</v>
      </c>
    </row>
    <row r="10" spans="1:16" s="556" customFormat="1" ht="8.1" customHeight="1">
      <c r="A10" s="581" t="s">
        <v>1339</v>
      </c>
      <c r="B10" s="580">
        <v>12.97</v>
      </c>
      <c r="C10" s="583">
        <v>147.6</v>
      </c>
      <c r="D10" s="578">
        <v>150.5</v>
      </c>
      <c r="E10" s="578">
        <v>158.4</v>
      </c>
      <c r="F10" s="578">
        <v>156.80000000000001</v>
      </c>
      <c r="G10" s="578">
        <v>149.69999999999999</v>
      </c>
      <c r="H10" s="578">
        <v>143.69999999999999</v>
      </c>
      <c r="I10" s="560">
        <v>-12.507409602845286</v>
      </c>
      <c r="J10" s="562">
        <v>-9.2279855247285951</v>
      </c>
      <c r="K10" s="562">
        <v>-11.310190369540877</v>
      </c>
      <c r="L10" s="562">
        <v>-15.471698113207538</v>
      </c>
      <c r="M10" s="562">
        <v>-12.302284710017574</v>
      </c>
      <c r="N10" s="562">
        <v>-8.5295989815404312</v>
      </c>
      <c r="O10" s="560">
        <v>-4.008016032064134</v>
      </c>
    </row>
    <row r="11" spans="1:16" s="556" customFormat="1" ht="8.1" customHeight="1">
      <c r="A11" s="581" t="s">
        <v>1338</v>
      </c>
      <c r="B11" s="580">
        <v>2.15</v>
      </c>
      <c r="C11" s="583">
        <v>180.4</v>
      </c>
      <c r="D11" s="578">
        <v>188.2</v>
      </c>
      <c r="E11" s="578">
        <v>209.6</v>
      </c>
      <c r="F11" s="578">
        <v>205.3</v>
      </c>
      <c r="G11" s="578">
        <v>185</v>
      </c>
      <c r="H11" s="578">
        <v>173.5</v>
      </c>
      <c r="I11" s="560">
        <v>-21.15384615384616</v>
      </c>
      <c r="J11" s="562">
        <v>-23.990306946688207</v>
      </c>
      <c r="K11" s="562">
        <v>-10.922226944326397</v>
      </c>
      <c r="L11" s="562">
        <v>-22.264293828095418</v>
      </c>
      <c r="M11" s="562">
        <v>-15.71753986332574</v>
      </c>
      <c r="N11" s="562">
        <v>-14.447731755424073</v>
      </c>
      <c r="O11" s="560">
        <v>-6.2162162162162105</v>
      </c>
    </row>
    <row r="12" spans="1:16" s="556" customFormat="1" ht="8.1" customHeight="1">
      <c r="A12" s="581" t="s">
        <v>1337</v>
      </c>
      <c r="B12" s="580">
        <v>0.45</v>
      </c>
      <c r="C12" s="583">
        <v>202.4</v>
      </c>
      <c r="D12" s="578">
        <v>203.9</v>
      </c>
      <c r="E12" s="578">
        <v>217.5</v>
      </c>
      <c r="F12" s="578">
        <v>214.3</v>
      </c>
      <c r="G12" s="578">
        <v>196.8</v>
      </c>
      <c r="H12" s="578">
        <v>184.3</v>
      </c>
      <c r="I12" s="560">
        <v>-14.599156118143455</v>
      </c>
      <c r="J12" s="562">
        <v>-21.304515631030498</v>
      </c>
      <c r="K12" s="562">
        <v>-12.474849094567404</v>
      </c>
      <c r="L12" s="562">
        <v>-13.309061488673137</v>
      </c>
      <c r="M12" s="562">
        <v>-17.484276729559753</v>
      </c>
      <c r="N12" s="562">
        <v>-12.612612612612608</v>
      </c>
      <c r="O12" s="560">
        <v>-6.3516260162601696</v>
      </c>
    </row>
    <row r="13" spans="1:16" s="556" customFormat="1" ht="8.1" customHeight="1">
      <c r="A13" s="584" t="s">
        <v>1336</v>
      </c>
      <c r="B13" s="580">
        <v>78.64</v>
      </c>
      <c r="C13" s="583">
        <v>225.2</v>
      </c>
      <c r="D13" s="578">
        <v>221.3</v>
      </c>
      <c r="E13" s="578">
        <v>216.9</v>
      </c>
      <c r="F13" s="578">
        <v>213.9</v>
      </c>
      <c r="G13" s="578">
        <v>210.7</v>
      </c>
      <c r="H13" s="578">
        <v>198.9</v>
      </c>
      <c r="I13" s="560">
        <v>-21.341250436604966</v>
      </c>
      <c r="J13" s="562">
        <v>-43.227296049256033</v>
      </c>
      <c r="K13" s="562">
        <v>-46.245353159851298</v>
      </c>
      <c r="L13" s="562">
        <v>-36.206382344169405</v>
      </c>
      <c r="M13" s="562">
        <v>-30.759119290174169</v>
      </c>
      <c r="N13" s="561">
        <v>-35.631067961165044</v>
      </c>
      <c r="O13" s="561">
        <v>-5.6003796867584157</v>
      </c>
    </row>
    <row r="14" spans="1:16" s="556" customFormat="1" ht="8.1" customHeight="1">
      <c r="A14" s="581" t="s">
        <v>1325</v>
      </c>
      <c r="B14" s="580">
        <v>21.99</v>
      </c>
      <c r="C14" s="583">
        <v>153.30000000000001</v>
      </c>
      <c r="D14" s="578">
        <v>149.1</v>
      </c>
      <c r="E14" s="578">
        <v>147.80000000000001</v>
      </c>
      <c r="F14" s="578">
        <v>144.5</v>
      </c>
      <c r="G14" s="578">
        <v>143.69999999999999</v>
      </c>
      <c r="H14" s="578">
        <v>143.4</v>
      </c>
      <c r="I14" s="560">
        <v>18.287037037037052</v>
      </c>
      <c r="J14" s="562">
        <v>19.184652278177467</v>
      </c>
      <c r="K14" s="562">
        <v>11.127819548872196</v>
      </c>
      <c r="L14" s="562">
        <v>5.2439912600145533</v>
      </c>
      <c r="M14" s="562">
        <v>3.8294797687861148</v>
      </c>
      <c r="N14" s="561">
        <v>3.6127167630057784</v>
      </c>
      <c r="O14" s="561">
        <v>-0.20876826722337682</v>
      </c>
    </row>
    <row r="15" spans="1:16" s="556" customFormat="1" ht="8.1" customHeight="1">
      <c r="A15" s="581" t="s">
        <v>1335</v>
      </c>
      <c r="B15" s="580">
        <v>4.45</v>
      </c>
      <c r="C15" s="583">
        <v>149.5</v>
      </c>
      <c r="D15" s="578">
        <v>142</v>
      </c>
      <c r="E15" s="578">
        <v>141.4</v>
      </c>
      <c r="F15" s="578">
        <v>139.19999999999999</v>
      </c>
      <c r="G15" s="578">
        <v>137.9</v>
      </c>
      <c r="H15" s="578">
        <v>137.9</v>
      </c>
      <c r="I15" s="560">
        <v>15</v>
      </c>
      <c r="J15" s="562">
        <v>12.075769534333062</v>
      </c>
      <c r="K15" s="562">
        <v>7.1212121212121247</v>
      </c>
      <c r="L15" s="562">
        <v>3.4944237918215464</v>
      </c>
      <c r="M15" s="562">
        <v>1.0997067448680298</v>
      </c>
      <c r="N15" s="561">
        <v>-1.0760401721664294</v>
      </c>
      <c r="O15" s="561">
        <v>0</v>
      </c>
    </row>
    <row r="16" spans="1:16" s="556" customFormat="1" ht="8.1" customHeight="1">
      <c r="A16" s="581" t="s">
        <v>1334</v>
      </c>
      <c r="B16" s="580">
        <v>28.38</v>
      </c>
      <c r="C16" s="583">
        <v>177.6</v>
      </c>
      <c r="D16" s="578">
        <v>169.7</v>
      </c>
      <c r="E16" s="578">
        <v>166.4</v>
      </c>
      <c r="F16" s="578">
        <v>166</v>
      </c>
      <c r="G16" s="578">
        <v>161.30000000000001</v>
      </c>
      <c r="H16" s="578">
        <v>149.69999999999999</v>
      </c>
      <c r="I16" s="560">
        <v>-37.96716730702061</v>
      </c>
      <c r="J16" s="562">
        <v>-60.220346929207693</v>
      </c>
      <c r="K16" s="562">
        <v>-58.534762023423873</v>
      </c>
      <c r="L16" s="562">
        <v>-49.250993579944975</v>
      </c>
      <c r="M16" s="562">
        <v>-44.340924775707379</v>
      </c>
      <c r="N16" s="561">
        <v>-48.994889267461673</v>
      </c>
      <c r="O16" s="561">
        <v>-7.1915685058896628</v>
      </c>
    </row>
    <row r="17" spans="1:15" s="556" customFormat="1" ht="8.1" customHeight="1">
      <c r="A17" s="581" t="s">
        <v>1333</v>
      </c>
      <c r="B17" s="580">
        <v>23.82</v>
      </c>
      <c r="C17" s="583">
        <v>362.7</v>
      </c>
      <c r="D17" s="578">
        <v>364.2</v>
      </c>
      <c r="E17" s="578">
        <v>354.9</v>
      </c>
      <c r="F17" s="578">
        <v>349.1</v>
      </c>
      <c r="G17" s="578">
        <v>345.1</v>
      </c>
      <c r="H17" s="578">
        <v>320</v>
      </c>
      <c r="I17" s="560">
        <v>-21.203562893764939</v>
      </c>
      <c r="J17" s="562">
        <v>-43.040350328432901</v>
      </c>
      <c r="K17" s="562">
        <v>-49.773563543730539</v>
      </c>
      <c r="L17" s="562">
        <v>-38.256101874778913</v>
      </c>
      <c r="M17" s="562">
        <v>-31.811894882434302</v>
      </c>
      <c r="N17" s="561">
        <v>-38.044530493707647</v>
      </c>
      <c r="O17" s="561">
        <v>-7.2732541292379125</v>
      </c>
    </row>
    <row r="18" spans="1:15" s="556" customFormat="1" ht="8.1" customHeight="1">
      <c r="A18" s="584" t="s">
        <v>1332</v>
      </c>
      <c r="B18" s="580">
        <v>84.38</v>
      </c>
      <c r="C18" s="583">
        <v>233.9</v>
      </c>
      <c r="D18" s="578">
        <v>222.7</v>
      </c>
      <c r="E18" s="578">
        <v>221.4</v>
      </c>
      <c r="F18" s="578">
        <v>224.6</v>
      </c>
      <c r="G18" s="578">
        <v>221.3</v>
      </c>
      <c r="H18" s="578">
        <v>213.6</v>
      </c>
      <c r="I18" s="560">
        <v>-8.4898278560250304</v>
      </c>
      <c r="J18" s="562">
        <v>-32.351154313487243</v>
      </c>
      <c r="K18" s="562">
        <v>-36.905101168424046</v>
      </c>
      <c r="L18" s="562">
        <v>-29.636591478696744</v>
      </c>
      <c r="M18" s="562">
        <v>-21.41335227272728</v>
      </c>
      <c r="N18" s="562">
        <v>-22.411914275336002</v>
      </c>
      <c r="O18" s="560">
        <v>-3.4794396746497966</v>
      </c>
    </row>
    <row r="19" spans="1:15" s="556" customFormat="1" ht="8.1" customHeight="1">
      <c r="A19" s="581" t="s">
        <v>1325</v>
      </c>
      <c r="B19" s="580">
        <v>14.29</v>
      </c>
      <c r="C19" s="583">
        <v>214.3</v>
      </c>
      <c r="D19" s="578">
        <v>213.8</v>
      </c>
      <c r="E19" s="578">
        <v>211.3</v>
      </c>
      <c r="F19" s="578">
        <v>208.6</v>
      </c>
      <c r="G19" s="578">
        <v>202.3</v>
      </c>
      <c r="H19" s="578">
        <v>200.9</v>
      </c>
      <c r="I19" s="560">
        <v>18.989450305385901</v>
      </c>
      <c r="J19" s="562">
        <v>15.88075880758808</v>
      </c>
      <c r="K19" s="562">
        <v>7.313357034027419</v>
      </c>
      <c r="L19" s="562">
        <v>-12.792642140468217</v>
      </c>
      <c r="M19" s="562">
        <v>-17.831031681559708</v>
      </c>
      <c r="N19" s="562">
        <v>-19.575660528422745</v>
      </c>
      <c r="O19" s="560">
        <v>-0.6920415224913512</v>
      </c>
    </row>
    <row r="20" spans="1:15" s="556" customFormat="1" ht="8.1" customHeight="1">
      <c r="A20" s="581" t="s">
        <v>1331</v>
      </c>
      <c r="B20" s="580">
        <v>5.74</v>
      </c>
      <c r="C20" s="583">
        <v>224.7</v>
      </c>
      <c r="D20" s="578">
        <v>212</v>
      </c>
      <c r="E20" s="578">
        <v>211.2</v>
      </c>
      <c r="F20" s="578">
        <v>208.3</v>
      </c>
      <c r="G20" s="578">
        <v>206.1</v>
      </c>
      <c r="H20" s="578">
        <v>202.3</v>
      </c>
      <c r="I20" s="560">
        <v>19.204244031830243</v>
      </c>
      <c r="J20" s="562">
        <v>10.474205315268364</v>
      </c>
      <c r="K20" s="562">
        <v>-1.4005602240896309</v>
      </c>
      <c r="L20" s="562">
        <v>-10.447119518486673</v>
      </c>
      <c r="M20" s="562">
        <v>-16.76090468497577</v>
      </c>
      <c r="N20" s="562">
        <v>-18.030794165316053</v>
      </c>
      <c r="O20" s="560">
        <v>-1.8437651625424536</v>
      </c>
    </row>
    <row r="21" spans="1:15" s="556" customFormat="1" ht="8.1" customHeight="1">
      <c r="A21" s="581" t="s">
        <v>1324</v>
      </c>
      <c r="B21" s="580">
        <v>10.4</v>
      </c>
      <c r="C21" s="583">
        <v>257.5</v>
      </c>
      <c r="D21" s="578">
        <v>217.1</v>
      </c>
      <c r="E21" s="578">
        <v>227.1</v>
      </c>
      <c r="F21" s="578">
        <v>230.6</v>
      </c>
      <c r="G21" s="578">
        <v>236.6</v>
      </c>
      <c r="H21" s="578">
        <v>232.5</v>
      </c>
      <c r="I21" s="560">
        <v>-34.311224489795919</v>
      </c>
      <c r="J21" s="562">
        <v>-58.537051184110013</v>
      </c>
      <c r="K21" s="562">
        <v>-62.66030910884578</v>
      </c>
      <c r="L21" s="562">
        <v>-58.791994281629741</v>
      </c>
      <c r="M21" s="562">
        <v>-35.932845924722443</v>
      </c>
      <c r="N21" s="562">
        <v>-38.328912466843498</v>
      </c>
      <c r="O21" s="560">
        <v>-1.7328825021132701</v>
      </c>
    </row>
    <row r="22" spans="1:15" s="556" customFormat="1" ht="8.1" customHeight="1">
      <c r="A22" s="581" t="s">
        <v>1330</v>
      </c>
      <c r="B22" s="580">
        <v>2.38</v>
      </c>
      <c r="C22" s="583">
        <v>309.5</v>
      </c>
      <c r="D22" s="578">
        <v>267.39999999999998</v>
      </c>
      <c r="E22" s="578">
        <v>268.89999999999998</v>
      </c>
      <c r="F22" s="578">
        <v>282.3</v>
      </c>
      <c r="G22" s="578">
        <v>279.3</v>
      </c>
      <c r="H22" s="578">
        <v>265</v>
      </c>
      <c r="I22" s="560">
        <v>-23.862238622386229</v>
      </c>
      <c r="J22" s="562">
        <v>-50.037369207772805</v>
      </c>
      <c r="K22" s="562">
        <v>-56.011778177654179</v>
      </c>
      <c r="L22" s="562">
        <v>-46.07449856733524</v>
      </c>
      <c r="M22" s="562">
        <v>-26.091558613389779</v>
      </c>
      <c r="N22" s="562">
        <v>-37.381852551984878</v>
      </c>
      <c r="O22" s="560">
        <v>-5.119942713927685</v>
      </c>
    </row>
    <row r="23" spans="1:15" s="556" customFormat="1" ht="8.1" customHeight="1">
      <c r="A23" s="581" t="s">
        <v>1329</v>
      </c>
      <c r="B23" s="580">
        <v>51.48</v>
      </c>
      <c r="C23" s="583">
        <v>232.2</v>
      </c>
      <c r="D23" s="578">
        <v>225.5</v>
      </c>
      <c r="E23" s="578">
        <v>222.1</v>
      </c>
      <c r="F23" s="578">
        <v>227</v>
      </c>
      <c r="G23" s="578">
        <v>222.4</v>
      </c>
      <c r="H23" s="578">
        <v>212.2</v>
      </c>
      <c r="I23" s="583">
        <v>-6.6720257234726716</v>
      </c>
      <c r="J23" s="562">
        <v>-32.565789473684205</v>
      </c>
      <c r="K23" s="562">
        <v>-35.379691591504212</v>
      </c>
      <c r="L23" s="562">
        <v>-22.419685577580324</v>
      </c>
      <c r="M23" s="562">
        <v>-18.415260454878947</v>
      </c>
      <c r="N23" s="562">
        <v>-17.624223602484477</v>
      </c>
      <c r="O23" s="560">
        <v>-4.5863309352517945</v>
      </c>
    </row>
    <row r="24" spans="1:15" s="556" customFormat="1" ht="8.1" customHeight="1">
      <c r="A24" s="581" t="s">
        <v>1328</v>
      </c>
      <c r="B24" s="580">
        <v>0.09</v>
      </c>
      <c r="C24" s="579">
        <v>216.3</v>
      </c>
      <c r="D24" s="579">
        <v>188.9</v>
      </c>
      <c r="E24" s="578">
        <v>199</v>
      </c>
      <c r="F24" s="578">
        <v>232.9</v>
      </c>
      <c r="G24" s="578">
        <v>226.6</v>
      </c>
      <c r="H24" s="578">
        <v>182.5</v>
      </c>
      <c r="I24" s="560">
        <v>-66.25058511468248</v>
      </c>
      <c r="J24" s="577">
        <v>-83.878125800119477</v>
      </c>
      <c r="K24" s="562">
        <v>-80.044123545928599</v>
      </c>
      <c r="L24" s="562">
        <v>-58.134100305590508</v>
      </c>
      <c r="M24" s="562">
        <v>-59.229938826916154</v>
      </c>
      <c r="N24" s="562">
        <v>-69.130581867388372</v>
      </c>
      <c r="O24" s="560">
        <v>-19.461606354810243</v>
      </c>
    </row>
    <row r="25" spans="1:15" s="556" customFormat="1" ht="8.1" customHeight="1">
      <c r="A25" s="582" t="s">
        <v>1327</v>
      </c>
      <c r="B25" s="580">
        <v>11.1</v>
      </c>
      <c r="C25" s="579">
        <v>158.19999999999999</v>
      </c>
      <c r="D25" s="579">
        <v>158.30000000000001</v>
      </c>
      <c r="E25" s="578">
        <v>158.4</v>
      </c>
      <c r="F25" s="578">
        <v>156.80000000000001</v>
      </c>
      <c r="G25" s="578">
        <v>157.30000000000001</v>
      </c>
      <c r="H25" s="578">
        <v>157.30000000000001</v>
      </c>
      <c r="I25" s="560">
        <v>22.162162162162147</v>
      </c>
      <c r="J25" s="577">
        <v>18.754688672168044</v>
      </c>
      <c r="K25" s="562">
        <v>18.474195961106972</v>
      </c>
      <c r="L25" s="562">
        <v>2.88713910761156</v>
      </c>
      <c r="M25" s="562">
        <v>1.2226512226512369</v>
      </c>
      <c r="N25" s="562">
        <v>1.0925449871465389</v>
      </c>
      <c r="O25" s="560">
        <v>0</v>
      </c>
    </row>
    <row r="26" spans="1:15" s="556" customFormat="1" ht="8.1" customHeight="1">
      <c r="A26" s="582" t="s">
        <v>1326</v>
      </c>
      <c r="B26" s="580">
        <v>11.38</v>
      </c>
      <c r="C26" s="578">
        <v>121.4</v>
      </c>
      <c r="D26" s="579">
        <v>122.4</v>
      </c>
      <c r="E26" s="578">
        <v>122.4</v>
      </c>
      <c r="F26" s="578">
        <v>122.4</v>
      </c>
      <c r="G26" s="578">
        <v>122.4</v>
      </c>
      <c r="H26" s="578">
        <v>122.4</v>
      </c>
      <c r="I26" s="560">
        <v>7.2438162544169558</v>
      </c>
      <c r="J26" s="577">
        <v>7.8414096916299627</v>
      </c>
      <c r="K26" s="562">
        <v>7.7464788732394396</v>
      </c>
      <c r="L26" s="562">
        <v>7.4626865671641696</v>
      </c>
      <c r="M26" s="562">
        <v>7.4626865671641696</v>
      </c>
      <c r="N26" s="562">
        <v>7.4626865671641696</v>
      </c>
      <c r="O26" s="560">
        <v>0</v>
      </c>
    </row>
    <row r="27" spans="1:15" s="556" customFormat="1" ht="8.1" customHeight="1">
      <c r="A27" s="581" t="s">
        <v>1325</v>
      </c>
      <c r="B27" s="580">
        <v>7.18</v>
      </c>
      <c r="C27" s="578">
        <v>118.6</v>
      </c>
      <c r="D27" s="579">
        <v>119.4</v>
      </c>
      <c r="E27" s="578">
        <v>119.4</v>
      </c>
      <c r="F27" s="578">
        <v>119.6</v>
      </c>
      <c r="G27" s="578">
        <v>119.6</v>
      </c>
      <c r="H27" s="578">
        <v>119.6</v>
      </c>
      <c r="I27" s="560">
        <v>5.328596802841929</v>
      </c>
      <c r="J27" s="577">
        <v>5.9449866903283066</v>
      </c>
      <c r="K27" s="562">
        <v>5.8510638297872362</v>
      </c>
      <c r="L27" s="562">
        <v>5.7471264367816133</v>
      </c>
      <c r="M27" s="562">
        <v>5.7471264367816133</v>
      </c>
      <c r="N27" s="562">
        <v>5.7471264367816133</v>
      </c>
      <c r="O27" s="560">
        <v>0</v>
      </c>
    </row>
    <row r="28" spans="1:15" s="556" customFormat="1" ht="8.1" customHeight="1">
      <c r="A28" s="581" t="s">
        <v>1324</v>
      </c>
      <c r="B28" s="580">
        <v>1.88</v>
      </c>
      <c r="C28" s="578">
        <v>118.4</v>
      </c>
      <c r="D28" s="579">
        <v>119</v>
      </c>
      <c r="E28" s="578">
        <v>119</v>
      </c>
      <c r="F28" s="578">
        <v>119.1</v>
      </c>
      <c r="G28" s="578">
        <v>119.1</v>
      </c>
      <c r="H28" s="578">
        <v>119.1</v>
      </c>
      <c r="I28" s="560">
        <v>5.4318788958147906</v>
      </c>
      <c r="J28" s="577">
        <v>5.8718861209964359</v>
      </c>
      <c r="K28" s="562">
        <v>5.6838365896980463</v>
      </c>
      <c r="L28" s="562">
        <v>5.1191526919682246</v>
      </c>
      <c r="M28" s="562">
        <v>5.1191526919682246</v>
      </c>
      <c r="N28" s="562">
        <v>5.1191526919682246</v>
      </c>
      <c r="O28" s="560">
        <v>0</v>
      </c>
    </row>
    <row r="29" spans="1:15" s="563" customFormat="1" ht="8.1" customHeight="1">
      <c r="A29" s="576" t="s">
        <v>1323</v>
      </c>
      <c r="B29" s="575">
        <v>2.3199999999999998</v>
      </c>
      <c r="C29" s="573">
        <v>132.4</v>
      </c>
      <c r="D29" s="574">
        <v>134.19999999999999</v>
      </c>
      <c r="E29" s="573">
        <v>134.19999999999999</v>
      </c>
      <c r="F29" s="573">
        <v>133.69999999999999</v>
      </c>
      <c r="G29" s="573">
        <v>133.80000000000001</v>
      </c>
      <c r="H29" s="573">
        <v>133.80000000000001</v>
      </c>
      <c r="I29" s="557">
        <v>14.33506044905009</v>
      </c>
      <c r="J29" s="559">
        <v>14.897260273972591</v>
      </c>
      <c r="K29" s="558">
        <v>14.897260273972591</v>
      </c>
      <c r="L29" s="558">
        <v>14.469178082191775</v>
      </c>
      <c r="M29" s="558">
        <v>14.456800684345609</v>
      </c>
      <c r="N29" s="558">
        <v>14.456800684345609</v>
      </c>
      <c r="O29" s="557">
        <v>0</v>
      </c>
    </row>
    <row r="30" spans="1:15" s="553" customFormat="1" ht="9.9499999999999993" customHeight="1">
      <c r="A30" s="553" t="s">
        <v>1315</v>
      </c>
      <c r="B30" s="554"/>
    </row>
    <row r="31" spans="1:15" s="551" customFormat="1" ht="8.25" customHeight="1">
      <c r="A31" s="555" t="s">
        <v>97</v>
      </c>
      <c r="B31" s="572"/>
      <c r="O31" s="552"/>
    </row>
    <row r="32" spans="1:15">
      <c r="A32" s="1" t="s">
        <v>14</v>
      </c>
    </row>
    <row r="33" spans="1:15">
      <c r="J33" s="571"/>
    </row>
    <row r="39" spans="1:15" ht="7.5" customHeight="1"/>
    <row r="40" spans="1:15" s="570" customFormat="1">
      <c r="A40" s="548"/>
      <c r="B40" s="548"/>
      <c r="C40" s="548"/>
      <c r="D40" s="548"/>
      <c r="E40" s="548"/>
      <c r="F40" s="548"/>
      <c r="G40" s="548"/>
      <c r="H40" s="548"/>
      <c r="I40" s="569"/>
      <c r="J40" s="548"/>
      <c r="K40" s="548"/>
      <c r="L40" s="548"/>
      <c r="M40" s="548"/>
      <c r="N40" s="548"/>
      <c r="O40" s="548"/>
    </row>
    <row r="42" spans="1:15" ht="7.5" customHeight="1"/>
    <row r="47" spans="1:15" ht="7.5" customHeight="1"/>
    <row r="50" ht="7.5" customHeight="1"/>
    <row r="52" ht="9" customHeight="1"/>
    <row r="55" ht="9" customHeight="1"/>
    <row r="57" ht="7.5" customHeight="1"/>
    <row r="59" ht="0.4" customHeight="1"/>
    <row r="114" spans="1:2">
      <c r="B114" s="549"/>
    </row>
    <row r="115" spans="1:2">
      <c r="A115" s="550"/>
      <c r="B115" s="549"/>
    </row>
    <row r="116" spans="1:2">
      <c r="B116" s="549"/>
    </row>
    <row r="117" spans="1:2">
      <c r="B117" s="549"/>
    </row>
  </sheetData>
  <mergeCells count="3">
    <mergeCell ref="D5:H7"/>
    <mergeCell ref="C5:C7"/>
    <mergeCell ref="B4:B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N143"/>
  <sheetViews>
    <sheetView showGridLines="0" zoomScaleNormal="100" workbookViewId="0"/>
  </sheetViews>
  <sheetFormatPr baseColWidth="10" defaultColWidth="5" defaultRowHeight="16.5"/>
  <cols>
    <col min="1" max="1" width="29.7109375" style="2241" customWidth="1"/>
    <col min="2" max="15" width="8.7109375" style="2241" customWidth="1"/>
    <col min="16" max="17" width="5" style="2241"/>
    <col min="18" max="19" width="5" style="2241" customWidth="1"/>
    <col min="20" max="20" width="6.140625" style="2241" customWidth="1"/>
    <col min="21" max="29" width="5" style="2241" customWidth="1"/>
    <col min="30" max="31" width="5" style="2241"/>
    <col min="32" max="32" width="6" style="2241" bestFit="1" customWidth="1"/>
    <col min="33" max="33" width="6.140625" style="2241" bestFit="1" customWidth="1"/>
    <col min="34" max="34" width="8" style="2241" bestFit="1" customWidth="1"/>
    <col min="35" max="35" width="6.140625" style="2241" bestFit="1" customWidth="1"/>
    <col min="36" max="16384" width="5" style="2241"/>
  </cols>
  <sheetData>
    <row r="1" spans="1:19" s="2334" customFormat="1" ht="30.75" customHeight="1">
      <c r="A1" s="2362" t="s">
        <v>2451</v>
      </c>
      <c r="B1" s="2363"/>
      <c r="C1" s="2363"/>
      <c r="D1" s="2363"/>
      <c r="E1" s="2363"/>
      <c r="F1" s="2363"/>
      <c r="G1" s="2363"/>
      <c r="H1" s="2363"/>
      <c r="I1" s="2363"/>
      <c r="J1" s="2363"/>
      <c r="K1" s="2364"/>
      <c r="L1" s="2364"/>
      <c r="M1" s="2364"/>
      <c r="N1" s="2364"/>
      <c r="O1" s="2364"/>
    </row>
    <row r="2" spans="1:19" ht="18.75" customHeight="1">
      <c r="A2" s="2335" t="s">
        <v>2480</v>
      </c>
      <c r="B2" s="2182"/>
      <c r="C2" s="2182"/>
      <c r="D2" s="2182"/>
      <c r="E2" s="2182"/>
      <c r="F2" s="2182"/>
      <c r="G2" s="2182"/>
      <c r="H2" s="2182"/>
      <c r="I2" s="2182"/>
      <c r="J2" s="2182"/>
      <c r="K2" s="2184"/>
      <c r="L2" s="2184"/>
      <c r="M2" s="2184"/>
      <c r="N2" s="2184"/>
      <c r="O2" s="2184"/>
    </row>
    <row r="3" spans="1:19" s="2186" customFormat="1" ht="15" customHeight="1">
      <c r="A3" s="2287" t="s">
        <v>2454</v>
      </c>
      <c r="B3" s="2182"/>
      <c r="C3" s="2182"/>
      <c r="D3" s="2182"/>
      <c r="E3" s="2182"/>
      <c r="F3" s="2182"/>
      <c r="G3" s="2182"/>
      <c r="H3" s="2182"/>
      <c r="I3" s="2182"/>
      <c r="J3" s="2182"/>
      <c r="K3" s="2184"/>
      <c r="L3" s="2184"/>
      <c r="M3" s="2184"/>
      <c r="N3" s="2184"/>
      <c r="O3" s="2184"/>
    </row>
    <row r="4" spans="1:19" s="2191" customFormat="1" ht="20.25" customHeight="1">
      <c r="A4" s="2336" t="s">
        <v>2519</v>
      </c>
      <c r="B4" s="2187"/>
      <c r="C4" s="2187"/>
      <c r="D4" s="2187"/>
      <c r="E4" s="2187"/>
      <c r="F4" s="2187"/>
      <c r="G4" s="2187"/>
      <c r="H4" s="2187"/>
      <c r="I4" s="2187"/>
      <c r="J4" s="2187"/>
      <c r="K4" s="2188"/>
      <c r="L4" s="2188"/>
      <c r="M4" s="2189"/>
      <c r="N4" s="2189"/>
      <c r="O4" s="2189"/>
    </row>
    <row r="5" spans="1:19" s="2195" customFormat="1" ht="29.25" customHeight="1">
      <c r="A5" s="2827" t="s">
        <v>2455</v>
      </c>
      <c r="B5" s="2836" t="s">
        <v>2521</v>
      </c>
      <c r="C5" s="2294" t="s">
        <v>1647</v>
      </c>
      <c r="D5" s="2245" t="s">
        <v>274</v>
      </c>
      <c r="E5" s="2245" t="s">
        <v>273</v>
      </c>
      <c r="F5" s="2245" t="s">
        <v>299</v>
      </c>
      <c r="G5" s="2245" t="s">
        <v>298</v>
      </c>
      <c r="H5" s="2245" t="s">
        <v>270</v>
      </c>
      <c r="I5" s="2294" t="s">
        <v>1647</v>
      </c>
      <c r="J5" s="2245" t="s">
        <v>274</v>
      </c>
      <c r="K5" s="2245" t="s">
        <v>273</v>
      </c>
      <c r="L5" s="2245" t="s">
        <v>299</v>
      </c>
      <c r="M5" s="2245" t="s">
        <v>298</v>
      </c>
      <c r="N5" s="2829" t="s">
        <v>270</v>
      </c>
      <c r="O5" s="2830"/>
    </row>
    <row r="6" spans="1:19" s="2195" customFormat="1" ht="17.25" customHeight="1">
      <c r="A6" s="2828"/>
      <c r="B6" s="2837"/>
      <c r="C6" s="2838">
        <v>2023</v>
      </c>
      <c r="D6" s="2840">
        <v>2023</v>
      </c>
      <c r="E6" s="2841"/>
      <c r="F6" s="2841"/>
      <c r="G6" s="2841"/>
      <c r="H6" s="2842"/>
      <c r="I6" s="2337">
        <v>2023</v>
      </c>
      <c r="J6" s="2743">
        <v>2023</v>
      </c>
      <c r="K6" s="2744"/>
      <c r="L6" s="2831"/>
      <c r="M6" s="2743">
        <v>2024</v>
      </c>
      <c r="N6" s="2744"/>
      <c r="O6" s="2832"/>
      <c r="P6" s="2205"/>
      <c r="Q6" s="2320"/>
      <c r="R6" s="2207"/>
    </row>
    <row r="7" spans="1:19" s="2195" customFormat="1" ht="12" customHeight="1">
      <c r="A7" s="2828"/>
      <c r="B7" s="2837"/>
      <c r="C7" s="2839"/>
      <c r="D7" s="2843"/>
      <c r="E7" s="2844"/>
      <c r="F7" s="2844"/>
      <c r="G7" s="2844"/>
      <c r="H7" s="2845"/>
      <c r="I7" s="2338" t="s">
        <v>1344</v>
      </c>
      <c r="J7" s="2339"/>
      <c r="K7" s="2339"/>
      <c r="L7" s="2339"/>
      <c r="M7" s="2339"/>
      <c r="N7" s="2339"/>
      <c r="O7" s="2340"/>
      <c r="P7" s="2205"/>
      <c r="Q7" s="2321"/>
      <c r="R7" s="2207"/>
    </row>
    <row r="8" spans="1:19" s="2195" customFormat="1" ht="18" customHeight="1">
      <c r="A8" s="2828"/>
      <c r="B8" s="2837"/>
      <c r="C8" s="2839"/>
      <c r="D8" s="2843"/>
      <c r="E8" s="2844"/>
      <c r="F8" s="2844"/>
      <c r="G8" s="2844"/>
      <c r="H8" s="2845"/>
      <c r="I8" s="2341" t="s">
        <v>1343</v>
      </c>
      <c r="J8" s="2342"/>
      <c r="K8" s="2342"/>
      <c r="L8" s="2342"/>
      <c r="M8" s="2342"/>
      <c r="N8" s="2343"/>
      <c r="O8" s="2290" t="s">
        <v>2520</v>
      </c>
    </row>
    <row r="9" spans="1:19" s="2195" customFormat="1" ht="15" customHeight="1">
      <c r="A9" s="2385" t="s">
        <v>2467</v>
      </c>
      <c r="B9" s="2386">
        <v>1000</v>
      </c>
      <c r="C9" s="2387">
        <v>116.7</v>
      </c>
      <c r="D9" s="2344">
        <v>117.8</v>
      </c>
      <c r="E9" s="2344">
        <v>117.3</v>
      </c>
      <c r="F9" s="2344">
        <v>117.4</v>
      </c>
      <c r="G9" s="2344">
        <v>117.6</v>
      </c>
      <c r="H9" s="2345">
        <v>118.1</v>
      </c>
      <c r="I9" s="2365">
        <v>6</v>
      </c>
      <c r="J9" s="2254">
        <v>3.8</v>
      </c>
      <c r="K9" s="2254">
        <v>3.2</v>
      </c>
      <c r="L9" s="2254">
        <v>3.7</v>
      </c>
      <c r="M9" s="2254">
        <v>2.9</v>
      </c>
      <c r="N9" s="2254">
        <v>2.5</v>
      </c>
      <c r="O9" s="2256">
        <v>0.4</v>
      </c>
      <c r="Q9" s="2205"/>
    </row>
    <row r="10" spans="1:19" s="2195" customFormat="1" ht="15" customHeight="1">
      <c r="A10" s="2257" t="s">
        <v>2529</v>
      </c>
      <c r="B10" s="2346">
        <v>119.04</v>
      </c>
      <c r="C10" s="2306">
        <v>130.25000000000003</v>
      </c>
      <c r="D10" s="2307">
        <v>130.4</v>
      </c>
      <c r="E10" s="2307">
        <v>131.19999999999999</v>
      </c>
      <c r="F10" s="2307">
        <v>131.19999999999999</v>
      </c>
      <c r="G10" s="2252">
        <v>132.30000000000001</v>
      </c>
      <c r="H10" s="2252">
        <v>132</v>
      </c>
      <c r="I10" s="2366">
        <v>12.550000000000002</v>
      </c>
      <c r="J10" s="2266">
        <v>6.4</v>
      </c>
      <c r="K10" s="2266">
        <v>5.8</v>
      </c>
      <c r="L10" s="2266">
        <v>4.9000000000000004</v>
      </c>
      <c r="M10" s="2266">
        <v>4.2</v>
      </c>
      <c r="N10" s="2266">
        <v>1.6</v>
      </c>
      <c r="O10" s="2263">
        <v>-0.2</v>
      </c>
      <c r="Q10" s="2205"/>
    </row>
    <row r="11" spans="1:19" s="2195" customFormat="1" ht="15" customHeight="1">
      <c r="A11" s="2347" t="s">
        <v>2481</v>
      </c>
      <c r="B11" s="2348">
        <v>104.69</v>
      </c>
      <c r="C11" s="2349">
        <v>131.40833333333333</v>
      </c>
      <c r="D11" s="2350">
        <v>131.19999999999999</v>
      </c>
      <c r="E11" s="2350">
        <v>132.1</v>
      </c>
      <c r="F11" s="2350">
        <v>132.19999999999999</v>
      </c>
      <c r="G11" s="2350">
        <v>133.30000000000001</v>
      </c>
      <c r="H11" s="2350">
        <v>132.69999999999999</v>
      </c>
      <c r="I11" s="2367">
        <v>12.808333333333335</v>
      </c>
      <c r="J11" s="2368">
        <v>6</v>
      </c>
      <c r="K11" s="2368">
        <v>5.5</v>
      </c>
      <c r="L11" s="2368">
        <v>4.5999999999999996</v>
      </c>
      <c r="M11" s="2368">
        <v>3.8</v>
      </c>
      <c r="N11" s="2368">
        <v>0.9</v>
      </c>
      <c r="O11" s="2369">
        <v>-0.5</v>
      </c>
      <c r="Q11" s="2205"/>
    </row>
    <row r="12" spans="1:19" s="2195" customFormat="1" ht="15" customHeight="1">
      <c r="A12" s="2257" t="s">
        <v>2522</v>
      </c>
      <c r="B12" s="2258">
        <v>18.5</v>
      </c>
      <c r="C12" s="2259">
        <v>135.90833333333333</v>
      </c>
      <c r="D12" s="2252">
        <v>137.69999999999999</v>
      </c>
      <c r="E12" s="2252">
        <v>137.9</v>
      </c>
      <c r="F12" s="2252">
        <v>138.1</v>
      </c>
      <c r="G12" s="2252">
        <v>137.30000000000001</v>
      </c>
      <c r="H12" s="2252">
        <v>137.80000000000001</v>
      </c>
      <c r="I12" s="2366">
        <v>16.7</v>
      </c>
      <c r="J12" s="2266">
        <v>10.9</v>
      </c>
      <c r="K12" s="2266">
        <v>9.4</v>
      </c>
      <c r="L12" s="2266">
        <v>8.1999999999999993</v>
      </c>
      <c r="M12" s="2266">
        <v>5.4</v>
      </c>
      <c r="N12" s="2266">
        <v>3.5</v>
      </c>
      <c r="O12" s="2263">
        <v>0.4</v>
      </c>
      <c r="Q12" s="2207"/>
      <c r="R12" s="2208"/>
      <c r="S12" s="2198"/>
    </row>
    <row r="13" spans="1:19" s="2195" customFormat="1" ht="15" customHeight="1">
      <c r="A13" s="2250" t="s">
        <v>2523</v>
      </c>
      <c r="B13" s="2264">
        <v>10.58</v>
      </c>
      <c r="C13" s="2251">
        <v>136.4</v>
      </c>
      <c r="D13" s="2252">
        <v>137.80000000000001</v>
      </c>
      <c r="E13" s="2252">
        <v>138.5</v>
      </c>
      <c r="F13" s="2252">
        <v>138.9</v>
      </c>
      <c r="G13" s="2252">
        <v>138</v>
      </c>
      <c r="H13" s="2252">
        <v>138.80000000000001</v>
      </c>
      <c r="I13" s="2366">
        <v>16.499999999999996</v>
      </c>
      <c r="J13" s="2266">
        <v>10</v>
      </c>
      <c r="K13" s="2266">
        <v>8.6999999999999993</v>
      </c>
      <c r="L13" s="2266">
        <v>8</v>
      </c>
      <c r="M13" s="2266">
        <v>5.3</v>
      </c>
      <c r="N13" s="2266">
        <v>3.7</v>
      </c>
      <c r="O13" s="2263">
        <v>0.6</v>
      </c>
      <c r="Q13" s="2205"/>
    </row>
    <row r="14" spans="1:19" s="2195" customFormat="1" ht="15" customHeight="1">
      <c r="A14" s="2250" t="s">
        <v>2482</v>
      </c>
      <c r="B14" s="2264">
        <v>2.02</v>
      </c>
      <c r="C14" s="2251">
        <v>143.69999999999999</v>
      </c>
      <c r="D14" s="2252">
        <v>147.80000000000001</v>
      </c>
      <c r="E14" s="2252">
        <v>150</v>
      </c>
      <c r="F14" s="2252">
        <v>149.30000000000001</v>
      </c>
      <c r="G14" s="2252">
        <v>148.4</v>
      </c>
      <c r="H14" s="2252">
        <v>147.69999999999999</v>
      </c>
      <c r="I14" s="2366">
        <v>26.549999999999997</v>
      </c>
      <c r="J14" s="2266">
        <v>18.899999999999999</v>
      </c>
      <c r="K14" s="2266">
        <v>19.399999999999999</v>
      </c>
      <c r="L14" s="2266">
        <v>18.2</v>
      </c>
      <c r="M14" s="2266">
        <v>14.9</v>
      </c>
      <c r="N14" s="2266">
        <v>6.6</v>
      </c>
      <c r="O14" s="2263">
        <v>-0.5</v>
      </c>
      <c r="Q14" s="2205"/>
    </row>
    <row r="15" spans="1:19" s="2195" customFormat="1" ht="29.25" customHeight="1">
      <c r="A15" s="2388" t="s">
        <v>2536</v>
      </c>
      <c r="B15" s="2264">
        <v>1.66</v>
      </c>
      <c r="C15" s="2251">
        <v>144.9</v>
      </c>
      <c r="D15" s="2252">
        <v>146.6</v>
      </c>
      <c r="E15" s="2252">
        <v>145.4</v>
      </c>
      <c r="F15" s="2252">
        <v>145.6</v>
      </c>
      <c r="G15" s="2252">
        <v>145.5</v>
      </c>
      <c r="H15" s="2252">
        <v>145.9</v>
      </c>
      <c r="I15" s="2366">
        <v>18.816666666666666</v>
      </c>
      <c r="J15" s="2266">
        <v>12.5</v>
      </c>
      <c r="K15" s="2266">
        <v>9.5</v>
      </c>
      <c r="L15" s="2266">
        <v>8.6999999999999993</v>
      </c>
      <c r="M15" s="2266">
        <v>4.7</v>
      </c>
      <c r="N15" s="2266">
        <v>2.5</v>
      </c>
      <c r="O15" s="2263">
        <v>0.3</v>
      </c>
      <c r="Q15" s="2205"/>
    </row>
    <row r="16" spans="1:19" s="2195" customFormat="1" ht="15" customHeight="1">
      <c r="A16" s="2250" t="s">
        <v>2483</v>
      </c>
      <c r="B16" s="2264">
        <v>3.58</v>
      </c>
      <c r="C16" s="2251">
        <v>133.91666666666666</v>
      </c>
      <c r="D16" s="2252">
        <v>136.30000000000001</v>
      </c>
      <c r="E16" s="2252">
        <v>136.5</v>
      </c>
      <c r="F16" s="2252">
        <v>136.69999999999999</v>
      </c>
      <c r="G16" s="2252">
        <v>136.69999999999999</v>
      </c>
      <c r="H16" s="2252">
        <v>136.5</v>
      </c>
      <c r="I16" s="2366">
        <v>17.474999999999998</v>
      </c>
      <c r="J16" s="2266">
        <v>11.8</v>
      </c>
      <c r="K16" s="2266">
        <v>11.2</v>
      </c>
      <c r="L16" s="2266">
        <v>9.1999999999999993</v>
      </c>
      <c r="M16" s="2266">
        <v>7.3</v>
      </c>
      <c r="N16" s="2266">
        <v>4.7</v>
      </c>
      <c r="O16" s="2263">
        <v>-0.1</v>
      </c>
      <c r="Q16" s="2205"/>
    </row>
    <row r="17" spans="1:18" s="2195" customFormat="1" ht="15" customHeight="1">
      <c r="A17" s="2250" t="s">
        <v>2484</v>
      </c>
      <c r="B17" s="2264">
        <v>0.18</v>
      </c>
      <c r="C17" s="2251">
        <v>170.71666666666667</v>
      </c>
      <c r="D17" s="2252">
        <v>171.5</v>
      </c>
      <c r="E17" s="2252">
        <v>161.69999999999999</v>
      </c>
      <c r="F17" s="2252">
        <v>162.4</v>
      </c>
      <c r="G17" s="2252">
        <v>160.30000000000001</v>
      </c>
      <c r="H17" s="2252">
        <v>159.30000000000001</v>
      </c>
      <c r="I17" s="2366">
        <v>28.333333333333332</v>
      </c>
      <c r="J17" s="2266">
        <v>24.5</v>
      </c>
      <c r="K17" s="2266">
        <v>-1.2</v>
      </c>
      <c r="L17" s="2266">
        <v>-2.6</v>
      </c>
      <c r="M17" s="2266">
        <v>-5.4</v>
      </c>
      <c r="N17" s="2266">
        <v>-7.3</v>
      </c>
      <c r="O17" s="2263">
        <v>-0.6</v>
      </c>
      <c r="Q17" s="2205"/>
    </row>
    <row r="18" spans="1:18" s="2195" customFormat="1" ht="15" customHeight="1">
      <c r="A18" s="2250" t="s">
        <v>2485</v>
      </c>
      <c r="B18" s="2264">
        <v>11.62</v>
      </c>
      <c r="C18" s="2251">
        <v>114.44166666666666</v>
      </c>
      <c r="D18" s="2252">
        <v>116.4</v>
      </c>
      <c r="E18" s="2252">
        <v>118.5</v>
      </c>
      <c r="F18" s="2252">
        <v>120.3</v>
      </c>
      <c r="G18" s="2252">
        <v>120.6</v>
      </c>
      <c r="H18" s="2252">
        <v>118.8</v>
      </c>
      <c r="I18" s="2366">
        <v>8.2583333333333329</v>
      </c>
      <c r="J18" s="2266">
        <v>9.6</v>
      </c>
      <c r="K18" s="2266">
        <v>12</v>
      </c>
      <c r="L18" s="2266">
        <v>12</v>
      </c>
      <c r="M18" s="2266">
        <v>10.199999999999999</v>
      </c>
      <c r="N18" s="2266">
        <v>5.7</v>
      </c>
      <c r="O18" s="2263">
        <v>-1.5</v>
      </c>
      <c r="Q18" s="2205"/>
    </row>
    <row r="19" spans="1:18" s="2195" customFormat="1" ht="15" customHeight="1">
      <c r="A19" s="2250" t="s">
        <v>2524</v>
      </c>
      <c r="B19" s="2264">
        <v>1.5</v>
      </c>
      <c r="C19" s="2251">
        <v>112.54166666666664</v>
      </c>
      <c r="D19" s="2252">
        <v>121.3</v>
      </c>
      <c r="E19" s="2252">
        <v>112.6</v>
      </c>
      <c r="F19" s="2252">
        <v>105.3</v>
      </c>
      <c r="G19" s="2252">
        <v>105.9</v>
      </c>
      <c r="H19" s="2252">
        <v>104.2</v>
      </c>
      <c r="I19" s="2366">
        <v>9.6583333333333332</v>
      </c>
      <c r="J19" s="2266">
        <v>6.4</v>
      </c>
      <c r="K19" s="2266">
        <v>9.4</v>
      </c>
      <c r="L19" s="2266">
        <v>8.1999999999999993</v>
      </c>
      <c r="M19" s="2266">
        <v>4.4000000000000004</v>
      </c>
      <c r="N19" s="2266">
        <v>1.1000000000000001</v>
      </c>
      <c r="O19" s="2263">
        <v>-1.6</v>
      </c>
      <c r="Q19" s="2205"/>
      <c r="R19" s="2198"/>
    </row>
    <row r="20" spans="1:18" s="2195" customFormat="1" ht="15" customHeight="1">
      <c r="A20" s="2250" t="s">
        <v>2525</v>
      </c>
      <c r="B20" s="2264">
        <v>1.08</v>
      </c>
      <c r="C20" s="2251">
        <v>117.74166666666666</v>
      </c>
      <c r="D20" s="2252">
        <v>116.6</v>
      </c>
      <c r="E20" s="2252">
        <v>117.2</v>
      </c>
      <c r="F20" s="2252">
        <v>118.1</v>
      </c>
      <c r="G20" s="2252">
        <v>117.9</v>
      </c>
      <c r="H20" s="2252">
        <v>118.4</v>
      </c>
      <c r="I20" s="2366">
        <v>11.158333333333333</v>
      </c>
      <c r="J20" s="2266">
        <v>9.6999999999999993</v>
      </c>
      <c r="K20" s="2266">
        <v>9.9</v>
      </c>
      <c r="L20" s="2266">
        <v>11.1</v>
      </c>
      <c r="M20" s="2266">
        <v>11.9</v>
      </c>
      <c r="N20" s="2266">
        <v>-2</v>
      </c>
      <c r="O20" s="2263">
        <v>0.4</v>
      </c>
      <c r="Q20" s="2205"/>
      <c r="R20" s="2295"/>
    </row>
    <row r="21" spans="1:18" s="2195" customFormat="1" ht="15" customHeight="1">
      <c r="A21" s="2250" t="s">
        <v>2526</v>
      </c>
      <c r="B21" s="2264">
        <v>1.99</v>
      </c>
      <c r="C21" s="2251">
        <v>105.60000000000001</v>
      </c>
      <c r="D21" s="2252">
        <v>111.9</v>
      </c>
      <c r="E21" s="2252">
        <v>109.3</v>
      </c>
      <c r="F21" s="2252">
        <v>108.1</v>
      </c>
      <c r="G21" s="2252">
        <v>106.9</v>
      </c>
      <c r="H21" s="2252">
        <v>108.5</v>
      </c>
      <c r="I21" s="2366">
        <v>8.3333333333333634E-2</v>
      </c>
      <c r="J21" s="2266">
        <v>5.5</v>
      </c>
      <c r="K21" s="2266">
        <v>5.6</v>
      </c>
      <c r="L21" s="2266">
        <v>5.0999999999999996</v>
      </c>
      <c r="M21" s="2266">
        <v>7.8</v>
      </c>
      <c r="N21" s="2266">
        <v>10.6</v>
      </c>
      <c r="O21" s="2263">
        <v>1.5</v>
      </c>
      <c r="Q21" s="2205"/>
      <c r="R21" s="2295"/>
    </row>
    <row r="22" spans="1:18" s="2195" customFormat="1" ht="15" customHeight="1">
      <c r="A22" s="2352" t="s">
        <v>2527</v>
      </c>
      <c r="B22" s="2264">
        <v>1.99</v>
      </c>
      <c r="C22" s="2251">
        <v>115.81666666666666</v>
      </c>
      <c r="D22" s="2252">
        <v>116.1</v>
      </c>
      <c r="E22" s="2252">
        <v>117.8</v>
      </c>
      <c r="F22" s="2252">
        <v>117.3</v>
      </c>
      <c r="G22" s="2252">
        <v>120.8</v>
      </c>
      <c r="H22" s="2252">
        <v>121.4</v>
      </c>
      <c r="I22" s="2366">
        <v>10.858333333333333</v>
      </c>
      <c r="J22" s="2266">
        <v>8.6</v>
      </c>
      <c r="K22" s="2266">
        <v>8.6999999999999993</v>
      </c>
      <c r="L22" s="2266">
        <v>7.5</v>
      </c>
      <c r="M22" s="2266">
        <v>7</v>
      </c>
      <c r="N22" s="2266">
        <v>6.7</v>
      </c>
      <c r="O22" s="2263">
        <v>0.5</v>
      </c>
      <c r="Q22" s="2205"/>
      <c r="R22" s="2295"/>
    </row>
    <row r="23" spans="1:18" s="2195" customFormat="1" ht="15" customHeight="1">
      <c r="A23" s="2250" t="s">
        <v>2528</v>
      </c>
      <c r="B23" s="2264">
        <v>0.59</v>
      </c>
      <c r="C23" s="2251">
        <v>137.51666666666665</v>
      </c>
      <c r="D23" s="2252">
        <v>138.30000000000001</v>
      </c>
      <c r="E23" s="2252">
        <v>138.19999999999999</v>
      </c>
      <c r="F23" s="2252">
        <v>139.1</v>
      </c>
      <c r="G23" s="2252">
        <v>139.6</v>
      </c>
      <c r="H23" s="2252">
        <v>140.9</v>
      </c>
      <c r="I23" s="2366">
        <v>20.816666666666666</v>
      </c>
      <c r="J23" s="2266">
        <v>17.899999999999999</v>
      </c>
      <c r="K23" s="2266">
        <v>16.600000000000001</v>
      </c>
      <c r="L23" s="2266">
        <v>11.2</v>
      </c>
      <c r="M23" s="2266">
        <v>7.3</v>
      </c>
      <c r="N23" s="2266">
        <v>4.7</v>
      </c>
      <c r="O23" s="2263">
        <v>0.9</v>
      </c>
      <c r="Q23" s="2205"/>
      <c r="R23" s="2295"/>
    </row>
    <row r="24" spans="1:18" s="2195" customFormat="1" ht="15" customHeight="1">
      <c r="A24" s="2353" t="s">
        <v>2486</v>
      </c>
      <c r="B24" s="2264">
        <v>13.72</v>
      </c>
      <c r="C24" s="2251">
        <v>132.20833333333334</v>
      </c>
      <c r="D24" s="2252">
        <v>124.9</v>
      </c>
      <c r="E24" s="2252">
        <v>130</v>
      </c>
      <c r="F24" s="2252">
        <v>130.69999999999999</v>
      </c>
      <c r="G24" s="2252">
        <v>136.19999999999999</v>
      </c>
      <c r="H24" s="2252">
        <v>132.1</v>
      </c>
      <c r="I24" s="2366">
        <v>13.375000000000002</v>
      </c>
      <c r="J24" s="2266">
        <v>1.4</v>
      </c>
      <c r="K24" s="2266">
        <v>7.3</v>
      </c>
      <c r="L24" s="2266">
        <v>6.6</v>
      </c>
      <c r="M24" s="2266">
        <v>8</v>
      </c>
      <c r="N24" s="2266">
        <v>-6.8</v>
      </c>
      <c r="O24" s="2263">
        <v>-3</v>
      </c>
      <c r="Q24" s="2205"/>
      <c r="R24" s="2295"/>
    </row>
    <row r="25" spans="1:18" s="2195" customFormat="1" ht="15" customHeight="1">
      <c r="A25" s="2351" t="s">
        <v>2537</v>
      </c>
      <c r="B25" s="2264">
        <v>1.57</v>
      </c>
      <c r="C25" s="2251">
        <v>122.72500000000001</v>
      </c>
      <c r="D25" s="2252">
        <v>116.3</v>
      </c>
      <c r="E25" s="2252">
        <v>121.5</v>
      </c>
      <c r="F25" s="2252">
        <v>124.9</v>
      </c>
      <c r="G25" s="2252">
        <v>129</v>
      </c>
      <c r="H25" s="2252">
        <v>127.1</v>
      </c>
      <c r="I25" s="2366">
        <v>9.2083333333333339</v>
      </c>
      <c r="J25" s="2266">
        <v>0.3</v>
      </c>
      <c r="K25" s="2266">
        <v>4.8</v>
      </c>
      <c r="L25" s="2266">
        <v>8.1</v>
      </c>
      <c r="M25" s="2266">
        <v>7.7</v>
      </c>
      <c r="N25" s="2266">
        <v>-8.3000000000000007</v>
      </c>
      <c r="O25" s="2263">
        <v>-1.5</v>
      </c>
      <c r="Q25" s="2205"/>
      <c r="R25" s="2295"/>
    </row>
    <row r="26" spans="1:18" s="2195" customFormat="1" ht="15" customHeight="1">
      <c r="A26" s="2250" t="s">
        <v>2530</v>
      </c>
      <c r="B26" s="2264">
        <v>0.73</v>
      </c>
      <c r="C26" s="2251">
        <v>130.60833333333335</v>
      </c>
      <c r="D26" s="2252">
        <v>118</v>
      </c>
      <c r="E26" s="2252">
        <v>124.3</v>
      </c>
      <c r="F26" s="2252">
        <v>135.4</v>
      </c>
      <c r="G26" s="2252">
        <v>133.1</v>
      </c>
      <c r="H26" s="2252">
        <v>129</v>
      </c>
      <c r="I26" s="2366">
        <v>21.925000000000001</v>
      </c>
      <c r="J26" s="2266">
        <v>-1.6</v>
      </c>
      <c r="K26" s="2266">
        <v>9.8000000000000007</v>
      </c>
      <c r="L26" s="2266">
        <v>20.9</v>
      </c>
      <c r="M26" s="2266">
        <v>13.1</v>
      </c>
      <c r="N26" s="2266">
        <v>-6.7</v>
      </c>
      <c r="O26" s="2263">
        <v>-3.1</v>
      </c>
      <c r="Q26" s="2205"/>
      <c r="R26" s="2198"/>
    </row>
    <row r="27" spans="1:18" s="2195" customFormat="1" ht="30" customHeight="1">
      <c r="A27" s="2373" t="s">
        <v>2531</v>
      </c>
      <c r="B27" s="2264">
        <v>4.28</v>
      </c>
      <c r="C27" s="2251">
        <v>125.09999999999998</v>
      </c>
      <c r="D27" s="2252">
        <v>110.6</v>
      </c>
      <c r="E27" s="2252">
        <v>124.3</v>
      </c>
      <c r="F27" s="2252">
        <v>122.4</v>
      </c>
      <c r="G27" s="2252">
        <v>136.1</v>
      </c>
      <c r="H27" s="2252">
        <v>122.6</v>
      </c>
      <c r="I27" s="2366">
        <v>3.8166666666666669</v>
      </c>
      <c r="J27" s="2266">
        <v>-13.2</v>
      </c>
      <c r="K27" s="2266">
        <v>7.7</v>
      </c>
      <c r="L27" s="2266">
        <v>4.0999999999999996</v>
      </c>
      <c r="M27" s="2266">
        <v>9.6999999999999993</v>
      </c>
      <c r="N27" s="2266">
        <v>-23.5</v>
      </c>
      <c r="O27" s="2263">
        <v>-9.9</v>
      </c>
      <c r="Q27" s="2205"/>
    </row>
    <row r="28" spans="1:18" s="2195" customFormat="1" ht="15" customHeight="1">
      <c r="A28" s="2250" t="s">
        <v>2487</v>
      </c>
      <c r="B28" s="2264">
        <v>0.1</v>
      </c>
      <c r="C28" s="2251">
        <v>118.95000000000003</v>
      </c>
      <c r="D28" s="2252">
        <v>120.4</v>
      </c>
      <c r="E28" s="2252">
        <v>119.9</v>
      </c>
      <c r="F28" s="2252">
        <v>119.5</v>
      </c>
      <c r="G28" s="2252">
        <v>119.2</v>
      </c>
      <c r="H28" s="2252">
        <v>120.4</v>
      </c>
      <c r="I28" s="2366">
        <v>8.7083333333333339</v>
      </c>
      <c r="J28" s="2266">
        <v>6.4</v>
      </c>
      <c r="K28" s="2266">
        <v>6.8</v>
      </c>
      <c r="L28" s="2266">
        <v>6.5</v>
      </c>
      <c r="M28" s="2266">
        <v>5</v>
      </c>
      <c r="N28" s="2266">
        <v>3.7</v>
      </c>
      <c r="O28" s="2263">
        <v>1</v>
      </c>
      <c r="Q28" s="2205"/>
    </row>
    <row r="29" spans="1:18" s="2195" customFormat="1" ht="15" customHeight="1">
      <c r="A29" s="2250" t="s">
        <v>2488</v>
      </c>
      <c r="B29" s="2264">
        <v>0.62</v>
      </c>
      <c r="C29" s="2251">
        <v>134.00833333333333</v>
      </c>
      <c r="D29" s="2252">
        <v>138.9</v>
      </c>
      <c r="E29" s="2252">
        <v>140.5</v>
      </c>
      <c r="F29" s="2252">
        <v>139.1</v>
      </c>
      <c r="G29" s="2252">
        <v>140.19999999999999</v>
      </c>
      <c r="H29" s="2252">
        <v>139.9</v>
      </c>
      <c r="I29" s="2366">
        <v>18.791666666666668</v>
      </c>
      <c r="J29" s="2266">
        <v>16.2</v>
      </c>
      <c r="K29" s="2266">
        <v>15.1</v>
      </c>
      <c r="L29" s="2266">
        <v>12.3</v>
      </c>
      <c r="M29" s="2266">
        <v>11.8</v>
      </c>
      <c r="N29" s="2266">
        <v>10.199999999999999</v>
      </c>
      <c r="O29" s="2263">
        <v>-0.2</v>
      </c>
      <c r="Q29" s="2205"/>
    </row>
    <row r="30" spans="1:18" s="2195" customFormat="1" ht="15" customHeight="1">
      <c r="A30" s="2250" t="s">
        <v>2489</v>
      </c>
      <c r="B30" s="2264">
        <v>1.67</v>
      </c>
      <c r="C30" s="2251">
        <v>151.30833333333334</v>
      </c>
      <c r="D30" s="2252">
        <v>153.9</v>
      </c>
      <c r="E30" s="2252">
        <v>154.80000000000001</v>
      </c>
      <c r="F30" s="2252">
        <v>152.9</v>
      </c>
      <c r="G30" s="2252">
        <v>151.69999999999999</v>
      </c>
      <c r="H30" s="2252">
        <v>151.80000000000001</v>
      </c>
      <c r="I30" s="2366">
        <v>21.533333333333335</v>
      </c>
      <c r="J30" s="2266">
        <v>11.8</v>
      </c>
      <c r="K30" s="2266">
        <v>9.4</v>
      </c>
      <c r="L30" s="2266">
        <v>5.7</v>
      </c>
      <c r="M30" s="2266">
        <v>3.7</v>
      </c>
      <c r="N30" s="2266">
        <v>2.6</v>
      </c>
      <c r="O30" s="2263">
        <v>0.1</v>
      </c>
      <c r="Q30" s="2205"/>
    </row>
    <row r="31" spans="1:18" s="2195" customFormat="1" ht="15" customHeight="1">
      <c r="A31" s="2250" t="s">
        <v>2490</v>
      </c>
      <c r="B31" s="2264">
        <v>1.4</v>
      </c>
      <c r="C31" s="2251">
        <v>131.34166666666667</v>
      </c>
      <c r="D31" s="2252">
        <v>127.5</v>
      </c>
      <c r="E31" s="2252">
        <v>125.1</v>
      </c>
      <c r="F31" s="2252">
        <v>127.3</v>
      </c>
      <c r="G31" s="2252">
        <v>131.30000000000001</v>
      </c>
      <c r="H31" s="2252">
        <v>135.9</v>
      </c>
      <c r="I31" s="2366">
        <v>14.225</v>
      </c>
      <c r="J31" s="2266">
        <v>9.9</v>
      </c>
      <c r="K31" s="2266">
        <v>5.7</v>
      </c>
      <c r="L31" s="2266">
        <v>7.1</v>
      </c>
      <c r="M31" s="2266">
        <v>10.8</v>
      </c>
      <c r="N31" s="2266">
        <v>13.4</v>
      </c>
      <c r="O31" s="2263">
        <v>3.5</v>
      </c>
      <c r="Q31" s="2205"/>
    </row>
    <row r="32" spans="1:18" s="2195" customFormat="1" ht="15" customHeight="1">
      <c r="A32" s="2250" t="s">
        <v>2491</v>
      </c>
      <c r="B32" s="2264">
        <v>0.99</v>
      </c>
      <c r="C32" s="2251">
        <v>146.26666666666665</v>
      </c>
      <c r="D32" s="2252">
        <v>149.6</v>
      </c>
      <c r="E32" s="2252">
        <v>148.5</v>
      </c>
      <c r="F32" s="2252">
        <v>149</v>
      </c>
      <c r="G32" s="2252">
        <v>150.30000000000001</v>
      </c>
      <c r="H32" s="2252">
        <v>148.69999999999999</v>
      </c>
      <c r="I32" s="2366">
        <v>26.150000000000002</v>
      </c>
      <c r="J32" s="2266">
        <v>23.3</v>
      </c>
      <c r="K32" s="2266">
        <v>14.8</v>
      </c>
      <c r="L32" s="2266">
        <v>12.8</v>
      </c>
      <c r="M32" s="2266">
        <v>10.9</v>
      </c>
      <c r="N32" s="2266">
        <v>6.3</v>
      </c>
      <c r="O32" s="2263">
        <v>-1.1000000000000001</v>
      </c>
      <c r="Q32" s="2205"/>
    </row>
    <row r="33" spans="1:17" s="2195" customFormat="1" ht="15" customHeight="1">
      <c r="A33" s="2250" t="s">
        <v>2492</v>
      </c>
      <c r="B33" s="2264">
        <v>0.35</v>
      </c>
      <c r="C33" s="2251">
        <v>180.58333333333334</v>
      </c>
      <c r="D33" s="2252">
        <v>181.4</v>
      </c>
      <c r="E33" s="2252">
        <v>180.1</v>
      </c>
      <c r="F33" s="2252">
        <v>181.1</v>
      </c>
      <c r="G33" s="2252">
        <v>182.4</v>
      </c>
      <c r="H33" s="2252">
        <v>181.9</v>
      </c>
      <c r="I33" s="2366">
        <v>56.966666666666661</v>
      </c>
      <c r="J33" s="2266">
        <v>24.3</v>
      </c>
      <c r="K33" s="2266">
        <v>16.899999999999999</v>
      </c>
      <c r="L33" s="2266">
        <v>6.7</v>
      </c>
      <c r="M33" s="2266">
        <v>3</v>
      </c>
      <c r="N33" s="2266">
        <v>1.5</v>
      </c>
      <c r="O33" s="2263">
        <v>-0.3</v>
      </c>
      <c r="Q33" s="2205"/>
    </row>
    <row r="34" spans="1:17" s="2205" customFormat="1" ht="15" customHeight="1">
      <c r="A34" s="2250" t="s">
        <v>2493</v>
      </c>
      <c r="B34" s="2264">
        <v>1.39</v>
      </c>
      <c r="C34" s="2251">
        <v>128.45833333333331</v>
      </c>
      <c r="D34" s="2252">
        <v>129</v>
      </c>
      <c r="E34" s="2252">
        <v>128.5</v>
      </c>
      <c r="F34" s="2252">
        <v>128.4</v>
      </c>
      <c r="G34" s="2252">
        <v>128.80000000000001</v>
      </c>
      <c r="H34" s="2252">
        <v>128.6</v>
      </c>
      <c r="I34" s="2366">
        <v>14.208333333333334</v>
      </c>
      <c r="J34" s="2266">
        <v>11</v>
      </c>
      <c r="K34" s="2266">
        <v>6</v>
      </c>
      <c r="L34" s="2266">
        <v>4.2</v>
      </c>
      <c r="M34" s="2266">
        <v>2.4</v>
      </c>
      <c r="N34" s="2266">
        <v>0.6</v>
      </c>
      <c r="O34" s="2263">
        <v>-0.2</v>
      </c>
    </row>
    <row r="35" spans="1:17" s="2195" customFormat="1" ht="15" customHeight="1">
      <c r="A35" s="2250" t="s">
        <v>2494</v>
      </c>
      <c r="B35" s="2264">
        <v>2.91</v>
      </c>
      <c r="C35" s="2251">
        <v>126.44999999999999</v>
      </c>
      <c r="D35" s="2252">
        <v>132</v>
      </c>
      <c r="E35" s="2252">
        <v>131.1</v>
      </c>
      <c r="F35" s="2252">
        <v>129.80000000000001</v>
      </c>
      <c r="G35" s="2252">
        <v>132.5</v>
      </c>
      <c r="H35" s="2252">
        <v>133.5</v>
      </c>
      <c r="I35" s="2366">
        <v>14.908333333333333</v>
      </c>
      <c r="J35" s="2266">
        <v>12.8</v>
      </c>
      <c r="K35" s="2266">
        <v>13.1</v>
      </c>
      <c r="L35" s="2266">
        <v>11.8</v>
      </c>
      <c r="M35" s="2266">
        <v>14</v>
      </c>
      <c r="N35" s="2266">
        <v>12.8</v>
      </c>
      <c r="O35" s="2263">
        <v>0.8</v>
      </c>
      <c r="Q35" s="2205"/>
    </row>
    <row r="36" spans="1:17" s="2195" customFormat="1" ht="15" customHeight="1">
      <c r="A36" s="2250" t="s">
        <v>1317</v>
      </c>
      <c r="B36" s="2264">
        <v>2.06</v>
      </c>
      <c r="C36" s="2251">
        <v>119.83333333333333</v>
      </c>
      <c r="D36" s="2252">
        <v>124.9</v>
      </c>
      <c r="E36" s="2252">
        <v>125.1</v>
      </c>
      <c r="F36" s="2252">
        <v>124.7</v>
      </c>
      <c r="G36" s="2252">
        <v>126.5</v>
      </c>
      <c r="H36" s="2252">
        <v>125.8</v>
      </c>
      <c r="I36" s="2366">
        <v>12.525</v>
      </c>
      <c r="J36" s="2266">
        <v>13.8</v>
      </c>
      <c r="K36" s="2266">
        <v>13.5</v>
      </c>
      <c r="L36" s="2266">
        <v>12.7</v>
      </c>
      <c r="M36" s="2266">
        <v>13.4</v>
      </c>
      <c r="N36" s="2266">
        <v>11.9</v>
      </c>
      <c r="O36" s="2263">
        <v>-0.6</v>
      </c>
      <c r="Q36" s="2205"/>
    </row>
    <row r="37" spans="1:17" s="2195" customFormat="1" ht="15" customHeight="1">
      <c r="A37" s="2250" t="s">
        <v>2495</v>
      </c>
      <c r="B37" s="2264">
        <v>1.1599999999999999</v>
      </c>
      <c r="C37" s="2251">
        <v>123.63333333333334</v>
      </c>
      <c r="D37" s="2252">
        <v>128.5</v>
      </c>
      <c r="E37" s="2252">
        <v>128.9</v>
      </c>
      <c r="F37" s="2252">
        <v>129.69999999999999</v>
      </c>
      <c r="G37" s="2252">
        <v>130.6</v>
      </c>
      <c r="H37" s="2252">
        <v>131.1</v>
      </c>
      <c r="I37" s="2366">
        <v>13.533333333333333</v>
      </c>
      <c r="J37" s="2266">
        <v>12.8</v>
      </c>
      <c r="K37" s="2266">
        <v>11.9</v>
      </c>
      <c r="L37" s="2266">
        <v>12.7</v>
      </c>
      <c r="M37" s="2266">
        <v>13.3</v>
      </c>
      <c r="N37" s="2266">
        <v>15.9</v>
      </c>
      <c r="O37" s="2263">
        <v>0.4</v>
      </c>
      <c r="Q37" s="2205"/>
    </row>
    <row r="38" spans="1:17" s="2195" customFormat="1" ht="15" customHeight="1">
      <c r="A38" s="2352" t="s">
        <v>2496</v>
      </c>
      <c r="B38" s="2264">
        <v>3.28</v>
      </c>
      <c r="C38" s="2251">
        <v>122.52500000000002</v>
      </c>
      <c r="D38" s="2252">
        <v>122.4</v>
      </c>
      <c r="E38" s="2252">
        <v>123.2</v>
      </c>
      <c r="F38" s="2252">
        <v>122.2</v>
      </c>
      <c r="G38" s="2252">
        <v>120.8</v>
      </c>
      <c r="H38" s="2252">
        <v>121.3</v>
      </c>
      <c r="I38" s="2366">
        <v>4.2250000000000005</v>
      </c>
      <c r="J38" s="2266">
        <v>-1.9</v>
      </c>
      <c r="K38" s="2266">
        <v>-1.3</v>
      </c>
      <c r="L38" s="2266">
        <v>-1.8</v>
      </c>
      <c r="M38" s="2266">
        <v>-4.7</v>
      </c>
      <c r="N38" s="2266">
        <v>-1.9</v>
      </c>
      <c r="O38" s="2263">
        <v>0.4</v>
      </c>
      <c r="Q38" s="2205"/>
    </row>
    <row r="39" spans="1:17" s="2195" customFormat="1" ht="15" customHeight="1">
      <c r="A39" s="2250" t="s">
        <v>2497</v>
      </c>
      <c r="B39" s="2264">
        <v>0.15</v>
      </c>
      <c r="C39" s="2251">
        <v>127.77500000000002</v>
      </c>
      <c r="D39" s="2252">
        <v>133.9</v>
      </c>
      <c r="E39" s="2252">
        <v>133.4</v>
      </c>
      <c r="F39" s="2252">
        <v>133.5</v>
      </c>
      <c r="G39" s="2252">
        <v>134.80000000000001</v>
      </c>
      <c r="H39" s="2252">
        <v>136.1</v>
      </c>
      <c r="I39" s="2382">
        <v>18.724999999999998</v>
      </c>
      <c r="J39" s="2266">
        <v>20.399999999999999</v>
      </c>
      <c r="K39" s="2266">
        <v>19.5</v>
      </c>
      <c r="L39" s="2266">
        <v>19.100000000000001</v>
      </c>
      <c r="M39" s="2266">
        <v>13.2</v>
      </c>
      <c r="N39" s="2266">
        <v>12.4</v>
      </c>
      <c r="O39" s="2263">
        <v>1</v>
      </c>
      <c r="P39" s="2205"/>
      <c r="Q39" s="2205"/>
    </row>
    <row r="40" spans="1:17" s="2195" customFormat="1" ht="15" customHeight="1">
      <c r="A40" s="2250" t="s">
        <v>2498</v>
      </c>
      <c r="B40" s="2264">
        <v>3.68</v>
      </c>
      <c r="C40" s="2251">
        <v>120.94999999999999</v>
      </c>
      <c r="D40" s="2252">
        <v>122.1</v>
      </c>
      <c r="E40" s="2252">
        <v>122.8</v>
      </c>
      <c r="F40" s="2252">
        <v>122.9</v>
      </c>
      <c r="G40" s="2252">
        <v>124.5</v>
      </c>
      <c r="H40" s="2252">
        <v>124.2</v>
      </c>
      <c r="I40" s="2366">
        <v>10.516666666666667</v>
      </c>
      <c r="J40" s="2266">
        <v>8.3000000000000007</v>
      </c>
      <c r="K40" s="2266">
        <v>9.3000000000000007</v>
      </c>
      <c r="L40" s="2266">
        <v>8.6999999999999993</v>
      </c>
      <c r="M40" s="2266">
        <v>9.3000000000000007</v>
      </c>
      <c r="N40" s="2266">
        <v>7.6</v>
      </c>
      <c r="O40" s="2263">
        <v>-0.2</v>
      </c>
      <c r="P40" s="2205"/>
      <c r="Q40" s="2205"/>
    </row>
    <row r="41" spans="1:17" s="2195" customFormat="1" ht="15" customHeight="1">
      <c r="A41" s="2354" t="s">
        <v>2499</v>
      </c>
      <c r="B41" s="2264">
        <v>2.5099999999999998</v>
      </c>
      <c r="C41" s="2251">
        <v>125.89166666666667</v>
      </c>
      <c r="D41" s="2252">
        <v>130.9</v>
      </c>
      <c r="E41" s="2252">
        <v>132.30000000000001</v>
      </c>
      <c r="F41" s="2252">
        <v>131.80000000000001</v>
      </c>
      <c r="G41" s="2252">
        <v>134.9</v>
      </c>
      <c r="H41" s="2252">
        <v>138.6</v>
      </c>
      <c r="I41" s="2366">
        <v>19.924999999999997</v>
      </c>
      <c r="J41" s="2266">
        <v>22.1</v>
      </c>
      <c r="K41" s="2266">
        <v>19.100000000000001</v>
      </c>
      <c r="L41" s="2266">
        <v>18.100000000000001</v>
      </c>
      <c r="M41" s="2266">
        <v>18.899999999999999</v>
      </c>
      <c r="N41" s="2266">
        <v>18.100000000000001</v>
      </c>
      <c r="O41" s="2263">
        <v>2.7</v>
      </c>
      <c r="P41" s="2205"/>
      <c r="Q41" s="2205"/>
    </row>
    <row r="42" spans="1:17" s="2323" customFormat="1" ht="15" customHeight="1">
      <c r="A42" s="2355" t="s">
        <v>2500</v>
      </c>
      <c r="B42" s="2348">
        <v>0.14000000000000001</v>
      </c>
      <c r="C42" s="2349">
        <v>132.15833333333333</v>
      </c>
      <c r="D42" s="2350">
        <v>138.1</v>
      </c>
      <c r="E42" s="2350">
        <v>138</v>
      </c>
      <c r="F42" s="2350">
        <v>138.30000000000001</v>
      </c>
      <c r="G42" s="2350">
        <v>138</v>
      </c>
      <c r="H42" s="2350">
        <v>137.6</v>
      </c>
      <c r="I42" s="2372">
        <v>17.025000000000002</v>
      </c>
      <c r="J42" s="2370">
        <v>13.3</v>
      </c>
      <c r="K42" s="2370">
        <v>11.6</v>
      </c>
      <c r="L42" s="2370">
        <v>10.6</v>
      </c>
      <c r="M42" s="2370">
        <v>10.5</v>
      </c>
      <c r="N42" s="2370">
        <v>8.3000000000000007</v>
      </c>
      <c r="O42" s="2371">
        <v>-0.3</v>
      </c>
      <c r="P42" s="2322"/>
      <c r="Q42" s="2322"/>
    </row>
    <row r="43" spans="1:17" s="2323" customFormat="1" ht="15" customHeight="1">
      <c r="A43" s="2356" t="s">
        <v>2501</v>
      </c>
      <c r="B43" s="2357">
        <v>22.16</v>
      </c>
      <c r="C43" s="2251">
        <v>127.54166666666669</v>
      </c>
      <c r="D43" s="2252">
        <v>129</v>
      </c>
      <c r="E43" s="2252">
        <v>128.80000000000001</v>
      </c>
      <c r="F43" s="2252">
        <v>128.4</v>
      </c>
      <c r="G43" s="2252">
        <v>128.80000000000001</v>
      </c>
      <c r="H43" s="2252">
        <v>129</v>
      </c>
      <c r="I43" s="2366">
        <v>8.7416666666666671</v>
      </c>
      <c r="J43" s="2266">
        <v>4</v>
      </c>
      <c r="K43" s="2266">
        <v>3.3</v>
      </c>
      <c r="L43" s="2266">
        <v>3</v>
      </c>
      <c r="M43" s="2266">
        <v>3</v>
      </c>
      <c r="N43" s="2266">
        <v>2.9</v>
      </c>
      <c r="O43" s="2263">
        <v>0.2</v>
      </c>
      <c r="P43" s="2322"/>
      <c r="Q43" s="2322"/>
    </row>
    <row r="44" spans="1:17" s="2195" customFormat="1" ht="15" customHeight="1">
      <c r="A44" s="2358" t="s">
        <v>2502</v>
      </c>
      <c r="B44" s="2297">
        <v>2.83</v>
      </c>
      <c r="C44" s="2251">
        <v>129.67500000000001</v>
      </c>
      <c r="D44" s="2252">
        <v>129.1</v>
      </c>
      <c r="E44" s="2252">
        <v>130.9</v>
      </c>
      <c r="F44" s="2252">
        <v>130.19999999999999</v>
      </c>
      <c r="G44" s="2252">
        <v>131.69999999999999</v>
      </c>
      <c r="H44" s="2252">
        <v>133</v>
      </c>
      <c r="I44" s="2366">
        <v>5.7666666666666657</v>
      </c>
      <c r="J44" s="2266">
        <v>-0.3</v>
      </c>
      <c r="K44" s="2266">
        <v>1.6</v>
      </c>
      <c r="L44" s="2266">
        <v>1.6</v>
      </c>
      <c r="M44" s="2266">
        <v>2.9</v>
      </c>
      <c r="N44" s="2266">
        <v>2.5</v>
      </c>
      <c r="O44" s="2263">
        <v>1</v>
      </c>
      <c r="Q44" s="2205"/>
    </row>
    <row r="45" spans="1:17" s="2195" customFormat="1" ht="15" customHeight="1">
      <c r="A45" s="2352" t="s">
        <v>2503</v>
      </c>
      <c r="B45" s="2264">
        <v>2.82</v>
      </c>
      <c r="C45" s="2251">
        <v>127.93333333333335</v>
      </c>
      <c r="D45" s="2252">
        <v>130.1</v>
      </c>
      <c r="E45" s="2252">
        <v>128.9</v>
      </c>
      <c r="F45" s="2252">
        <v>128.4</v>
      </c>
      <c r="G45" s="2252">
        <v>128.80000000000001</v>
      </c>
      <c r="H45" s="2252">
        <v>128.30000000000001</v>
      </c>
      <c r="I45" s="2366">
        <v>7.416666666666667</v>
      </c>
      <c r="J45" s="2266">
        <v>3.8</v>
      </c>
      <c r="K45" s="2266">
        <v>2.4</v>
      </c>
      <c r="L45" s="2266">
        <v>2.1</v>
      </c>
      <c r="M45" s="2266">
        <v>1.7</v>
      </c>
      <c r="N45" s="2266">
        <v>2.5</v>
      </c>
      <c r="O45" s="2263">
        <v>-0.4</v>
      </c>
      <c r="Q45" s="2205"/>
    </row>
    <row r="46" spans="1:17" s="2195" customFormat="1" ht="15" customHeight="1">
      <c r="A46" s="2352" t="s">
        <v>2533</v>
      </c>
      <c r="B46" s="2359">
        <v>0.24</v>
      </c>
      <c r="C46" s="2251">
        <v>128.91666666666666</v>
      </c>
      <c r="D46" s="2252">
        <v>127.9</v>
      </c>
      <c r="E46" s="2252">
        <v>127.8</v>
      </c>
      <c r="F46" s="2252">
        <v>127.3</v>
      </c>
      <c r="G46" s="2252">
        <v>128.80000000000001</v>
      </c>
      <c r="H46" s="2252">
        <v>127.9</v>
      </c>
      <c r="I46" s="2366">
        <v>8.2583333333333329</v>
      </c>
      <c r="J46" s="2266">
        <v>-2.1</v>
      </c>
      <c r="K46" s="2266">
        <v>-2.2000000000000002</v>
      </c>
      <c r="L46" s="2266">
        <v>-2.2000000000000002</v>
      </c>
      <c r="M46" s="2266">
        <v>-1.6</v>
      </c>
      <c r="N46" s="2266">
        <v>-2.5</v>
      </c>
      <c r="O46" s="2263">
        <v>-0.7</v>
      </c>
      <c r="Q46" s="2205"/>
    </row>
    <row r="47" spans="1:17" s="2195" customFormat="1" ht="15" customHeight="1">
      <c r="A47" s="2360" t="s">
        <v>2534</v>
      </c>
      <c r="B47" s="2359">
        <v>2.44</v>
      </c>
      <c r="C47" s="2251">
        <v>142.48333333333332</v>
      </c>
      <c r="D47" s="2252">
        <v>141.9</v>
      </c>
      <c r="E47" s="2252">
        <v>140.80000000000001</v>
      </c>
      <c r="F47" s="2252">
        <v>140.80000000000001</v>
      </c>
      <c r="G47" s="2252">
        <v>140</v>
      </c>
      <c r="H47" s="2252">
        <v>140.19999999999999</v>
      </c>
      <c r="I47" s="2366">
        <v>11.691666666666663</v>
      </c>
      <c r="J47" s="2266">
        <v>1.6</v>
      </c>
      <c r="K47" s="2266">
        <v>-1</v>
      </c>
      <c r="L47" s="2266">
        <v>-1.3</v>
      </c>
      <c r="M47" s="2266">
        <v>-1.6</v>
      </c>
      <c r="N47" s="2266">
        <v>-2.4</v>
      </c>
      <c r="O47" s="2263">
        <v>0.1</v>
      </c>
      <c r="Q47" s="2205"/>
    </row>
    <row r="48" spans="1:17" s="2195" customFormat="1" ht="15" customHeight="1">
      <c r="A48" s="2352" t="s">
        <v>2504</v>
      </c>
      <c r="B48" s="2359">
        <v>11.22</v>
      </c>
      <c r="C48" s="2251">
        <v>122.60000000000001</v>
      </c>
      <c r="D48" s="2252">
        <v>124.7</v>
      </c>
      <c r="E48" s="2252">
        <v>124.2</v>
      </c>
      <c r="F48" s="2252">
        <v>123.5</v>
      </c>
      <c r="G48" s="2252">
        <v>124.2</v>
      </c>
      <c r="H48" s="2252">
        <v>124.4</v>
      </c>
      <c r="I48" s="2366">
        <v>8.6749999999999989</v>
      </c>
      <c r="J48" s="2266">
        <v>5.3</v>
      </c>
      <c r="K48" s="2266">
        <v>4.4000000000000004</v>
      </c>
      <c r="L48" s="2266">
        <v>3.6</v>
      </c>
      <c r="M48" s="2266">
        <v>3.7</v>
      </c>
      <c r="N48" s="2266">
        <v>4</v>
      </c>
      <c r="O48" s="2263">
        <v>0.2</v>
      </c>
      <c r="Q48" s="2205"/>
    </row>
    <row r="49" spans="1:17" s="2195" customFormat="1" ht="15" customHeight="1">
      <c r="A49" s="2352" t="s">
        <v>2505</v>
      </c>
      <c r="B49" s="2359">
        <v>2.2999999999999998</v>
      </c>
      <c r="C49" s="2251">
        <v>133.72499999999999</v>
      </c>
      <c r="D49" s="2252">
        <v>136.6</v>
      </c>
      <c r="E49" s="2252">
        <v>136.80000000000001</v>
      </c>
      <c r="F49" s="2252">
        <v>137.6</v>
      </c>
      <c r="G49" s="2252">
        <v>136.80000000000001</v>
      </c>
      <c r="H49" s="2252">
        <v>136.6</v>
      </c>
      <c r="I49" s="2366">
        <v>11.35</v>
      </c>
      <c r="J49" s="2266">
        <v>6.9</v>
      </c>
      <c r="K49" s="2266">
        <v>6.6</v>
      </c>
      <c r="L49" s="2266">
        <v>7.5</v>
      </c>
      <c r="M49" s="2266">
        <v>6.8</v>
      </c>
      <c r="N49" s="2266">
        <v>5.2</v>
      </c>
      <c r="O49" s="2263">
        <v>-0.1</v>
      </c>
      <c r="Q49" s="2205"/>
    </row>
    <row r="50" spans="1:17" s="2195" customFormat="1" ht="15" customHeight="1">
      <c r="A50" s="2250" t="s">
        <v>2506</v>
      </c>
      <c r="B50" s="2264">
        <v>0.22</v>
      </c>
      <c r="C50" s="2251">
        <v>119.41666666666664</v>
      </c>
      <c r="D50" s="2252">
        <v>120.6</v>
      </c>
      <c r="E50" s="2252">
        <v>122.6</v>
      </c>
      <c r="F50" s="2252">
        <v>124</v>
      </c>
      <c r="G50" s="2252">
        <v>124.2</v>
      </c>
      <c r="H50" s="2252">
        <v>123.7</v>
      </c>
      <c r="I50" s="2366">
        <v>12.766666666666667</v>
      </c>
      <c r="J50" s="2266">
        <v>9.5</v>
      </c>
      <c r="K50" s="2266">
        <v>8.5</v>
      </c>
      <c r="L50" s="2266">
        <v>8.6</v>
      </c>
      <c r="M50" s="2266">
        <v>6.4</v>
      </c>
      <c r="N50" s="2266">
        <v>6.2</v>
      </c>
      <c r="O50" s="2263">
        <v>-0.4</v>
      </c>
      <c r="Q50" s="2205"/>
    </row>
    <row r="51" spans="1:17" s="2195" customFormat="1" ht="15" customHeight="1">
      <c r="A51" s="2250" t="s">
        <v>2532</v>
      </c>
      <c r="B51" s="2264">
        <v>1.45</v>
      </c>
      <c r="C51" s="2251">
        <v>132.46666666666667</v>
      </c>
      <c r="D51" s="2252">
        <v>131.19999999999999</v>
      </c>
      <c r="E51" s="2252">
        <v>131.4</v>
      </c>
      <c r="F51" s="2252">
        <v>131.1</v>
      </c>
      <c r="G51" s="2252">
        <v>132.69999999999999</v>
      </c>
      <c r="H51" s="2252">
        <v>131</v>
      </c>
      <c r="I51" s="2366">
        <v>16.291666666666668</v>
      </c>
      <c r="J51" s="2266">
        <v>9</v>
      </c>
      <c r="K51" s="2266">
        <v>7.2</v>
      </c>
      <c r="L51" s="2266">
        <v>4.5999999999999996</v>
      </c>
      <c r="M51" s="2266">
        <v>2.6</v>
      </c>
      <c r="N51" s="2266">
        <v>-0.8</v>
      </c>
      <c r="O51" s="2263">
        <v>-1.3</v>
      </c>
      <c r="Q51" s="2205"/>
    </row>
    <row r="52" spans="1:17" s="2195" customFormat="1" ht="15" customHeight="1">
      <c r="A52" s="2250" t="s">
        <v>2507</v>
      </c>
      <c r="B52" s="2264">
        <v>1.71</v>
      </c>
      <c r="C52" s="2251">
        <v>133.04166666666669</v>
      </c>
      <c r="D52" s="2252">
        <v>133.80000000000001</v>
      </c>
      <c r="E52" s="2252">
        <v>134.9</v>
      </c>
      <c r="F52" s="2252">
        <v>134.9</v>
      </c>
      <c r="G52" s="2252">
        <v>135.5</v>
      </c>
      <c r="H52" s="2252">
        <v>134.69999999999999</v>
      </c>
      <c r="I52" s="2366">
        <v>16.841666666666665</v>
      </c>
      <c r="J52" s="2266">
        <v>10.5</v>
      </c>
      <c r="K52" s="2266">
        <v>8.5</v>
      </c>
      <c r="L52" s="2266">
        <v>8.4</v>
      </c>
      <c r="M52" s="2266">
        <v>6.4</v>
      </c>
      <c r="N52" s="2266">
        <v>3.1</v>
      </c>
      <c r="O52" s="2263">
        <v>-0.6</v>
      </c>
      <c r="Q52" s="2205"/>
    </row>
    <row r="53" spans="1:17" s="2195" customFormat="1" ht="15" customHeight="1">
      <c r="A53" s="2250" t="s">
        <v>2508</v>
      </c>
      <c r="B53" s="2264">
        <v>17.64</v>
      </c>
      <c r="C53" s="2251">
        <v>143.70833333333334</v>
      </c>
      <c r="D53" s="2252">
        <v>141.19999999999999</v>
      </c>
      <c r="E53" s="2252">
        <v>140.4</v>
      </c>
      <c r="F53" s="2252">
        <v>140.1</v>
      </c>
      <c r="G53" s="2252">
        <v>140.19999999999999</v>
      </c>
      <c r="H53" s="2252">
        <v>140.4</v>
      </c>
      <c r="I53" s="2366">
        <v>17.183333333333334</v>
      </c>
      <c r="J53" s="2266">
        <v>4.5</v>
      </c>
      <c r="K53" s="2266">
        <v>-0.4</v>
      </c>
      <c r="L53" s="2266">
        <v>-1.8</v>
      </c>
      <c r="M53" s="2266">
        <v>-3.8</v>
      </c>
      <c r="N53" s="2266">
        <v>-4.4000000000000004</v>
      </c>
      <c r="O53" s="2263">
        <v>0.1</v>
      </c>
      <c r="Q53" s="2205"/>
    </row>
    <row r="54" spans="1:17" s="2195" customFormat="1" ht="15" customHeight="1">
      <c r="A54" s="2250" t="s">
        <v>2509</v>
      </c>
      <c r="B54" s="2264">
        <v>2.66</v>
      </c>
      <c r="C54" s="2251">
        <v>139.16666666666669</v>
      </c>
      <c r="D54" s="2252">
        <v>132.9</v>
      </c>
      <c r="E54" s="2252">
        <v>132.69999999999999</v>
      </c>
      <c r="F54" s="2252">
        <v>132.5</v>
      </c>
      <c r="G54" s="2252">
        <v>132.19999999999999</v>
      </c>
      <c r="H54" s="2252">
        <v>131.6</v>
      </c>
      <c r="I54" s="2366">
        <v>12.024999999999999</v>
      </c>
      <c r="J54" s="2266">
        <v>-5.2</v>
      </c>
      <c r="K54" s="2266">
        <v>-6</v>
      </c>
      <c r="L54" s="2266">
        <v>-6.4</v>
      </c>
      <c r="M54" s="2266">
        <v>-9.6</v>
      </c>
      <c r="N54" s="2266">
        <v>-9.9</v>
      </c>
      <c r="O54" s="2263">
        <v>-0.5</v>
      </c>
      <c r="Q54" s="2205"/>
    </row>
    <row r="55" spans="1:17" s="2195" customFormat="1" ht="15" customHeight="1">
      <c r="A55" s="2250" t="s">
        <v>2510</v>
      </c>
      <c r="B55" s="2264">
        <v>0.22</v>
      </c>
      <c r="C55" s="2251">
        <v>159.93333333333337</v>
      </c>
      <c r="D55" s="2252">
        <v>158.19999999999999</v>
      </c>
      <c r="E55" s="2252">
        <v>159</v>
      </c>
      <c r="F55" s="2252">
        <v>157.80000000000001</v>
      </c>
      <c r="G55" s="2252">
        <v>159.1</v>
      </c>
      <c r="H55" s="2252">
        <v>159.1</v>
      </c>
      <c r="I55" s="2366">
        <v>26.841666666666665</v>
      </c>
      <c r="J55" s="2266">
        <v>6</v>
      </c>
      <c r="K55" s="2266">
        <v>5.2</v>
      </c>
      <c r="L55" s="2266">
        <v>4</v>
      </c>
      <c r="M55" s="2266">
        <v>-0.4</v>
      </c>
      <c r="N55" s="2266">
        <v>-1</v>
      </c>
      <c r="O55" s="2263">
        <v>0</v>
      </c>
      <c r="Q55" s="2205"/>
    </row>
    <row r="56" spans="1:17" s="2195" customFormat="1" ht="15" customHeight="1">
      <c r="A56" s="2351" t="s">
        <v>2511</v>
      </c>
      <c r="B56" s="2264">
        <v>2.0499999999999998</v>
      </c>
      <c r="C56" s="2251">
        <v>134.90833333333333</v>
      </c>
      <c r="D56" s="2252">
        <v>133.80000000000001</v>
      </c>
      <c r="E56" s="2252">
        <v>133.80000000000001</v>
      </c>
      <c r="F56" s="2252">
        <v>135.30000000000001</v>
      </c>
      <c r="G56" s="2252">
        <v>135.6</v>
      </c>
      <c r="H56" s="2252">
        <v>135.19999999999999</v>
      </c>
      <c r="I56" s="2366">
        <v>15.450000000000001</v>
      </c>
      <c r="J56" s="2266">
        <v>5</v>
      </c>
      <c r="K56" s="2266">
        <v>1.3</v>
      </c>
      <c r="L56" s="2266">
        <v>2.7</v>
      </c>
      <c r="M56" s="2266">
        <v>2.9</v>
      </c>
      <c r="N56" s="2266">
        <v>0.4</v>
      </c>
      <c r="O56" s="2263">
        <v>-0.3</v>
      </c>
      <c r="Q56" s="2205"/>
    </row>
    <row r="57" spans="1:17" s="2195" customFormat="1" ht="15" customHeight="1">
      <c r="A57" s="2351" t="s">
        <v>2512</v>
      </c>
      <c r="B57" s="2264">
        <v>8.52</v>
      </c>
      <c r="C57" s="2251">
        <v>149.11666666666667</v>
      </c>
      <c r="D57" s="2252">
        <v>146.69999999999999</v>
      </c>
      <c r="E57" s="2252">
        <v>145</v>
      </c>
      <c r="F57" s="2252">
        <v>144.19999999999999</v>
      </c>
      <c r="G57" s="2252">
        <v>144.69999999999999</v>
      </c>
      <c r="H57" s="2252">
        <v>145.1</v>
      </c>
      <c r="I57" s="2366">
        <v>21.624999999999996</v>
      </c>
      <c r="J57" s="2266">
        <v>8.3000000000000007</v>
      </c>
      <c r="K57" s="2266">
        <v>-0.3</v>
      </c>
      <c r="L57" s="2266">
        <v>-2.6</v>
      </c>
      <c r="M57" s="2266">
        <v>-4.8</v>
      </c>
      <c r="N57" s="2266">
        <v>-5.3</v>
      </c>
      <c r="O57" s="2263">
        <v>0.3</v>
      </c>
      <c r="Q57" s="2205"/>
    </row>
    <row r="58" spans="1:17" s="2195" customFormat="1" ht="15" customHeight="1">
      <c r="A58" s="2250" t="s">
        <v>2513</v>
      </c>
      <c r="B58" s="2264">
        <v>1.8</v>
      </c>
      <c r="C58" s="2251">
        <v>120.30833333333334</v>
      </c>
      <c r="D58" s="2252">
        <v>115.6</v>
      </c>
      <c r="E58" s="2252">
        <v>119.4</v>
      </c>
      <c r="F58" s="2252">
        <v>118.9</v>
      </c>
      <c r="G58" s="2252">
        <v>125</v>
      </c>
      <c r="H58" s="2252">
        <v>125.5</v>
      </c>
      <c r="I58" s="2366">
        <v>-16.033333333333335</v>
      </c>
      <c r="J58" s="2266">
        <v>-27.5</v>
      </c>
      <c r="K58" s="2266">
        <v>-24.8</v>
      </c>
      <c r="L58" s="2266">
        <v>-26.2</v>
      </c>
      <c r="M58" s="2266">
        <v>-17.5</v>
      </c>
      <c r="N58" s="2266">
        <v>-3.5</v>
      </c>
      <c r="O58" s="2263">
        <v>0.4</v>
      </c>
      <c r="Q58" s="2205"/>
    </row>
    <row r="59" spans="1:17" s="2195" customFormat="1" ht="15" customHeight="1">
      <c r="A59" s="2250" t="s">
        <v>2514</v>
      </c>
      <c r="B59" s="2264">
        <v>2.15</v>
      </c>
      <c r="C59" s="2251">
        <v>141.50833333333335</v>
      </c>
      <c r="D59" s="2252">
        <v>139</v>
      </c>
      <c r="E59" s="2252">
        <v>139.30000000000001</v>
      </c>
      <c r="F59" s="2252">
        <v>138</v>
      </c>
      <c r="G59" s="2252">
        <v>136.80000000000001</v>
      </c>
      <c r="H59" s="2252">
        <v>138.1</v>
      </c>
      <c r="I59" s="2366">
        <v>17.574999999999999</v>
      </c>
      <c r="J59" s="2266">
        <v>3</v>
      </c>
      <c r="K59" s="2266">
        <v>1.2</v>
      </c>
      <c r="L59" s="2266">
        <v>-0.9</v>
      </c>
      <c r="M59" s="2266">
        <v>-4.5999999999999996</v>
      </c>
      <c r="N59" s="2266">
        <v>-3.9</v>
      </c>
      <c r="O59" s="2263">
        <v>1</v>
      </c>
      <c r="Q59" s="2205"/>
    </row>
    <row r="60" spans="1:17" s="2195" customFormat="1" ht="15" customHeight="1">
      <c r="A60" s="2250" t="s">
        <v>2515</v>
      </c>
      <c r="B60" s="2264">
        <v>2.04</v>
      </c>
      <c r="C60" s="2251">
        <v>136.36666666666667</v>
      </c>
      <c r="D60" s="2252">
        <v>136.9</v>
      </c>
      <c r="E60" s="2252">
        <v>137</v>
      </c>
      <c r="F60" s="2252">
        <v>137.69999999999999</v>
      </c>
      <c r="G60" s="2252">
        <v>138</v>
      </c>
      <c r="H60" s="2252">
        <v>138</v>
      </c>
      <c r="I60" s="2366">
        <v>6.8666666666666663</v>
      </c>
      <c r="J60" s="2266">
        <v>2.5</v>
      </c>
      <c r="K60" s="2266">
        <v>2.1</v>
      </c>
      <c r="L60" s="2266">
        <v>2.1</v>
      </c>
      <c r="M60" s="2266">
        <v>2.8</v>
      </c>
      <c r="N60" s="2266">
        <v>2.4</v>
      </c>
      <c r="O60" s="2263">
        <v>0</v>
      </c>
      <c r="Q60" s="2205"/>
    </row>
    <row r="61" spans="1:17" s="2195" customFormat="1" ht="15" customHeight="1">
      <c r="A61" s="2250" t="s">
        <v>1787</v>
      </c>
      <c r="B61" s="2264">
        <v>0.5</v>
      </c>
      <c r="C61" s="2251">
        <v>162.94166666666666</v>
      </c>
      <c r="D61" s="2252">
        <v>160.80000000000001</v>
      </c>
      <c r="E61" s="2252">
        <v>157.4</v>
      </c>
      <c r="F61" s="2252">
        <v>155.5</v>
      </c>
      <c r="G61" s="2252">
        <v>155.80000000000001</v>
      </c>
      <c r="H61" s="2252">
        <v>156.9</v>
      </c>
      <c r="I61" s="2366">
        <v>22.733333333333334</v>
      </c>
      <c r="J61" s="2266">
        <v>8.1</v>
      </c>
      <c r="K61" s="2266">
        <v>6.4</v>
      </c>
      <c r="L61" s="2266">
        <v>4.0999999999999996</v>
      </c>
      <c r="M61" s="2266">
        <v>-4.5</v>
      </c>
      <c r="N61" s="2266">
        <v>-6.5</v>
      </c>
      <c r="O61" s="2263">
        <v>0.7</v>
      </c>
      <c r="Q61" s="2205"/>
    </row>
    <row r="62" spans="1:17" s="2195" customFormat="1" ht="15" customHeight="1">
      <c r="A62" s="2361" t="s">
        <v>2535</v>
      </c>
      <c r="B62" s="2264">
        <v>0.46</v>
      </c>
      <c r="C62" s="2251">
        <v>186.95833333333334</v>
      </c>
      <c r="D62" s="2350">
        <v>173.5</v>
      </c>
      <c r="E62" s="2350">
        <v>172.8</v>
      </c>
      <c r="F62" s="2350">
        <v>171.7</v>
      </c>
      <c r="G62" s="2350">
        <v>166.6</v>
      </c>
      <c r="H62" s="2350">
        <v>166.4</v>
      </c>
      <c r="I62" s="2372">
        <v>7.9083333333333314</v>
      </c>
      <c r="J62" s="2370">
        <v>-16.7</v>
      </c>
      <c r="K62" s="2370">
        <v>-17.3</v>
      </c>
      <c r="L62" s="2370">
        <v>-18.600000000000001</v>
      </c>
      <c r="M62" s="2370">
        <v>-21.6</v>
      </c>
      <c r="N62" s="2370">
        <v>-21</v>
      </c>
      <c r="O62" s="2371">
        <v>-0.1</v>
      </c>
      <c r="Q62" s="2205"/>
    </row>
    <row r="63" spans="1:17" s="2380" customFormat="1" ht="33" customHeight="1">
      <c r="A63" s="2373" t="s">
        <v>2479</v>
      </c>
      <c r="B63" s="2374">
        <v>47.2</v>
      </c>
      <c r="C63" s="2375">
        <v>119.45</v>
      </c>
      <c r="D63" s="2376">
        <v>121</v>
      </c>
      <c r="E63" s="2376">
        <v>121</v>
      </c>
      <c r="F63" s="2376">
        <v>121.1</v>
      </c>
      <c r="G63" s="2376">
        <v>123.4</v>
      </c>
      <c r="H63" s="2376">
        <v>124.2</v>
      </c>
      <c r="I63" s="2377">
        <v>8.1916666666666647</v>
      </c>
      <c r="J63" s="2378">
        <v>6.5</v>
      </c>
      <c r="K63" s="2378">
        <v>6</v>
      </c>
      <c r="L63" s="2378">
        <v>5.6</v>
      </c>
      <c r="M63" s="2378">
        <v>6.3</v>
      </c>
      <c r="N63" s="2378">
        <v>6.2</v>
      </c>
      <c r="O63" s="2379">
        <v>0.6</v>
      </c>
      <c r="Q63" s="2381"/>
    </row>
    <row r="64" spans="1:17" s="2195" customFormat="1" ht="15" customHeight="1">
      <c r="A64" s="2351" t="s">
        <v>2516</v>
      </c>
      <c r="B64" s="2264">
        <v>36.950000000000003</v>
      </c>
      <c r="C64" s="2251">
        <v>119.79166666666667</v>
      </c>
      <c r="D64" s="2252">
        <v>121.3</v>
      </c>
      <c r="E64" s="2252">
        <v>121.7</v>
      </c>
      <c r="F64" s="2252">
        <v>122.1</v>
      </c>
      <c r="G64" s="2252">
        <v>124.8</v>
      </c>
      <c r="H64" s="2252">
        <v>125.8</v>
      </c>
      <c r="I64" s="2366">
        <v>8.3666666666666654</v>
      </c>
      <c r="J64" s="2266">
        <v>6.7</v>
      </c>
      <c r="K64" s="2266">
        <v>5.8</v>
      </c>
      <c r="L64" s="2266">
        <v>5.4</v>
      </c>
      <c r="M64" s="2266">
        <v>6.6</v>
      </c>
      <c r="N64" s="2266">
        <v>6.8</v>
      </c>
      <c r="O64" s="2263">
        <v>0.8</v>
      </c>
      <c r="Q64" s="2205"/>
    </row>
    <row r="65" spans="1:40" s="2195" customFormat="1" ht="15" customHeight="1">
      <c r="A65" s="2351" t="s">
        <v>2517</v>
      </c>
      <c r="B65" s="2264">
        <v>32.950000000000003</v>
      </c>
      <c r="C65" s="2251">
        <v>120.40000000000002</v>
      </c>
      <c r="D65" s="2252">
        <v>121.9</v>
      </c>
      <c r="E65" s="2252">
        <v>122.4</v>
      </c>
      <c r="F65" s="2252">
        <v>122.7</v>
      </c>
      <c r="G65" s="2252">
        <v>125.3</v>
      </c>
      <c r="H65" s="2252">
        <v>126.4</v>
      </c>
      <c r="I65" s="2366">
        <v>8.4583333333333339</v>
      </c>
      <c r="J65" s="2266">
        <v>6.4</v>
      </c>
      <c r="K65" s="2266">
        <v>5.9</v>
      </c>
      <c r="L65" s="2266">
        <v>5.3</v>
      </c>
      <c r="M65" s="2266">
        <v>6.5</v>
      </c>
      <c r="N65" s="2266">
        <v>6.8</v>
      </c>
      <c r="O65" s="2263">
        <v>0.9</v>
      </c>
      <c r="Q65" s="2205"/>
    </row>
    <row r="66" spans="1:40" s="2195" customFormat="1" ht="15" customHeight="1">
      <c r="A66" s="2383" t="s">
        <v>2518</v>
      </c>
      <c r="B66" s="2272">
        <v>4</v>
      </c>
      <c r="C66" s="2273">
        <v>114.57499999999999</v>
      </c>
      <c r="D66" s="2274">
        <v>116.1</v>
      </c>
      <c r="E66" s="2274">
        <v>116.1</v>
      </c>
      <c r="F66" s="2274">
        <v>116.5</v>
      </c>
      <c r="G66" s="2274">
        <v>120.1</v>
      </c>
      <c r="H66" s="2274">
        <v>120.9</v>
      </c>
      <c r="I66" s="2384">
        <v>7.2416666666666645</v>
      </c>
      <c r="J66" s="2278">
        <v>6.6</v>
      </c>
      <c r="K66" s="2278">
        <v>5.6</v>
      </c>
      <c r="L66" s="2278">
        <v>5.8</v>
      </c>
      <c r="M66" s="2278">
        <v>6.9</v>
      </c>
      <c r="N66" s="2278">
        <v>7.2</v>
      </c>
      <c r="O66" s="2281">
        <v>0.7</v>
      </c>
      <c r="Q66" s="2205"/>
    </row>
    <row r="67" spans="1:40" s="2195" customFormat="1" ht="15.95" customHeight="1">
      <c r="A67" s="2282" t="s">
        <v>1703</v>
      </c>
      <c r="B67" s="2283"/>
      <c r="C67" s="2252"/>
      <c r="D67" s="2252"/>
      <c r="E67" s="2252"/>
      <c r="F67" s="2252"/>
      <c r="G67" s="2252"/>
      <c r="H67" s="2252"/>
      <c r="I67" s="2284"/>
      <c r="J67" s="2284"/>
      <c r="K67" s="2284"/>
      <c r="L67" s="2284"/>
      <c r="M67" s="2284"/>
      <c r="N67" s="2284"/>
      <c r="O67" s="2285"/>
      <c r="P67" s="2205"/>
      <c r="Q67" s="2205"/>
      <c r="S67" s="2204"/>
    </row>
    <row r="68" spans="1:40" s="2195" customFormat="1" ht="15.95" customHeight="1">
      <c r="A68" s="1118" t="s">
        <v>14</v>
      </c>
      <c r="B68" s="2202"/>
      <c r="C68" s="2196"/>
      <c r="D68" s="2196"/>
      <c r="E68" s="2196"/>
      <c r="F68" s="2196"/>
      <c r="G68" s="2196"/>
      <c r="H68" s="2196"/>
      <c r="I68" s="2203"/>
      <c r="J68" s="2203"/>
      <c r="K68" s="2203"/>
      <c r="L68" s="2203"/>
      <c r="M68" s="2203"/>
      <c r="N68" s="2203"/>
      <c r="O68" s="2203"/>
      <c r="P68" s="2205"/>
      <c r="Q68" s="2205"/>
    </row>
    <row r="69" spans="1:40" s="2195" customFormat="1" ht="9" customHeight="1">
      <c r="A69" s="2201"/>
      <c r="B69" s="2202"/>
      <c r="C69" s="2196"/>
      <c r="D69" s="2196"/>
      <c r="E69" s="2196"/>
      <c r="F69" s="2196"/>
      <c r="G69" s="2196"/>
      <c r="H69" s="2196"/>
      <c r="I69" s="2203"/>
      <c r="J69" s="2203"/>
      <c r="K69" s="2203"/>
      <c r="L69" s="2203"/>
      <c r="M69" s="2203"/>
      <c r="N69" s="2203"/>
      <c r="O69" s="2203"/>
      <c r="P69" s="2205"/>
      <c r="Q69" s="2205"/>
    </row>
    <row r="70" spans="1:40" s="2195" customFormat="1" ht="9" customHeight="1">
      <c r="A70" s="2222"/>
      <c r="B70" s="2222"/>
      <c r="C70" s="2222"/>
      <c r="D70" s="2222"/>
      <c r="E70" s="2222"/>
      <c r="F70" s="2222"/>
      <c r="G70" s="2222"/>
      <c r="H70" s="2222"/>
      <c r="I70" s="2222"/>
      <c r="J70" s="2222"/>
      <c r="K70" s="2222"/>
      <c r="L70" s="2222"/>
      <c r="M70" s="2222"/>
      <c r="N70" s="2222"/>
      <c r="O70" s="2222"/>
      <c r="P70" s="2222"/>
      <c r="Q70" s="2222"/>
      <c r="R70" s="2222"/>
      <c r="S70" s="2222"/>
      <c r="T70" s="2222"/>
      <c r="U70" s="2222"/>
      <c r="V70" s="2207"/>
      <c r="W70" s="2207"/>
      <c r="X70" s="2207"/>
      <c r="Y70" s="2207"/>
      <c r="Z70" s="2207"/>
      <c r="AA70" s="2207"/>
      <c r="AB70" s="2207"/>
      <c r="AC70" s="2207"/>
      <c r="AD70" s="2207"/>
      <c r="AE70" s="2207"/>
      <c r="AF70" s="2207"/>
      <c r="AG70" s="2207"/>
      <c r="AH70" s="2207"/>
      <c r="AI70" s="2207"/>
      <c r="AJ70" s="2207"/>
      <c r="AK70" s="2207"/>
      <c r="AL70" s="2207"/>
      <c r="AM70" s="2207"/>
      <c r="AN70" s="2207"/>
    </row>
    <row r="71" spans="1:40" s="2195" customFormat="1" ht="9" customHeight="1">
      <c r="A71" s="2222"/>
      <c r="B71" s="2222"/>
      <c r="C71" s="2222"/>
      <c r="D71" s="2222"/>
      <c r="E71" s="2222"/>
      <c r="F71" s="2222"/>
      <c r="G71" s="2222"/>
      <c r="H71" s="2222"/>
      <c r="I71" s="2222"/>
      <c r="J71" s="2222"/>
      <c r="K71" s="2222"/>
      <c r="L71" s="2222"/>
      <c r="M71" s="2222"/>
      <c r="N71" s="2222"/>
      <c r="O71" s="2222"/>
      <c r="P71" s="2222"/>
      <c r="Q71" s="2222"/>
      <c r="R71" s="2222"/>
      <c r="S71" s="2222"/>
      <c r="T71" s="2222"/>
      <c r="U71" s="2222"/>
      <c r="V71" s="2209"/>
      <c r="W71" s="2209"/>
      <c r="X71" s="2209"/>
      <c r="Y71" s="2209"/>
      <c r="Z71" s="2209"/>
      <c r="AA71" s="2209"/>
      <c r="AB71" s="2209"/>
      <c r="AC71" s="2209"/>
      <c r="AD71" s="2208"/>
      <c r="AE71" s="2208"/>
      <c r="AF71" s="2208"/>
      <c r="AG71" s="2208"/>
      <c r="AH71" s="2846"/>
      <c r="AI71" s="2846"/>
      <c r="AJ71" s="2207"/>
      <c r="AK71" s="2207"/>
      <c r="AL71" s="2207"/>
      <c r="AM71" s="2207"/>
      <c r="AN71" s="2207"/>
    </row>
    <row r="72" spans="1:40" s="2195" customFormat="1" ht="9" customHeight="1">
      <c r="A72" s="2222"/>
      <c r="B72" s="2222"/>
      <c r="C72" s="2222"/>
      <c r="D72" s="2222"/>
      <c r="E72" s="2222"/>
      <c r="F72" s="2222"/>
      <c r="G72" s="2222"/>
      <c r="H72" s="2222"/>
      <c r="I72" s="2222"/>
      <c r="J72" s="2222"/>
      <c r="K72" s="2222"/>
      <c r="L72" s="2222"/>
      <c r="M72" s="2222"/>
      <c r="N72" s="2222"/>
      <c r="O72" s="2222"/>
      <c r="P72" s="2222"/>
      <c r="Q72" s="2222"/>
      <c r="R72" s="2222"/>
      <c r="S72" s="2222"/>
      <c r="T72" s="2222"/>
      <c r="U72" s="2222"/>
      <c r="V72" s="2208"/>
      <c r="W72" s="2208"/>
      <c r="X72" s="2208"/>
      <c r="Y72" s="2208"/>
      <c r="Z72" s="2208"/>
      <c r="AA72" s="2208"/>
      <c r="AB72" s="2208"/>
      <c r="AC72" s="2208"/>
      <c r="AD72" s="2210"/>
      <c r="AE72" s="2208"/>
      <c r="AF72" s="2208"/>
      <c r="AG72" s="2833"/>
      <c r="AH72" s="2834"/>
      <c r="AI72" s="2834"/>
      <c r="AJ72" s="2207"/>
      <c r="AK72" s="2207"/>
      <c r="AL72" s="2207"/>
      <c r="AM72" s="2207"/>
      <c r="AN72" s="2207"/>
    </row>
    <row r="73" spans="1:40" s="2195" customFormat="1" ht="9" customHeight="1">
      <c r="A73" s="2222"/>
      <c r="B73" s="2222"/>
      <c r="C73" s="2222"/>
      <c r="D73" s="2222"/>
      <c r="E73" s="2222"/>
      <c r="F73" s="2222"/>
      <c r="G73" s="2222"/>
      <c r="H73" s="2222"/>
      <c r="I73" s="2222"/>
      <c r="J73" s="2222"/>
      <c r="K73" s="2222"/>
      <c r="L73" s="2222"/>
      <c r="M73" s="2222"/>
      <c r="N73" s="2222"/>
      <c r="O73" s="2222"/>
      <c r="P73" s="2222"/>
      <c r="Q73" s="2222"/>
      <c r="R73" s="2222"/>
      <c r="S73" s="2222"/>
      <c r="T73" s="2222"/>
      <c r="U73" s="2222"/>
      <c r="V73" s="2324"/>
      <c r="W73" s="2324"/>
      <c r="X73" s="2324"/>
      <c r="Y73" s="2324"/>
      <c r="Z73" s="2324"/>
      <c r="AA73" s="2324"/>
      <c r="AB73" s="2324"/>
      <c r="AC73" s="2324"/>
      <c r="AD73" s="2324"/>
      <c r="AE73" s="2324"/>
      <c r="AF73" s="2324"/>
      <c r="AG73" s="2215"/>
      <c r="AH73" s="2215"/>
      <c r="AI73" s="2215"/>
      <c r="AJ73" s="2207"/>
      <c r="AK73" s="2207"/>
      <c r="AL73" s="2207"/>
      <c r="AM73" s="2207"/>
      <c r="AN73" s="2207"/>
    </row>
    <row r="74" spans="1:40" s="2195" customFormat="1" ht="9" customHeight="1">
      <c r="A74" s="2222"/>
      <c r="B74" s="2222"/>
      <c r="C74" s="2222"/>
      <c r="D74" s="2222"/>
      <c r="E74" s="2222"/>
      <c r="F74" s="2222"/>
      <c r="G74" s="2222"/>
      <c r="H74" s="2222"/>
      <c r="I74" s="2222"/>
      <c r="J74" s="2222"/>
      <c r="K74" s="2222"/>
      <c r="L74" s="2222"/>
      <c r="M74" s="2222"/>
      <c r="N74" s="2222"/>
      <c r="O74" s="2222"/>
      <c r="P74" s="2222"/>
      <c r="Q74" s="2222"/>
      <c r="R74" s="2222"/>
      <c r="S74" s="2222"/>
      <c r="T74" s="2222"/>
      <c r="U74" s="2222"/>
      <c r="V74" s="2217"/>
      <c r="W74" s="2217"/>
      <c r="X74" s="2217"/>
      <c r="Y74" s="2217"/>
      <c r="Z74" s="2217"/>
      <c r="AA74" s="2217"/>
      <c r="AB74" s="2217"/>
      <c r="AC74" s="2217"/>
      <c r="AD74" s="2217"/>
      <c r="AE74" s="2217"/>
      <c r="AF74" s="2217"/>
      <c r="AG74" s="2217"/>
      <c r="AH74" s="2217"/>
      <c r="AI74" s="2835"/>
      <c r="AJ74" s="2207"/>
      <c r="AK74" s="2207"/>
      <c r="AL74" s="2207"/>
      <c r="AM74" s="2207"/>
      <c r="AN74" s="2207"/>
    </row>
    <row r="75" spans="1:40" s="2195" customFormat="1" ht="9" customHeight="1">
      <c r="A75" s="2222"/>
      <c r="B75" s="2222"/>
      <c r="C75" s="2222"/>
      <c r="D75" s="2222"/>
      <c r="E75" s="2222"/>
      <c r="F75" s="2222"/>
      <c r="G75" s="2222"/>
      <c r="H75" s="2222"/>
      <c r="I75" s="2222"/>
      <c r="J75" s="2222"/>
      <c r="K75" s="2222"/>
      <c r="L75" s="2222"/>
      <c r="M75" s="2222"/>
      <c r="N75" s="2222"/>
      <c r="O75" s="2222"/>
      <c r="P75" s="2222"/>
      <c r="Q75" s="2222"/>
      <c r="R75" s="2222"/>
      <c r="S75" s="2222"/>
      <c r="T75" s="2222"/>
      <c r="U75" s="2222"/>
      <c r="V75" s="2217"/>
      <c r="W75" s="2217"/>
      <c r="X75" s="2217"/>
      <c r="Y75" s="2217"/>
      <c r="Z75" s="2217"/>
      <c r="AA75" s="2217"/>
      <c r="AB75" s="2217"/>
      <c r="AC75" s="2217"/>
      <c r="AD75" s="2217"/>
      <c r="AE75" s="2217"/>
      <c r="AF75" s="2217"/>
      <c r="AG75" s="2217"/>
      <c r="AH75" s="2217"/>
      <c r="AI75" s="2835"/>
      <c r="AJ75" s="2207"/>
      <c r="AK75" s="2207"/>
      <c r="AL75" s="2207"/>
      <c r="AM75" s="2207"/>
      <c r="AN75" s="2207"/>
    </row>
    <row r="76" spans="1:40" s="2195" customFormat="1" ht="9" customHeight="1">
      <c r="A76" s="2222"/>
      <c r="B76" s="2222"/>
      <c r="C76" s="2222"/>
      <c r="D76" s="2222"/>
      <c r="E76" s="2222"/>
      <c r="F76" s="2222"/>
      <c r="G76" s="2222"/>
      <c r="H76" s="2222"/>
      <c r="I76" s="2222"/>
      <c r="J76" s="2222"/>
      <c r="K76" s="2222"/>
      <c r="L76" s="2222"/>
      <c r="M76" s="2222"/>
      <c r="N76" s="2222"/>
      <c r="O76" s="2222"/>
      <c r="P76" s="2222"/>
      <c r="Q76" s="2222"/>
      <c r="R76" s="2222"/>
      <c r="S76" s="2222"/>
      <c r="T76" s="2222"/>
      <c r="U76" s="2222"/>
      <c r="V76" s="2217"/>
      <c r="W76" s="2217"/>
      <c r="X76" s="2217"/>
      <c r="Y76" s="2217"/>
      <c r="Z76" s="2217"/>
      <c r="AA76" s="2217"/>
      <c r="AB76" s="2217"/>
      <c r="AC76" s="2217"/>
      <c r="AD76" s="2217"/>
      <c r="AE76" s="2217"/>
      <c r="AF76" s="2217"/>
      <c r="AG76" s="2217"/>
      <c r="AH76" s="2217"/>
      <c r="AI76" s="2835"/>
      <c r="AJ76" s="2207"/>
      <c r="AK76" s="2207"/>
      <c r="AL76" s="2207"/>
      <c r="AM76" s="2207"/>
      <c r="AN76" s="2207"/>
    </row>
    <row r="77" spans="1:40" s="2195" customFormat="1" ht="9" customHeight="1">
      <c r="A77" s="2222"/>
      <c r="B77" s="2222"/>
      <c r="C77" s="2222"/>
      <c r="D77" s="2222"/>
      <c r="E77" s="2222"/>
      <c r="F77" s="2222"/>
      <c r="G77" s="2222"/>
      <c r="H77" s="2222"/>
      <c r="I77" s="2222"/>
      <c r="J77" s="2222"/>
      <c r="K77" s="2222"/>
      <c r="L77" s="2222"/>
      <c r="M77" s="2222"/>
      <c r="N77" s="2222"/>
      <c r="O77" s="2222"/>
      <c r="P77" s="2222"/>
      <c r="Q77" s="2222"/>
      <c r="R77" s="2222"/>
      <c r="S77" s="2222"/>
      <c r="T77" s="2222"/>
      <c r="U77" s="2222"/>
      <c r="V77" s="2222"/>
      <c r="W77" s="2222"/>
      <c r="X77" s="2222"/>
      <c r="Y77" s="2222"/>
      <c r="Z77" s="2222"/>
      <c r="AA77" s="2222"/>
      <c r="AB77" s="2222"/>
      <c r="AC77" s="2222"/>
      <c r="AD77" s="2222"/>
      <c r="AE77" s="2222"/>
      <c r="AF77" s="2222"/>
      <c r="AG77" s="2222"/>
      <c r="AH77" s="2222"/>
      <c r="AI77" s="2222"/>
      <c r="AJ77" s="2207"/>
      <c r="AK77" s="2207"/>
      <c r="AL77" s="2207"/>
      <c r="AM77" s="2207"/>
      <c r="AN77" s="2207"/>
    </row>
    <row r="78" spans="1:40" s="2195" customFormat="1" ht="9" customHeight="1">
      <c r="A78" s="2224"/>
      <c r="B78" s="2231"/>
      <c r="C78" s="2196"/>
      <c r="D78" s="2196"/>
      <c r="E78" s="2196"/>
      <c r="F78" s="2196"/>
      <c r="G78" s="2196"/>
      <c r="H78" s="2196"/>
      <c r="I78" s="2196"/>
      <c r="J78" s="2196"/>
      <c r="K78" s="2196"/>
      <c r="L78" s="2196"/>
      <c r="M78" s="2196"/>
      <c r="N78" s="2196"/>
      <c r="O78" s="2196"/>
      <c r="P78" s="2196"/>
      <c r="Q78" s="2196"/>
      <c r="R78" s="2196"/>
      <c r="S78" s="2196"/>
      <c r="T78" s="2222"/>
      <c r="U78" s="2222"/>
      <c r="V78" s="2222"/>
      <c r="W78" s="2222"/>
      <c r="X78" s="2222"/>
      <c r="Y78" s="2222"/>
      <c r="Z78" s="2222"/>
      <c r="AA78" s="2222"/>
      <c r="AB78" s="2222"/>
      <c r="AC78" s="2222"/>
      <c r="AD78" s="2222"/>
      <c r="AE78" s="2222"/>
      <c r="AF78" s="2222"/>
      <c r="AG78" s="2222"/>
      <c r="AH78" s="2222"/>
      <c r="AI78" s="2222"/>
      <c r="AJ78" s="2207"/>
      <c r="AK78" s="2207"/>
      <c r="AL78" s="2207"/>
      <c r="AM78" s="2207"/>
      <c r="AN78" s="2207"/>
    </row>
    <row r="79" spans="1:40" s="2195" customFormat="1" ht="9" customHeight="1">
      <c r="A79" s="2325"/>
      <c r="B79" s="2231"/>
      <c r="C79" s="2226"/>
      <c r="D79" s="2226"/>
      <c r="E79" s="2196"/>
      <c r="F79" s="2226"/>
      <c r="G79" s="2226"/>
      <c r="H79" s="2226"/>
      <c r="I79" s="2226"/>
      <c r="J79" s="2226"/>
      <c r="K79" s="2226"/>
      <c r="L79" s="2226"/>
      <c r="M79" s="2226"/>
      <c r="N79" s="2226"/>
      <c r="O79" s="2196"/>
      <c r="P79" s="2196"/>
      <c r="Q79" s="2196"/>
      <c r="R79" s="2196"/>
      <c r="S79" s="2196"/>
      <c r="T79" s="2326"/>
      <c r="U79" s="2222"/>
      <c r="V79" s="2222"/>
      <c r="W79" s="2222"/>
      <c r="X79" s="2222"/>
      <c r="Y79" s="2222"/>
      <c r="Z79" s="2222"/>
      <c r="AA79" s="2222"/>
      <c r="AB79" s="2222"/>
      <c r="AC79" s="2222"/>
      <c r="AD79" s="2326"/>
      <c r="AE79" s="2326"/>
      <c r="AF79" s="2326"/>
      <c r="AG79" s="2326"/>
      <c r="AH79" s="2326"/>
      <c r="AI79" s="2326"/>
      <c r="AJ79" s="2207"/>
      <c r="AK79" s="2207"/>
      <c r="AL79" s="2207"/>
      <c r="AM79" s="2207"/>
      <c r="AN79" s="2207"/>
    </row>
    <row r="80" spans="1:40" s="2195" customFormat="1" ht="9" customHeight="1">
      <c r="A80" s="2224"/>
      <c r="B80" s="2225"/>
      <c r="C80" s="2196"/>
      <c r="D80" s="2196"/>
      <c r="E80" s="2226"/>
      <c r="F80" s="2196"/>
      <c r="G80" s="2196"/>
      <c r="H80" s="2196"/>
      <c r="I80" s="2196"/>
      <c r="J80" s="2196"/>
      <c r="K80" s="2196"/>
      <c r="L80" s="2196"/>
      <c r="M80" s="2196"/>
      <c r="N80" s="2196"/>
      <c r="O80" s="2196"/>
      <c r="P80" s="2196"/>
      <c r="Q80" s="2196"/>
      <c r="R80" s="2196"/>
      <c r="S80" s="2196"/>
      <c r="T80" s="2222"/>
      <c r="U80" s="2222"/>
      <c r="V80" s="2222"/>
      <c r="W80" s="2222"/>
      <c r="X80" s="2222"/>
      <c r="Y80" s="2222"/>
      <c r="Z80" s="2222"/>
      <c r="AA80" s="2222"/>
      <c r="AB80" s="2222"/>
      <c r="AC80" s="2222"/>
      <c r="AD80" s="2222"/>
      <c r="AE80" s="2222"/>
      <c r="AF80" s="2222"/>
      <c r="AG80" s="2222"/>
      <c r="AH80" s="2222"/>
      <c r="AI80" s="2222"/>
      <c r="AJ80" s="2207"/>
      <c r="AK80" s="2207"/>
      <c r="AL80" s="2207"/>
      <c r="AM80" s="2207"/>
      <c r="AN80" s="2207"/>
    </row>
    <row r="81" spans="1:40" s="2195" customFormat="1" ht="9" customHeight="1">
      <c r="A81" s="2201"/>
      <c r="B81" s="2231"/>
      <c r="C81" s="2196"/>
      <c r="D81" s="2196"/>
      <c r="E81" s="2196"/>
      <c r="F81" s="2196"/>
      <c r="G81" s="2196"/>
      <c r="H81" s="2196"/>
      <c r="I81" s="2196"/>
      <c r="J81" s="2196"/>
      <c r="K81" s="2196"/>
      <c r="L81" s="2196"/>
      <c r="M81" s="2196"/>
      <c r="N81" s="2196"/>
      <c r="O81" s="2196"/>
      <c r="P81" s="2196"/>
      <c r="Q81" s="2196"/>
      <c r="R81" s="2196"/>
      <c r="S81" s="2196"/>
      <c r="T81" s="2222"/>
      <c r="U81" s="2222"/>
      <c r="V81" s="2222"/>
      <c r="W81" s="2222"/>
      <c r="X81" s="2222"/>
      <c r="Y81" s="2222"/>
      <c r="Z81" s="2222"/>
      <c r="AA81" s="2222"/>
      <c r="AB81" s="2222"/>
      <c r="AC81" s="2222"/>
      <c r="AD81" s="2222"/>
      <c r="AE81" s="2222"/>
      <c r="AF81" s="2222"/>
      <c r="AG81" s="2222"/>
      <c r="AH81" s="2222"/>
      <c r="AI81" s="2222"/>
      <c r="AJ81" s="2207"/>
      <c r="AK81" s="2207"/>
      <c r="AL81" s="2207"/>
      <c r="AM81" s="2207"/>
      <c r="AN81" s="2207"/>
    </row>
    <row r="82" spans="1:40" s="2195" customFormat="1" ht="9" customHeight="1">
      <c r="A82" s="2201"/>
      <c r="B82" s="2231"/>
      <c r="C82" s="2196"/>
      <c r="D82" s="2196"/>
      <c r="E82" s="2196"/>
      <c r="F82" s="2196"/>
      <c r="G82" s="2196"/>
      <c r="H82" s="2196"/>
      <c r="I82" s="2196"/>
      <c r="J82" s="2196"/>
      <c r="K82" s="2196"/>
      <c r="L82" s="2196"/>
      <c r="M82" s="2196"/>
      <c r="N82" s="2196"/>
      <c r="O82" s="2196"/>
      <c r="P82" s="2196"/>
      <c r="Q82" s="2196"/>
      <c r="R82" s="2196"/>
      <c r="S82" s="2196"/>
      <c r="T82" s="2222"/>
      <c r="U82" s="2222"/>
      <c r="V82" s="2222"/>
      <c r="W82" s="2222"/>
      <c r="X82" s="2222"/>
      <c r="Y82" s="2222"/>
      <c r="Z82" s="2222"/>
      <c r="AA82" s="2222"/>
      <c r="AB82" s="2222"/>
      <c r="AC82" s="2222"/>
      <c r="AD82" s="2222"/>
      <c r="AE82" s="2222"/>
      <c r="AF82" s="2222"/>
      <c r="AG82" s="2222"/>
      <c r="AH82" s="2222"/>
      <c r="AI82" s="2222"/>
      <c r="AJ82" s="2207"/>
      <c r="AK82" s="2207"/>
      <c r="AL82" s="2207"/>
      <c r="AM82" s="2207"/>
      <c r="AN82" s="2207"/>
    </row>
    <row r="83" spans="1:40" s="2195" customFormat="1" ht="9" customHeight="1">
      <c r="A83" s="2327"/>
      <c r="B83" s="2231"/>
      <c r="C83" s="2196"/>
      <c r="D83" s="2196"/>
      <c r="E83" s="2196"/>
      <c r="F83" s="2196"/>
      <c r="G83" s="2196"/>
      <c r="H83" s="2196"/>
      <c r="I83" s="2196"/>
      <c r="J83" s="2196"/>
      <c r="K83" s="2196"/>
      <c r="L83" s="2196"/>
      <c r="M83" s="2196"/>
      <c r="N83" s="2196"/>
      <c r="O83" s="2196"/>
      <c r="P83" s="2196"/>
      <c r="Q83" s="2196"/>
      <c r="R83" s="2196"/>
      <c r="S83" s="2196"/>
      <c r="T83" s="2222"/>
      <c r="U83" s="2222"/>
      <c r="V83" s="2222"/>
      <c r="W83" s="2222"/>
      <c r="X83" s="2222"/>
      <c r="Y83" s="2222"/>
      <c r="Z83" s="2222"/>
      <c r="AA83" s="2222"/>
      <c r="AB83" s="2222"/>
      <c r="AC83" s="2222"/>
      <c r="AD83" s="2222"/>
      <c r="AE83" s="2222"/>
      <c r="AF83" s="2222"/>
      <c r="AG83" s="2222"/>
      <c r="AH83" s="2222"/>
      <c r="AI83" s="2222"/>
      <c r="AJ83" s="2207"/>
      <c r="AK83" s="2207"/>
      <c r="AL83" s="2207"/>
      <c r="AM83" s="2207"/>
      <c r="AN83" s="2207"/>
    </row>
    <row r="84" spans="1:40" s="2195" customFormat="1" ht="9" customHeight="1">
      <c r="A84" s="2201"/>
      <c r="B84" s="2231"/>
      <c r="C84" s="2196"/>
      <c r="D84" s="2196"/>
      <c r="E84" s="2196"/>
      <c r="F84" s="2196"/>
      <c r="G84" s="2196"/>
      <c r="H84" s="2196"/>
      <c r="I84" s="2196"/>
      <c r="J84" s="2196"/>
      <c r="K84" s="2196"/>
      <c r="L84" s="2196"/>
      <c r="M84" s="2196"/>
      <c r="N84" s="2196"/>
      <c r="O84" s="2196"/>
      <c r="P84" s="2196"/>
      <c r="Q84" s="2196"/>
      <c r="R84" s="2196"/>
      <c r="S84" s="2196"/>
      <c r="T84" s="2222"/>
      <c r="U84" s="2222"/>
      <c r="V84" s="2222"/>
      <c r="W84" s="2222"/>
      <c r="X84" s="2222"/>
      <c r="Y84" s="2222"/>
      <c r="Z84" s="2222"/>
      <c r="AA84" s="2222"/>
      <c r="AB84" s="2222"/>
      <c r="AC84" s="2222"/>
      <c r="AD84" s="2222"/>
      <c r="AE84" s="2222"/>
      <c r="AF84" s="2222"/>
      <c r="AG84" s="2222"/>
      <c r="AH84" s="2222"/>
      <c r="AI84" s="2222"/>
      <c r="AJ84" s="2207"/>
      <c r="AK84" s="2207"/>
      <c r="AL84" s="2207"/>
      <c r="AM84" s="2207"/>
      <c r="AN84" s="2207"/>
    </row>
    <row r="85" spans="1:40" s="2195" customFormat="1" ht="9" customHeight="1">
      <c r="A85" s="2201"/>
      <c r="B85" s="2231"/>
      <c r="C85" s="2196"/>
      <c r="D85" s="2196"/>
      <c r="E85" s="2196"/>
      <c r="F85" s="2196"/>
      <c r="G85" s="2196"/>
      <c r="H85" s="2196"/>
      <c r="I85" s="2196"/>
      <c r="J85" s="2196"/>
      <c r="K85" s="2196"/>
      <c r="L85" s="2196"/>
      <c r="M85" s="2196"/>
      <c r="N85" s="2196"/>
      <c r="O85" s="2196"/>
      <c r="P85" s="2196"/>
      <c r="Q85" s="2196"/>
      <c r="R85" s="2196"/>
      <c r="S85" s="2196"/>
      <c r="T85" s="2222"/>
      <c r="U85" s="2222"/>
      <c r="V85" s="2222"/>
      <c r="W85" s="2222"/>
      <c r="X85" s="2222"/>
      <c r="Y85" s="2222"/>
      <c r="Z85" s="2222"/>
      <c r="AA85" s="2222"/>
      <c r="AB85" s="2222"/>
      <c r="AC85" s="2222"/>
      <c r="AD85" s="2222"/>
      <c r="AE85" s="2222"/>
      <c r="AF85" s="2222"/>
      <c r="AG85" s="2222"/>
      <c r="AH85" s="2222"/>
      <c r="AI85" s="2222"/>
      <c r="AJ85" s="2207"/>
      <c r="AK85" s="2207"/>
      <c r="AL85" s="2207"/>
      <c r="AM85" s="2207"/>
      <c r="AN85" s="2207"/>
    </row>
    <row r="86" spans="1:40" s="2195" customFormat="1" ht="9" customHeight="1">
      <c r="A86" s="2201"/>
      <c r="B86" s="2231"/>
      <c r="C86" s="2196"/>
      <c r="D86" s="2196"/>
      <c r="E86" s="2196"/>
      <c r="F86" s="2196"/>
      <c r="G86" s="2196"/>
      <c r="H86" s="2196"/>
      <c r="I86" s="2196"/>
      <c r="J86" s="2196"/>
      <c r="K86" s="2196"/>
      <c r="L86" s="2196"/>
      <c r="M86" s="2196"/>
      <c r="N86" s="2196"/>
      <c r="O86" s="2196"/>
      <c r="P86" s="2196"/>
      <c r="Q86" s="2196"/>
      <c r="R86" s="2196"/>
      <c r="S86" s="2196"/>
      <c r="T86" s="2222"/>
      <c r="U86" s="2222"/>
      <c r="V86" s="2222"/>
      <c r="W86" s="2222"/>
      <c r="X86" s="2222"/>
      <c r="Y86" s="2222"/>
      <c r="Z86" s="2222"/>
      <c r="AA86" s="2222"/>
      <c r="AB86" s="2222"/>
      <c r="AC86" s="2222"/>
      <c r="AD86" s="2222"/>
      <c r="AE86" s="2222"/>
      <c r="AF86" s="2222"/>
      <c r="AG86" s="2222"/>
      <c r="AH86" s="2222"/>
      <c r="AI86" s="2222"/>
      <c r="AJ86" s="2207"/>
      <c r="AK86" s="2207"/>
      <c r="AL86" s="2207"/>
      <c r="AM86" s="2207"/>
      <c r="AN86" s="2207"/>
    </row>
    <row r="87" spans="1:40" s="2195" customFormat="1" ht="9" customHeight="1">
      <c r="A87" s="2201"/>
      <c r="B87" s="2231"/>
      <c r="C87" s="2196"/>
      <c r="D87" s="2196"/>
      <c r="E87" s="2196"/>
      <c r="F87" s="2196"/>
      <c r="G87" s="2196"/>
      <c r="H87" s="2196"/>
      <c r="I87" s="2196"/>
      <c r="J87" s="2196"/>
      <c r="K87" s="2196"/>
      <c r="L87" s="2196"/>
      <c r="M87" s="2196"/>
      <c r="N87" s="2196"/>
      <c r="O87" s="2196"/>
      <c r="P87" s="2196"/>
      <c r="Q87" s="2196"/>
      <c r="R87" s="2196"/>
      <c r="S87" s="2196"/>
      <c r="T87" s="2222"/>
      <c r="U87" s="2222"/>
      <c r="V87" s="2222"/>
      <c r="W87" s="2222"/>
      <c r="X87" s="2222"/>
      <c r="Y87" s="2222"/>
      <c r="Z87" s="2222"/>
      <c r="AA87" s="2222"/>
      <c r="AB87" s="2222"/>
      <c r="AC87" s="2222"/>
      <c r="AD87" s="2222"/>
      <c r="AE87" s="2222"/>
      <c r="AF87" s="2222"/>
      <c r="AG87" s="2222"/>
      <c r="AH87" s="2222"/>
      <c r="AI87" s="2222"/>
      <c r="AJ87" s="2207"/>
      <c r="AK87" s="2207"/>
      <c r="AL87" s="2207"/>
      <c r="AM87" s="2207"/>
      <c r="AN87" s="2207"/>
    </row>
    <row r="88" spans="1:40" s="2236" customFormat="1" ht="9" customHeight="1">
      <c r="A88" s="2201"/>
      <c r="B88" s="2231"/>
      <c r="C88" s="2196"/>
      <c r="D88" s="2196"/>
      <c r="E88" s="2196"/>
      <c r="F88" s="2196"/>
      <c r="G88" s="2196"/>
      <c r="H88" s="2196"/>
      <c r="I88" s="2196"/>
      <c r="J88" s="2196"/>
      <c r="K88" s="2196"/>
      <c r="L88" s="2196"/>
      <c r="M88" s="2196"/>
      <c r="N88" s="2196"/>
      <c r="O88" s="2196"/>
      <c r="P88" s="2196"/>
      <c r="Q88" s="2196"/>
      <c r="R88" s="2196"/>
      <c r="S88" s="2196"/>
      <c r="T88" s="2222"/>
      <c r="U88" s="2222"/>
      <c r="V88" s="2222"/>
      <c r="W88" s="2222"/>
      <c r="X88" s="2222"/>
      <c r="Y88" s="2222"/>
      <c r="Z88" s="2222"/>
      <c r="AA88" s="2222"/>
      <c r="AB88" s="2222"/>
      <c r="AC88" s="2222"/>
      <c r="AD88" s="2222"/>
      <c r="AE88" s="2222"/>
      <c r="AF88" s="2222"/>
      <c r="AG88" s="2222"/>
      <c r="AH88" s="2222"/>
      <c r="AI88" s="2222"/>
      <c r="AJ88" s="2235"/>
      <c r="AK88" s="2235"/>
      <c r="AL88" s="2235"/>
      <c r="AM88" s="2235"/>
      <c r="AN88" s="2235"/>
    </row>
    <row r="89" spans="1:40" s="2238" customFormat="1" ht="9" customHeight="1">
      <c r="A89" s="2201"/>
      <c r="B89" s="2231"/>
      <c r="C89" s="2196"/>
      <c r="D89" s="2196"/>
      <c r="E89" s="2196"/>
      <c r="F89" s="2196"/>
      <c r="G89" s="2196"/>
      <c r="H89" s="2196"/>
      <c r="I89" s="2196"/>
      <c r="J89" s="2196"/>
      <c r="K89" s="2196"/>
      <c r="L89" s="2196"/>
      <c r="M89" s="2196"/>
      <c r="N89" s="2196"/>
      <c r="O89" s="2196"/>
      <c r="P89" s="2196"/>
      <c r="Q89" s="2196"/>
      <c r="R89" s="2196"/>
      <c r="S89" s="2196"/>
      <c r="T89" s="2222"/>
      <c r="U89" s="2222"/>
      <c r="V89" s="2222"/>
      <c r="W89" s="2222"/>
      <c r="X89" s="2222"/>
      <c r="Y89" s="2222"/>
      <c r="Z89" s="2222"/>
      <c r="AA89" s="2222"/>
      <c r="AB89" s="2222"/>
      <c r="AC89" s="2222"/>
      <c r="AD89" s="2222"/>
      <c r="AE89" s="2222"/>
      <c r="AF89" s="2222"/>
      <c r="AG89" s="2222"/>
      <c r="AH89" s="2222"/>
      <c r="AI89" s="2222"/>
      <c r="AJ89" s="2237"/>
      <c r="AK89" s="2237"/>
      <c r="AL89" s="2237"/>
      <c r="AM89" s="2237"/>
      <c r="AN89" s="2237"/>
    </row>
    <row r="90" spans="1:40">
      <c r="A90" s="2328"/>
      <c r="B90" s="2231"/>
      <c r="C90" s="2196"/>
      <c r="D90" s="2196"/>
      <c r="E90" s="2196"/>
      <c r="F90" s="2196"/>
      <c r="G90" s="2196"/>
      <c r="H90" s="2196"/>
      <c r="I90" s="2196"/>
      <c r="J90" s="2196"/>
      <c r="K90" s="2196"/>
      <c r="L90" s="2196"/>
      <c r="M90" s="2196"/>
      <c r="N90" s="2196"/>
      <c r="O90" s="2196"/>
      <c r="P90" s="2196"/>
      <c r="Q90" s="2196"/>
      <c r="R90" s="2196"/>
      <c r="S90" s="2196"/>
      <c r="T90" s="2222"/>
      <c r="U90" s="2222"/>
      <c r="V90" s="2222"/>
      <c r="W90" s="2222"/>
      <c r="X90" s="2222"/>
      <c r="Y90" s="2222"/>
      <c r="Z90" s="2222"/>
      <c r="AA90" s="2222"/>
      <c r="AB90" s="2222"/>
      <c r="AC90" s="2222"/>
      <c r="AD90" s="2222"/>
      <c r="AE90" s="2222"/>
      <c r="AF90" s="2222"/>
      <c r="AG90" s="2222"/>
      <c r="AH90" s="2222"/>
      <c r="AI90" s="2222"/>
      <c r="AJ90" s="2240"/>
      <c r="AK90" s="2206"/>
      <c r="AL90" s="2206"/>
      <c r="AM90" s="2206"/>
      <c r="AN90" s="2206"/>
    </row>
    <row r="91" spans="1:40">
      <c r="A91" s="2201"/>
      <c r="B91" s="2231"/>
      <c r="C91" s="2196"/>
      <c r="D91" s="2196"/>
      <c r="E91" s="2196"/>
      <c r="F91" s="2196"/>
      <c r="G91" s="2196"/>
      <c r="H91" s="2196"/>
      <c r="I91" s="2196"/>
      <c r="J91" s="2196"/>
      <c r="K91" s="2196"/>
      <c r="L91" s="2196"/>
      <c r="M91" s="2196"/>
      <c r="N91" s="2196"/>
      <c r="O91" s="2196"/>
      <c r="P91" s="2196"/>
      <c r="Q91" s="2196"/>
      <c r="R91" s="2196"/>
      <c r="S91" s="2196"/>
      <c r="T91" s="2222"/>
      <c r="U91" s="2222"/>
      <c r="V91" s="2222"/>
      <c r="W91" s="2222"/>
      <c r="X91" s="2222"/>
      <c r="Y91" s="2222"/>
      <c r="Z91" s="2222"/>
      <c r="AA91" s="2222"/>
      <c r="AB91" s="2222"/>
      <c r="AC91" s="2222"/>
      <c r="AD91" s="2222"/>
      <c r="AE91" s="2222"/>
      <c r="AF91" s="2222"/>
      <c r="AG91" s="2222"/>
      <c r="AH91" s="2222"/>
      <c r="AI91" s="2222"/>
      <c r="AJ91" s="2240"/>
      <c r="AK91" s="2206"/>
      <c r="AL91" s="2206"/>
      <c r="AM91" s="2206"/>
      <c r="AN91" s="2206"/>
    </row>
    <row r="92" spans="1:40">
      <c r="A92" s="2207"/>
      <c r="B92" s="2231"/>
      <c r="C92" s="2196"/>
      <c r="D92" s="2196"/>
      <c r="E92" s="2196"/>
      <c r="F92" s="2196"/>
      <c r="G92" s="2196"/>
      <c r="H92" s="2196"/>
      <c r="I92" s="2196"/>
      <c r="J92" s="2196"/>
      <c r="K92" s="2196"/>
      <c r="L92" s="2196"/>
      <c r="M92" s="2196"/>
      <c r="N92" s="2196"/>
      <c r="O92" s="2196"/>
      <c r="P92" s="2196"/>
      <c r="Q92" s="2196"/>
      <c r="R92" s="2196"/>
      <c r="S92" s="2196"/>
      <c r="T92" s="2222"/>
      <c r="U92" s="2222"/>
      <c r="V92" s="2222"/>
      <c r="W92" s="2222"/>
      <c r="X92" s="2222"/>
      <c r="Y92" s="2222"/>
      <c r="Z92" s="2222"/>
      <c r="AA92" s="2222"/>
      <c r="AB92" s="2222"/>
      <c r="AC92" s="2222"/>
      <c r="AD92" s="2222"/>
      <c r="AE92" s="2222"/>
      <c r="AF92" s="2222"/>
      <c r="AG92" s="2222"/>
      <c r="AH92" s="2222"/>
      <c r="AI92" s="2222"/>
      <c r="AJ92" s="2206"/>
      <c r="AK92" s="2206"/>
      <c r="AL92" s="2206"/>
      <c r="AM92" s="2206"/>
      <c r="AN92" s="2206"/>
    </row>
    <row r="93" spans="1:40">
      <c r="A93" s="2327"/>
      <c r="B93" s="2231"/>
      <c r="C93" s="2196"/>
      <c r="D93" s="2196"/>
      <c r="E93" s="2196"/>
      <c r="F93" s="2196"/>
      <c r="G93" s="2196"/>
      <c r="H93" s="2196"/>
      <c r="I93" s="2196"/>
      <c r="J93" s="2196"/>
      <c r="K93" s="2196"/>
      <c r="L93" s="2196"/>
      <c r="M93" s="2196"/>
      <c r="N93" s="2196"/>
      <c r="O93" s="2196"/>
      <c r="P93" s="2196"/>
      <c r="Q93" s="2196"/>
      <c r="R93" s="2196"/>
      <c r="S93" s="2196"/>
      <c r="T93" s="2222"/>
      <c r="U93" s="2222"/>
      <c r="V93" s="2222"/>
      <c r="W93" s="2222"/>
      <c r="X93" s="2222"/>
      <c r="Y93" s="2222"/>
      <c r="Z93" s="2222"/>
      <c r="AA93" s="2222"/>
      <c r="AB93" s="2222"/>
      <c r="AC93" s="2222"/>
      <c r="AD93" s="2222"/>
      <c r="AE93" s="2222"/>
      <c r="AF93" s="2222"/>
      <c r="AG93" s="2222"/>
      <c r="AH93" s="2222"/>
      <c r="AI93" s="2222"/>
      <c r="AJ93" s="2206"/>
      <c r="AK93" s="2206"/>
      <c r="AL93" s="2206"/>
      <c r="AM93" s="2206"/>
      <c r="AN93" s="2206"/>
    </row>
    <row r="94" spans="1:40">
      <c r="A94" s="2201"/>
      <c r="B94" s="2231"/>
      <c r="C94" s="2196"/>
      <c r="D94" s="2196"/>
      <c r="E94" s="2196"/>
      <c r="F94" s="2196"/>
      <c r="G94" s="2196"/>
      <c r="H94" s="2196"/>
      <c r="I94" s="2196"/>
      <c r="J94" s="2196"/>
      <c r="K94" s="2196"/>
      <c r="L94" s="2196"/>
      <c r="M94" s="2196"/>
      <c r="N94" s="2196"/>
      <c r="O94" s="2196"/>
      <c r="P94" s="2196"/>
      <c r="Q94" s="2196"/>
      <c r="R94" s="2196"/>
      <c r="S94" s="2196"/>
      <c r="T94" s="2222"/>
      <c r="U94" s="2222"/>
      <c r="V94" s="2222"/>
      <c r="W94" s="2222"/>
      <c r="X94" s="2222"/>
      <c r="Y94" s="2222"/>
      <c r="Z94" s="2222"/>
      <c r="AA94" s="2222"/>
      <c r="AB94" s="2222"/>
      <c r="AC94" s="2222"/>
      <c r="AD94" s="2222"/>
      <c r="AE94" s="2222"/>
      <c r="AF94" s="2222"/>
      <c r="AG94" s="2222"/>
      <c r="AH94" s="2222"/>
      <c r="AI94" s="2222"/>
      <c r="AJ94" s="2206"/>
      <c r="AK94" s="2206"/>
      <c r="AL94" s="2206"/>
      <c r="AM94" s="2206"/>
      <c r="AN94" s="2206"/>
    </row>
    <row r="95" spans="1:40">
      <c r="A95" s="2201"/>
      <c r="B95" s="2231"/>
      <c r="C95" s="2196"/>
      <c r="D95" s="2196"/>
      <c r="E95" s="2196"/>
      <c r="F95" s="2196"/>
      <c r="G95" s="2196"/>
      <c r="H95" s="2196"/>
      <c r="I95" s="2196"/>
      <c r="J95" s="2196"/>
      <c r="K95" s="2196"/>
      <c r="L95" s="2196"/>
      <c r="M95" s="2196"/>
      <c r="N95" s="2196"/>
      <c r="O95" s="2196"/>
      <c r="P95" s="2196"/>
      <c r="Q95" s="2196"/>
      <c r="R95" s="2196"/>
      <c r="S95" s="2196"/>
      <c r="T95" s="2222"/>
      <c r="U95" s="2222"/>
      <c r="V95" s="2222"/>
      <c r="W95" s="2222"/>
      <c r="X95" s="2222"/>
      <c r="Y95" s="2222"/>
      <c r="Z95" s="2222"/>
      <c r="AA95" s="2222"/>
      <c r="AB95" s="2222"/>
      <c r="AC95" s="2222"/>
      <c r="AD95" s="2222"/>
      <c r="AE95" s="2222"/>
      <c r="AF95" s="2222"/>
      <c r="AG95" s="2222"/>
      <c r="AH95" s="2222"/>
      <c r="AI95" s="2222"/>
      <c r="AJ95" s="2206"/>
      <c r="AK95" s="2206"/>
      <c r="AL95" s="2206"/>
      <c r="AM95" s="2206"/>
      <c r="AN95" s="2206"/>
    </row>
    <row r="96" spans="1:40">
      <c r="A96" s="2201"/>
      <c r="B96" s="2231"/>
      <c r="C96" s="2196"/>
      <c r="D96" s="2196"/>
      <c r="E96" s="2196"/>
      <c r="F96" s="2196"/>
      <c r="G96" s="2196"/>
      <c r="H96" s="2196"/>
      <c r="I96" s="2196"/>
      <c r="J96" s="2196"/>
      <c r="K96" s="2196"/>
      <c r="L96" s="2196"/>
      <c r="M96" s="2196"/>
      <c r="N96" s="2196"/>
      <c r="O96" s="2196"/>
      <c r="P96" s="2196"/>
      <c r="Q96" s="2196"/>
      <c r="R96" s="2196"/>
      <c r="S96" s="2196"/>
      <c r="T96" s="2222"/>
      <c r="U96" s="2222"/>
      <c r="V96" s="2222"/>
      <c r="W96" s="2222"/>
      <c r="X96" s="2222"/>
      <c r="Y96" s="2222"/>
      <c r="Z96" s="2222"/>
      <c r="AA96" s="2222"/>
      <c r="AB96" s="2222"/>
      <c r="AC96" s="2222"/>
      <c r="AD96" s="2222"/>
      <c r="AE96" s="2222"/>
      <c r="AF96" s="2222"/>
      <c r="AG96" s="2222"/>
      <c r="AH96" s="2222"/>
      <c r="AI96" s="2222"/>
      <c r="AJ96" s="2206"/>
      <c r="AK96" s="2206"/>
      <c r="AL96" s="2206"/>
      <c r="AM96" s="2206"/>
      <c r="AN96" s="2206"/>
    </row>
    <row r="97" spans="1:40">
      <c r="A97" s="2201"/>
      <c r="B97" s="2231"/>
      <c r="C97" s="2196"/>
      <c r="D97" s="2196"/>
      <c r="E97" s="2196"/>
      <c r="F97" s="2196"/>
      <c r="G97" s="2196"/>
      <c r="H97" s="2196"/>
      <c r="I97" s="2196"/>
      <c r="J97" s="2196"/>
      <c r="K97" s="2196"/>
      <c r="L97" s="2196"/>
      <c r="M97" s="2196"/>
      <c r="N97" s="2196"/>
      <c r="O97" s="2196"/>
      <c r="P97" s="2196"/>
      <c r="Q97" s="2196"/>
      <c r="R97" s="2196"/>
      <c r="S97" s="2196"/>
      <c r="T97" s="2222"/>
      <c r="U97" s="2222"/>
      <c r="V97" s="2222"/>
      <c r="W97" s="2222"/>
      <c r="X97" s="2222"/>
      <c r="Y97" s="2222"/>
      <c r="Z97" s="2222"/>
      <c r="AA97" s="2222"/>
      <c r="AB97" s="2222"/>
      <c r="AC97" s="2222"/>
      <c r="AD97" s="2222"/>
      <c r="AE97" s="2222"/>
      <c r="AF97" s="2222"/>
      <c r="AG97" s="2222"/>
      <c r="AH97" s="2222"/>
      <c r="AI97" s="2222"/>
      <c r="AJ97" s="2206"/>
      <c r="AK97" s="2206"/>
      <c r="AL97" s="2206"/>
      <c r="AM97" s="2206"/>
      <c r="AN97" s="2206"/>
    </row>
    <row r="98" spans="1:40">
      <c r="A98" s="2201"/>
      <c r="B98" s="2231"/>
      <c r="C98" s="2196"/>
      <c r="D98" s="2196"/>
      <c r="E98" s="2196"/>
      <c r="F98" s="2196"/>
      <c r="G98" s="2196"/>
      <c r="H98" s="2196"/>
      <c r="I98" s="2196"/>
      <c r="J98" s="2196"/>
      <c r="K98" s="2196"/>
      <c r="L98" s="2196"/>
      <c r="M98" s="2196"/>
      <c r="N98" s="2196"/>
      <c r="O98" s="2196"/>
      <c r="P98" s="2196"/>
      <c r="Q98" s="2196"/>
      <c r="R98" s="2196"/>
      <c r="S98" s="2196"/>
      <c r="T98" s="2222"/>
      <c r="U98" s="2222"/>
      <c r="V98" s="2222"/>
      <c r="W98" s="2222"/>
      <c r="X98" s="2222"/>
      <c r="Y98" s="2222"/>
      <c r="Z98" s="2222"/>
      <c r="AA98" s="2222"/>
      <c r="AB98" s="2222"/>
      <c r="AC98" s="2222"/>
      <c r="AD98" s="2222"/>
      <c r="AE98" s="2222"/>
      <c r="AF98" s="2222"/>
      <c r="AG98" s="2222"/>
      <c r="AH98" s="2222"/>
      <c r="AI98" s="2222"/>
      <c r="AJ98" s="2206"/>
      <c r="AK98" s="2206"/>
      <c r="AL98" s="2206"/>
      <c r="AM98" s="2206"/>
      <c r="AN98" s="2206"/>
    </row>
    <row r="99" spans="1:40">
      <c r="A99" s="2201"/>
      <c r="B99" s="2231"/>
      <c r="C99" s="2196"/>
      <c r="D99" s="2196"/>
      <c r="E99" s="2196"/>
      <c r="F99" s="2196"/>
      <c r="G99" s="2196"/>
      <c r="H99" s="2196"/>
      <c r="I99" s="2196"/>
      <c r="J99" s="2196"/>
      <c r="K99" s="2196"/>
      <c r="L99" s="2196"/>
      <c r="M99" s="2196"/>
      <c r="N99" s="2196"/>
      <c r="O99" s="2196"/>
      <c r="P99" s="2196"/>
      <c r="Q99" s="2196"/>
      <c r="R99" s="2196"/>
      <c r="S99" s="2196"/>
      <c r="T99" s="2222"/>
      <c r="U99" s="2222"/>
      <c r="V99" s="2222"/>
      <c r="W99" s="2222"/>
      <c r="X99" s="2222"/>
      <c r="Y99" s="2222"/>
      <c r="Z99" s="2222"/>
      <c r="AA99" s="2222"/>
      <c r="AB99" s="2222"/>
      <c r="AC99" s="2222"/>
      <c r="AD99" s="2222"/>
      <c r="AE99" s="2222"/>
      <c r="AF99" s="2222"/>
      <c r="AG99" s="2222"/>
      <c r="AH99" s="2222"/>
      <c r="AI99" s="2222"/>
      <c r="AJ99" s="2206"/>
      <c r="AK99" s="2206"/>
      <c r="AL99" s="2206"/>
      <c r="AM99" s="2206"/>
      <c r="AN99" s="2206"/>
    </row>
    <row r="100" spans="1:40">
      <c r="A100" s="2201"/>
      <c r="B100" s="2231"/>
      <c r="C100" s="2196"/>
      <c r="D100" s="2196"/>
      <c r="E100" s="2196"/>
      <c r="F100" s="2196"/>
      <c r="G100" s="2196"/>
      <c r="H100" s="2196"/>
      <c r="I100" s="2196"/>
      <c r="J100" s="2196"/>
      <c r="K100" s="2196"/>
      <c r="L100" s="2196"/>
      <c r="M100" s="2196"/>
      <c r="N100" s="2196"/>
      <c r="O100" s="2196"/>
      <c r="P100" s="2196"/>
      <c r="Q100" s="2196"/>
      <c r="R100" s="2196"/>
      <c r="S100" s="2196"/>
      <c r="T100" s="2222"/>
      <c r="U100" s="2222"/>
      <c r="V100" s="2222"/>
      <c r="W100" s="2222"/>
      <c r="X100" s="2222"/>
      <c r="Y100" s="2222"/>
      <c r="Z100" s="2222"/>
      <c r="AA100" s="2222"/>
      <c r="AB100" s="2222"/>
      <c r="AC100" s="2222"/>
      <c r="AD100" s="2222"/>
      <c r="AE100" s="2222"/>
      <c r="AF100" s="2222"/>
      <c r="AG100" s="2222"/>
      <c r="AH100" s="2222"/>
      <c r="AI100" s="2222"/>
      <c r="AJ100" s="2206"/>
      <c r="AK100" s="2206"/>
      <c r="AL100" s="2206"/>
      <c r="AM100" s="2206"/>
      <c r="AN100" s="2206"/>
    </row>
    <row r="101" spans="1:40">
      <c r="A101" s="2201"/>
      <c r="B101" s="2231"/>
      <c r="C101" s="2196"/>
      <c r="D101" s="2196"/>
      <c r="E101" s="2196"/>
      <c r="F101" s="2196"/>
      <c r="G101" s="2196"/>
      <c r="H101" s="2196"/>
      <c r="I101" s="2196"/>
      <c r="J101" s="2196"/>
      <c r="K101" s="2196"/>
      <c r="L101" s="2196"/>
      <c r="M101" s="2196"/>
      <c r="N101" s="2196"/>
      <c r="O101" s="2196"/>
      <c r="P101" s="2196"/>
      <c r="Q101" s="2196"/>
      <c r="R101" s="2196"/>
      <c r="S101" s="2196"/>
      <c r="T101" s="2222"/>
      <c r="U101" s="2222"/>
      <c r="V101" s="2222"/>
      <c r="W101" s="2222"/>
      <c r="X101" s="2222"/>
      <c r="Y101" s="2222"/>
      <c r="Z101" s="2222"/>
      <c r="AA101" s="2222"/>
      <c r="AB101" s="2222"/>
      <c r="AC101" s="2222"/>
      <c r="AD101" s="2222"/>
      <c r="AE101" s="2222"/>
      <c r="AF101" s="2222"/>
      <c r="AG101" s="2222"/>
      <c r="AH101" s="2222"/>
      <c r="AI101" s="2222"/>
      <c r="AJ101" s="2206"/>
      <c r="AK101" s="2206"/>
      <c r="AL101" s="2206"/>
      <c r="AM101" s="2206"/>
      <c r="AN101" s="2206"/>
    </row>
    <row r="102" spans="1:40">
      <c r="A102" s="2201"/>
      <c r="B102" s="2231"/>
      <c r="C102" s="2196"/>
      <c r="D102" s="2196"/>
      <c r="E102" s="2196"/>
      <c r="F102" s="2196"/>
      <c r="G102" s="2196"/>
      <c r="H102" s="2196"/>
      <c r="I102" s="2196"/>
      <c r="J102" s="2196"/>
      <c r="K102" s="2196"/>
      <c r="L102" s="2196"/>
      <c r="M102" s="2196"/>
      <c r="N102" s="2196"/>
      <c r="O102" s="2196"/>
      <c r="P102" s="2196"/>
      <c r="Q102" s="2196"/>
      <c r="R102" s="2196"/>
      <c r="S102" s="2196"/>
      <c r="T102" s="2222"/>
      <c r="U102" s="2222"/>
      <c r="V102" s="2222"/>
      <c r="W102" s="2222"/>
      <c r="X102" s="2222"/>
      <c r="Y102" s="2222"/>
      <c r="Z102" s="2222"/>
      <c r="AA102" s="2222"/>
      <c r="AB102" s="2222"/>
      <c r="AC102" s="2222"/>
      <c r="AD102" s="2222"/>
      <c r="AE102" s="2222"/>
      <c r="AF102" s="2222"/>
      <c r="AG102" s="2222"/>
      <c r="AH102" s="2222"/>
      <c r="AI102" s="2222"/>
      <c r="AJ102" s="2206"/>
      <c r="AK102" s="2206"/>
      <c r="AL102" s="2206"/>
      <c r="AM102" s="2206"/>
      <c r="AN102" s="2206"/>
    </row>
    <row r="103" spans="1:40">
      <c r="A103" s="2201"/>
      <c r="B103" s="2231"/>
      <c r="C103" s="2196"/>
      <c r="D103" s="2196"/>
      <c r="E103" s="2196"/>
      <c r="F103" s="2196"/>
      <c r="G103" s="2196"/>
      <c r="H103" s="2196"/>
      <c r="I103" s="2196"/>
      <c r="J103" s="2196"/>
      <c r="K103" s="2196"/>
      <c r="L103" s="2196"/>
      <c r="M103" s="2196"/>
      <c r="N103" s="2196"/>
      <c r="O103" s="2196"/>
      <c r="P103" s="2196"/>
      <c r="Q103" s="2196"/>
      <c r="R103" s="2196"/>
      <c r="S103" s="2196"/>
      <c r="T103" s="2222"/>
      <c r="U103" s="2222"/>
      <c r="V103" s="2222"/>
      <c r="W103" s="2222"/>
      <c r="X103" s="2222"/>
      <c r="Y103" s="2222"/>
      <c r="Z103" s="2222"/>
      <c r="AA103" s="2222"/>
      <c r="AB103" s="2222"/>
      <c r="AC103" s="2222"/>
      <c r="AD103" s="2222"/>
      <c r="AE103" s="2222"/>
      <c r="AF103" s="2222"/>
      <c r="AG103" s="2222"/>
      <c r="AH103" s="2222"/>
      <c r="AI103" s="2222"/>
      <c r="AJ103" s="2206"/>
      <c r="AK103" s="2206"/>
      <c r="AL103" s="2206"/>
      <c r="AM103" s="2206"/>
      <c r="AN103" s="2206"/>
    </row>
    <row r="104" spans="1:40">
      <c r="A104" s="2201"/>
      <c r="B104" s="2231"/>
      <c r="C104" s="2196"/>
      <c r="D104" s="2196"/>
      <c r="E104" s="2196"/>
      <c r="F104" s="2196"/>
      <c r="G104" s="2196"/>
      <c r="H104" s="2196"/>
      <c r="I104" s="2196"/>
      <c r="J104" s="2196"/>
      <c r="K104" s="2196"/>
      <c r="L104" s="2196"/>
      <c r="M104" s="2196"/>
      <c r="N104" s="2196"/>
      <c r="O104" s="2196"/>
      <c r="P104" s="2196"/>
      <c r="Q104" s="2196"/>
      <c r="R104" s="2196"/>
      <c r="S104" s="2196"/>
      <c r="T104" s="2222"/>
      <c r="U104" s="2222"/>
      <c r="V104" s="2222"/>
      <c r="W104" s="2222"/>
      <c r="X104" s="2222"/>
      <c r="Y104" s="2222"/>
      <c r="Z104" s="2222"/>
      <c r="AA104" s="2222"/>
      <c r="AB104" s="2222"/>
      <c r="AC104" s="2222"/>
      <c r="AD104" s="2222"/>
      <c r="AE104" s="2222"/>
      <c r="AF104" s="2222"/>
      <c r="AG104" s="2222"/>
      <c r="AH104" s="2222"/>
      <c r="AI104" s="2222"/>
      <c r="AJ104" s="2206"/>
      <c r="AK104" s="2206"/>
      <c r="AL104" s="2206"/>
      <c r="AM104" s="2206"/>
      <c r="AN104" s="2206"/>
    </row>
    <row r="105" spans="1:40">
      <c r="A105" s="2201"/>
      <c r="B105" s="2231"/>
      <c r="C105" s="2196"/>
      <c r="D105" s="2196"/>
      <c r="E105" s="2196"/>
      <c r="F105" s="2196"/>
      <c r="G105" s="2196"/>
      <c r="H105" s="2196"/>
      <c r="I105" s="2196"/>
      <c r="J105" s="2196"/>
      <c r="K105" s="2196"/>
      <c r="L105" s="2196"/>
      <c r="M105" s="2196"/>
      <c r="N105" s="2196"/>
      <c r="O105" s="2196"/>
      <c r="P105" s="2196"/>
      <c r="Q105" s="2196"/>
      <c r="R105" s="2196"/>
      <c r="S105" s="2196"/>
      <c r="T105" s="2222"/>
      <c r="U105" s="2222"/>
      <c r="V105" s="2222"/>
      <c r="W105" s="2222"/>
      <c r="X105" s="2222"/>
      <c r="Y105" s="2222"/>
      <c r="Z105" s="2222"/>
      <c r="AA105" s="2222"/>
      <c r="AB105" s="2222"/>
      <c r="AC105" s="2222"/>
      <c r="AD105" s="2222"/>
      <c r="AE105" s="2222"/>
      <c r="AF105" s="2222"/>
      <c r="AG105" s="2222"/>
      <c r="AH105" s="2222"/>
      <c r="AI105" s="2222"/>
      <c r="AJ105" s="2206"/>
      <c r="AK105" s="2206"/>
      <c r="AL105" s="2206"/>
      <c r="AM105" s="2206"/>
      <c r="AN105" s="2206"/>
    </row>
    <row r="106" spans="1:40">
      <c r="A106" s="2201"/>
      <c r="B106" s="2231"/>
      <c r="C106" s="2196"/>
      <c r="D106" s="2196"/>
      <c r="E106" s="2196"/>
      <c r="F106" s="2196"/>
      <c r="G106" s="2196"/>
      <c r="H106" s="2196"/>
      <c r="I106" s="2196"/>
      <c r="J106" s="2196"/>
      <c r="K106" s="2196"/>
      <c r="L106" s="2196"/>
      <c r="M106" s="2196"/>
      <c r="N106" s="2196"/>
      <c r="O106" s="2196"/>
      <c r="P106" s="2196"/>
      <c r="Q106" s="2196"/>
      <c r="R106" s="2196"/>
      <c r="S106" s="2196"/>
      <c r="T106" s="2222"/>
      <c r="U106" s="2222"/>
      <c r="V106" s="2222"/>
      <c r="W106" s="2222"/>
      <c r="X106" s="2222"/>
      <c r="Y106" s="2222"/>
      <c r="Z106" s="2222"/>
      <c r="AA106" s="2222"/>
      <c r="AB106" s="2222"/>
      <c r="AC106" s="2222"/>
      <c r="AD106" s="2222"/>
      <c r="AE106" s="2222"/>
      <c r="AF106" s="2222"/>
      <c r="AG106" s="2222"/>
      <c r="AH106" s="2222"/>
      <c r="AI106" s="2222"/>
      <c r="AJ106" s="2206"/>
      <c r="AK106" s="2206"/>
      <c r="AL106" s="2206"/>
      <c r="AM106" s="2206"/>
      <c r="AN106" s="2206"/>
    </row>
    <row r="107" spans="1:40">
      <c r="A107" s="2328"/>
      <c r="B107" s="2231"/>
      <c r="C107" s="2196"/>
      <c r="D107" s="2196"/>
      <c r="E107" s="2196"/>
      <c r="F107" s="2196"/>
      <c r="G107" s="2196"/>
      <c r="H107" s="2196"/>
      <c r="I107" s="2196"/>
      <c r="J107" s="2196"/>
      <c r="K107" s="2196"/>
      <c r="L107" s="2196"/>
      <c r="M107" s="2196"/>
      <c r="N107" s="2196"/>
      <c r="O107" s="2196"/>
      <c r="P107" s="2196"/>
      <c r="Q107" s="2196"/>
      <c r="R107" s="2196"/>
      <c r="S107" s="2196"/>
      <c r="T107" s="2222"/>
      <c r="U107" s="2222"/>
      <c r="V107" s="2222"/>
      <c r="W107" s="2222"/>
      <c r="X107" s="2222"/>
      <c r="Y107" s="2222"/>
      <c r="Z107" s="2222"/>
      <c r="AA107" s="2222"/>
      <c r="AB107" s="2222"/>
      <c r="AC107" s="2222"/>
      <c r="AD107" s="2222"/>
      <c r="AE107" s="2222"/>
      <c r="AF107" s="2222"/>
      <c r="AG107" s="2222"/>
      <c r="AH107" s="2222"/>
      <c r="AI107" s="2222"/>
      <c r="AJ107" s="2206"/>
      <c r="AK107" s="2206"/>
      <c r="AL107" s="2206"/>
      <c r="AM107" s="2206"/>
      <c r="AN107" s="2206"/>
    </row>
    <row r="108" spans="1:40">
      <c r="A108" s="2201"/>
      <c r="B108" s="2231"/>
      <c r="C108" s="2196"/>
      <c r="D108" s="2196"/>
      <c r="E108" s="2196"/>
      <c r="F108" s="2196"/>
      <c r="G108" s="2196"/>
      <c r="H108" s="2196"/>
      <c r="I108" s="2196"/>
      <c r="J108" s="2196"/>
      <c r="K108" s="2196"/>
      <c r="L108" s="2196"/>
      <c r="M108" s="2196"/>
      <c r="N108" s="2196"/>
      <c r="O108" s="2200"/>
      <c r="P108" s="2200"/>
      <c r="Q108" s="2200"/>
      <c r="R108" s="2200"/>
      <c r="S108" s="2200"/>
      <c r="T108" s="2222"/>
      <c r="U108" s="2222"/>
      <c r="V108" s="2222"/>
      <c r="W108" s="2222"/>
      <c r="X108" s="2222"/>
      <c r="Y108" s="2222"/>
      <c r="Z108" s="2222"/>
      <c r="AA108" s="2222"/>
      <c r="AB108" s="2222"/>
      <c r="AC108" s="2222"/>
      <c r="AD108" s="2222"/>
      <c r="AE108" s="2222"/>
      <c r="AF108" s="2222"/>
      <c r="AG108" s="2222"/>
      <c r="AH108" s="2222"/>
      <c r="AI108" s="2222"/>
      <c r="AJ108" s="2206"/>
      <c r="AK108" s="2206"/>
      <c r="AL108" s="2206"/>
      <c r="AM108" s="2206"/>
      <c r="AN108" s="2206"/>
    </row>
    <row r="109" spans="1:40">
      <c r="A109" s="2201"/>
      <c r="B109" s="2231"/>
      <c r="C109" s="2196"/>
      <c r="D109" s="2196"/>
      <c r="E109" s="2196"/>
      <c r="F109" s="2196"/>
      <c r="G109" s="2196"/>
      <c r="H109" s="2196"/>
      <c r="I109" s="2196"/>
      <c r="J109" s="2196"/>
      <c r="K109" s="2196"/>
      <c r="L109" s="2196"/>
      <c r="M109" s="2196"/>
      <c r="N109" s="2196"/>
      <c r="O109" s="2196"/>
      <c r="P109" s="2196"/>
      <c r="Q109" s="2196"/>
      <c r="R109" s="2196"/>
      <c r="S109" s="2196"/>
      <c r="T109" s="2222"/>
      <c r="U109" s="2222"/>
      <c r="V109" s="2222"/>
      <c r="W109" s="2222"/>
      <c r="X109" s="2222"/>
      <c r="Y109" s="2222"/>
      <c r="Z109" s="2222"/>
      <c r="AA109" s="2222"/>
      <c r="AB109" s="2222"/>
      <c r="AC109" s="2222"/>
      <c r="AD109" s="2222"/>
      <c r="AE109" s="2222"/>
      <c r="AF109" s="2222"/>
      <c r="AG109" s="2222"/>
      <c r="AH109" s="2222"/>
      <c r="AI109" s="2222"/>
      <c r="AJ109" s="2206"/>
      <c r="AK109" s="2206"/>
      <c r="AL109" s="2206"/>
      <c r="AM109" s="2206"/>
      <c r="AN109" s="2206"/>
    </row>
    <row r="110" spans="1:40">
      <c r="A110" s="2201"/>
      <c r="B110" s="2231"/>
      <c r="C110" s="2196"/>
      <c r="D110" s="2196"/>
      <c r="E110" s="2196"/>
      <c r="F110" s="2196"/>
      <c r="G110" s="2196"/>
      <c r="H110" s="2196"/>
      <c r="I110" s="2196"/>
      <c r="J110" s="2196"/>
      <c r="K110" s="2196"/>
      <c r="L110" s="2196"/>
      <c r="M110" s="2196"/>
      <c r="N110" s="2196"/>
      <c r="O110" s="2196"/>
      <c r="P110" s="2196"/>
      <c r="Q110" s="2196"/>
      <c r="R110" s="2196"/>
      <c r="S110" s="2196"/>
      <c r="T110" s="2222"/>
      <c r="U110" s="2222"/>
      <c r="V110" s="2222"/>
      <c r="W110" s="2222"/>
      <c r="X110" s="2222"/>
      <c r="Y110" s="2222"/>
      <c r="Z110" s="2222"/>
      <c r="AA110" s="2222"/>
      <c r="AB110" s="2222"/>
      <c r="AC110" s="2222"/>
      <c r="AD110" s="2222"/>
      <c r="AE110" s="2222"/>
      <c r="AF110" s="2222"/>
      <c r="AG110" s="2222"/>
      <c r="AH110" s="2222"/>
      <c r="AI110" s="2222"/>
      <c r="AJ110" s="2206"/>
      <c r="AK110" s="2206"/>
      <c r="AL110" s="2206"/>
      <c r="AM110" s="2206"/>
      <c r="AN110" s="2206"/>
    </row>
    <row r="111" spans="1:40">
      <c r="A111" s="2329"/>
      <c r="B111" s="2231"/>
      <c r="C111" s="2196"/>
      <c r="D111" s="2196"/>
      <c r="E111" s="2196"/>
      <c r="F111" s="2196"/>
      <c r="G111" s="2196"/>
      <c r="H111" s="2196"/>
      <c r="I111" s="2196"/>
      <c r="J111" s="2196"/>
      <c r="K111" s="2196"/>
      <c r="L111" s="2196"/>
      <c r="M111" s="2196"/>
      <c r="N111" s="2196"/>
      <c r="O111" s="2196"/>
      <c r="P111" s="2196"/>
      <c r="Q111" s="2196"/>
      <c r="R111" s="2196"/>
      <c r="S111" s="2196"/>
      <c r="T111" s="2222"/>
      <c r="U111" s="2222"/>
      <c r="V111" s="2222"/>
      <c r="W111" s="2222"/>
      <c r="X111" s="2222"/>
      <c r="Y111" s="2222"/>
      <c r="Z111" s="2222"/>
      <c r="AA111" s="2222"/>
      <c r="AB111" s="2222"/>
      <c r="AC111" s="2222"/>
      <c r="AD111" s="2222"/>
      <c r="AE111" s="2222"/>
      <c r="AF111" s="2222"/>
      <c r="AG111" s="2222"/>
      <c r="AH111" s="2222"/>
      <c r="AI111" s="2222"/>
      <c r="AJ111" s="2206"/>
      <c r="AK111" s="2206"/>
      <c r="AL111" s="2206"/>
      <c r="AM111" s="2206"/>
      <c r="AN111" s="2206"/>
    </row>
    <row r="112" spans="1:40">
      <c r="A112" s="2330"/>
      <c r="B112" s="2231"/>
      <c r="C112" s="2196"/>
      <c r="D112" s="2196"/>
      <c r="E112" s="2196"/>
      <c r="F112" s="2196"/>
      <c r="G112" s="2196"/>
      <c r="H112" s="2196"/>
      <c r="I112" s="2196"/>
      <c r="J112" s="2196"/>
      <c r="K112" s="2196"/>
      <c r="L112" s="2196"/>
      <c r="M112" s="2196"/>
      <c r="N112" s="2196"/>
      <c r="O112" s="2196"/>
      <c r="P112" s="2196"/>
      <c r="Q112" s="2196"/>
      <c r="R112" s="2196"/>
      <c r="S112" s="2196"/>
      <c r="T112" s="2222"/>
      <c r="U112" s="2222"/>
      <c r="V112" s="2222"/>
      <c r="W112" s="2222"/>
      <c r="X112" s="2222"/>
      <c r="Y112" s="2222"/>
      <c r="Z112" s="2222"/>
      <c r="AA112" s="2222"/>
      <c r="AB112" s="2222"/>
      <c r="AC112" s="2222"/>
      <c r="AD112" s="2222"/>
      <c r="AE112" s="2222"/>
      <c r="AF112" s="2222"/>
      <c r="AG112" s="2222"/>
      <c r="AH112" s="2222"/>
      <c r="AI112" s="2222"/>
      <c r="AJ112" s="2206"/>
      <c r="AK112" s="2206"/>
      <c r="AL112" s="2206"/>
      <c r="AM112" s="2206"/>
      <c r="AN112" s="2206"/>
    </row>
    <row r="113" spans="1:40">
      <c r="A113" s="2328"/>
      <c r="B113" s="2331"/>
      <c r="C113" s="2196"/>
      <c r="D113" s="2196"/>
      <c r="E113" s="2196"/>
      <c r="F113" s="2196"/>
      <c r="G113" s="2196"/>
      <c r="H113" s="2196"/>
      <c r="I113" s="2196"/>
      <c r="J113" s="2196"/>
      <c r="K113" s="2196"/>
      <c r="L113" s="2196"/>
      <c r="M113" s="2196"/>
      <c r="N113" s="2196"/>
      <c r="O113" s="2196"/>
      <c r="P113" s="2196"/>
      <c r="Q113" s="2196"/>
      <c r="R113" s="2196"/>
      <c r="S113" s="2196"/>
      <c r="T113" s="2222"/>
      <c r="U113" s="2222"/>
      <c r="V113" s="2222"/>
      <c r="W113" s="2222"/>
      <c r="X113" s="2222"/>
      <c r="Y113" s="2222"/>
      <c r="Z113" s="2222"/>
      <c r="AA113" s="2222"/>
      <c r="AB113" s="2222"/>
      <c r="AC113" s="2222"/>
      <c r="AD113" s="2222"/>
      <c r="AE113" s="2222"/>
      <c r="AF113" s="2222"/>
      <c r="AG113" s="2222"/>
      <c r="AH113" s="2222"/>
      <c r="AI113" s="2222"/>
      <c r="AJ113" s="2206"/>
      <c r="AK113" s="2206"/>
      <c r="AL113" s="2206"/>
      <c r="AM113" s="2206"/>
      <c r="AN113" s="2206"/>
    </row>
    <row r="114" spans="1:40">
      <c r="A114" s="2332"/>
      <c r="B114" s="2225"/>
      <c r="C114" s="2196"/>
      <c r="D114" s="2196"/>
      <c r="E114" s="2196"/>
      <c r="F114" s="2196"/>
      <c r="G114" s="2196"/>
      <c r="H114" s="2196"/>
      <c r="I114" s="2196"/>
      <c r="J114" s="2196"/>
      <c r="K114" s="2196"/>
      <c r="L114" s="2196"/>
      <c r="M114" s="2196"/>
      <c r="N114" s="2196"/>
      <c r="O114" s="2196"/>
      <c r="P114" s="2196"/>
      <c r="Q114" s="2196"/>
      <c r="R114" s="2196"/>
      <c r="S114" s="2196"/>
      <c r="T114" s="2222"/>
      <c r="U114" s="2222"/>
      <c r="V114" s="2222"/>
      <c r="W114" s="2222"/>
      <c r="X114" s="2222"/>
      <c r="Y114" s="2222"/>
      <c r="Z114" s="2222"/>
      <c r="AA114" s="2222"/>
      <c r="AB114" s="2222"/>
      <c r="AC114" s="2222"/>
      <c r="AD114" s="2222"/>
      <c r="AE114" s="2222"/>
      <c r="AF114" s="2222"/>
      <c r="AG114" s="2222"/>
      <c r="AH114" s="2222"/>
      <c r="AI114" s="2222"/>
      <c r="AJ114" s="2206"/>
      <c r="AK114" s="2206"/>
      <c r="AL114" s="2206"/>
      <c r="AM114" s="2206"/>
      <c r="AN114" s="2206"/>
    </row>
    <row r="115" spans="1:40">
      <c r="A115" s="2328"/>
      <c r="B115" s="2231"/>
      <c r="C115" s="2196"/>
      <c r="D115" s="2196"/>
      <c r="E115" s="2196"/>
      <c r="F115" s="2196"/>
      <c r="G115" s="2196"/>
      <c r="H115" s="2196"/>
      <c r="I115" s="2196"/>
      <c r="J115" s="2196"/>
      <c r="K115" s="2196"/>
      <c r="L115" s="2196"/>
      <c r="M115" s="2196"/>
      <c r="N115" s="2196"/>
      <c r="O115" s="2196"/>
      <c r="P115" s="2196"/>
      <c r="Q115" s="2196"/>
      <c r="R115" s="2196"/>
      <c r="S115" s="2196"/>
      <c r="T115" s="2222"/>
      <c r="U115" s="2222"/>
      <c r="V115" s="2222"/>
      <c r="W115" s="2222"/>
      <c r="X115" s="2222"/>
      <c r="Y115" s="2222"/>
      <c r="Z115" s="2222"/>
      <c r="AA115" s="2222"/>
      <c r="AB115" s="2222"/>
      <c r="AC115" s="2222"/>
      <c r="AD115" s="2222"/>
      <c r="AE115" s="2222"/>
      <c r="AF115" s="2222"/>
      <c r="AG115" s="2222"/>
      <c r="AH115" s="2222"/>
      <c r="AI115" s="2222"/>
      <c r="AJ115" s="2206"/>
      <c r="AK115" s="2206"/>
      <c r="AL115" s="2206"/>
      <c r="AM115" s="2206"/>
      <c r="AN115" s="2206"/>
    </row>
    <row r="116" spans="1:40">
      <c r="A116" s="2328"/>
      <c r="B116" s="2333"/>
      <c r="C116" s="2196"/>
      <c r="D116" s="2196"/>
      <c r="E116" s="2196"/>
      <c r="F116" s="2196"/>
      <c r="G116" s="2196"/>
      <c r="H116" s="2196"/>
      <c r="I116" s="2196"/>
      <c r="J116" s="2196"/>
      <c r="K116" s="2196"/>
      <c r="L116" s="2196"/>
      <c r="M116" s="2196"/>
      <c r="N116" s="2196"/>
      <c r="O116" s="2196"/>
      <c r="P116" s="2196"/>
      <c r="Q116" s="2196"/>
      <c r="R116" s="2196"/>
      <c r="S116" s="2196"/>
      <c r="T116" s="2222"/>
      <c r="U116" s="2222"/>
      <c r="V116" s="2222"/>
      <c r="W116" s="2222"/>
      <c r="X116" s="2222"/>
      <c r="Y116" s="2222"/>
      <c r="Z116" s="2222"/>
      <c r="AA116" s="2222"/>
      <c r="AB116" s="2222"/>
      <c r="AC116" s="2222"/>
      <c r="AD116" s="2222"/>
      <c r="AE116" s="2222"/>
      <c r="AF116" s="2222"/>
      <c r="AG116" s="2222"/>
      <c r="AH116" s="2222"/>
      <c r="AI116" s="2222"/>
      <c r="AJ116" s="2206"/>
      <c r="AK116" s="2206"/>
      <c r="AL116" s="2206"/>
      <c r="AM116" s="2206"/>
      <c r="AN116" s="2206"/>
    </row>
    <row r="117" spans="1:40">
      <c r="A117" s="2216"/>
      <c r="B117" s="2333"/>
      <c r="C117" s="2196"/>
      <c r="D117" s="2196"/>
      <c r="E117" s="2196"/>
      <c r="F117" s="2196"/>
      <c r="G117" s="2196"/>
      <c r="H117" s="2196"/>
      <c r="I117" s="2196"/>
      <c r="J117" s="2196"/>
      <c r="K117" s="2196"/>
      <c r="L117" s="2196"/>
      <c r="M117" s="2196"/>
      <c r="N117" s="2196"/>
      <c r="O117" s="2196"/>
      <c r="P117" s="2196"/>
      <c r="Q117" s="2196"/>
      <c r="R117" s="2196"/>
      <c r="S117" s="2196"/>
      <c r="T117" s="2222"/>
      <c r="U117" s="2222"/>
      <c r="V117" s="2222"/>
      <c r="W117" s="2222"/>
      <c r="X117" s="2222"/>
      <c r="Y117" s="2222"/>
      <c r="Z117" s="2222"/>
      <c r="AA117" s="2222"/>
      <c r="AB117" s="2222"/>
      <c r="AC117" s="2222"/>
      <c r="AD117" s="2222"/>
      <c r="AE117" s="2222"/>
      <c r="AF117" s="2222"/>
      <c r="AG117" s="2222"/>
      <c r="AH117" s="2222"/>
      <c r="AI117" s="2222"/>
      <c r="AJ117" s="2206"/>
      <c r="AK117" s="2206"/>
      <c r="AL117" s="2206"/>
      <c r="AM117" s="2206"/>
      <c r="AN117" s="2206"/>
    </row>
    <row r="118" spans="1:40">
      <c r="A118" s="2328"/>
      <c r="B118" s="2333"/>
      <c r="C118" s="2196"/>
      <c r="D118" s="2196"/>
      <c r="E118" s="2196"/>
      <c r="F118" s="2196"/>
      <c r="G118" s="2196"/>
      <c r="H118" s="2196"/>
      <c r="I118" s="2196"/>
      <c r="J118" s="2196"/>
      <c r="K118" s="2196"/>
      <c r="L118" s="2196"/>
      <c r="M118" s="2196"/>
      <c r="N118" s="2196"/>
      <c r="O118" s="2196"/>
      <c r="P118" s="2196"/>
      <c r="Q118" s="2196"/>
      <c r="R118" s="2196"/>
      <c r="S118" s="2196"/>
      <c r="T118" s="2222"/>
      <c r="U118" s="2222"/>
      <c r="V118" s="2222"/>
      <c r="W118" s="2222"/>
      <c r="X118" s="2222"/>
      <c r="Y118" s="2222"/>
      <c r="Z118" s="2222"/>
      <c r="AA118" s="2222"/>
      <c r="AB118" s="2222"/>
      <c r="AC118" s="2222"/>
      <c r="AD118" s="2222"/>
      <c r="AE118" s="2222"/>
      <c r="AF118" s="2222"/>
      <c r="AG118" s="2222"/>
      <c r="AH118" s="2222"/>
      <c r="AI118" s="2222"/>
      <c r="AJ118" s="2206"/>
      <c r="AK118" s="2206"/>
      <c r="AL118" s="2206"/>
      <c r="AM118" s="2206"/>
      <c r="AN118" s="2206"/>
    </row>
    <row r="119" spans="1:40">
      <c r="A119" s="2328"/>
      <c r="B119" s="2333"/>
      <c r="C119" s="2196"/>
      <c r="D119" s="2196"/>
      <c r="E119" s="2196"/>
      <c r="F119" s="2196"/>
      <c r="G119" s="2196"/>
      <c r="H119" s="2196"/>
      <c r="I119" s="2196"/>
      <c r="J119" s="2196"/>
      <c r="K119" s="2196"/>
      <c r="L119" s="2196"/>
      <c r="M119" s="2196"/>
      <c r="N119" s="2196"/>
      <c r="O119" s="2196"/>
      <c r="P119" s="2196"/>
      <c r="Q119" s="2196"/>
      <c r="R119" s="2196"/>
      <c r="S119" s="2196"/>
      <c r="T119" s="2222"/>
      <c r="U119" s="2222"/>
      <c r="V119" s="2222"/>
      <c r="W119" s="2222"/>
      <c r="X119" s="2222"/>
      <c r="Y119" s="2222"/>
      <c r="Z119" s="2222"/>
      <c r="AA119" s="2222"/>
      <c r="AB119" s="2222"/>
      <c r="AC119" s="2222"/>
      <c r="AD119" s="2222"/>
      <c r="AE119" s="2222"/>
      <c r="AF119" s="2222"/>
      <c r="AG119" s="2222"/>
      <c r="AH119" s="2222"/>
      <c r="AI119" s="2222"/>
      <c r="AJ119" s="2206"/>
      <c r="AK119" s="2206"/>
      <c r="AL119" s="2206"/>
      <c r="AM119" s="2206"/>
      <c r="AN119" s="2206"/>
    </row>
    <row r="120" spans="1:40">
      <c r="A120" s="2201"/>
      <c r="B120" s="2231"/>
      <c r="C120" s="2196"/>
      <c r="D120" s="2196"/>
      <c r="E120" s="2196"/>
      <c r="F120" s="2196"/>
      <c r="G120" s="2196"/>
      <c r="H120" s="2196"/>
      <c r="I120" s="2196"/>
      <c r="J120" s="2196"/>
      <c r="K120" s="2196"/>
      <c r="L120" s="2196"/>
      <c r="M120" s="2196"/>
      <c r="N120" s="2196"/>
      <c r="O120" s="2196"/>
      <c r="P120" s="2196"/>
      <c r="Q120" s="2196"/>
      <c r="R120" s="2196"/>
      <c r="S120" s="2196"/>
      <c r="T120" s="2222"/>
      <c r="U120" s="2222"/>
      <c r="V120" s="2222"/>
      <c r="W120" s="2222"/>
      <c r="X120" s="2222"/>
      <c r="Y120" s="2222"/>
      <c r="Z120" s="2222"/>
      <c r="AA120" s="2222"/>
      <c r="AB120" s="2222"/>
      <c r="AC120" s="2222"/>
      <c r="AD120" s="2222"/>
      <c r="AE120" s="2222"/>
      <c r="AF120" s="2222"/>
      <c r="AG120" s="2222"/>
      <c r="AH120" s="2222"/>
      <c r="AI120" s="2222"/>
      <c r="AJ120" s="2206"/>
      <c r="AK120" s="2206"/>
      <c r="AL120" s="2206"/>
      <c r="AM120" s="2206"/>
      <c r="AN120" s="2206"/>
    </row>
    <row r="121" spans="1:40">
      <c r="A121" s="2201"/>
      <c r="B121" s="2231"/>
      <c r="C121" s="2196"/>
      <c r="D121" s="2196"/>
      <c r="E121" s="2196"/>
      <c r="F121" s="2196"/>
      <c r="G121" s="2196"/>
      <c r="H121" s="2196"/>
      <c r="I121" s="2196"/>
      <c r="J121" s="2196"/>
      <c r="K121" s="2196"/>
      <c r="L121" s="2196"/>
      <c r="M121" s="2196"/>
      <c r="N121" s="2196"/>
      <c r="O121" s="2196"/>
      <c r="P121" s="2196"/>
      <c r="Q121" s="2196"/>
      <c r="R121" s="2196"/>
      <c r="S121" s="2196"/>
      <c r="T121" s="2222"/>
      <c r="U121" s="2222"/>
      <c r="V121" s="2222"/>
      <c r="W121" s="2222"/>
      <c r="X121" s="2222"/>
      <c r="Y121" s="2222"/>
      <c r="Z121" s="2222"/>
      <c r="AA121" s="2222"/>
      <c r="AB121" s="2222"/>
      <c r="AC121" s="2222"/>
      <c r="AD121" s="2222"/>
      <c r="AE121" s="2222"/>
      <c r="AF121" s="2222"/>
      <c r="AG121" s="2222"/>
      <c r="AH121" s="2222"/>
      <c r="AI121" s="2222"/>
      <c r="AJ121" s="2206"/>
      <c r="AK121" s="2206"/>
      <c r="AL121" s="2206"/>
      <c r="AM121" s="2206"/>
      <c r="AN121" s="2206"/>
    </row>
    <row r="122" spans="1:40">
      <c r="A122" s="2201"/>
      <c r="B122" s="2231"/>
      <c r="C122" s="2196"/>
      <c r="D122" s="2196"/>
      <c r="E122" s="2196"/>
      <c r="F122" s="2196"/>
      <c r="G122" s="2196"/>
      <c r="H122" s="2196"/>
      <c r="I122" s="2196"/>
      <c r="J122" s="2196"/>
      <c r="K122" s="2196"/>
      <c r="L122" s="2196"/>
      <c r="M122" s="2196"/>
      <c r="N122" s="2196"/>
      <c r="O122" s="2196"/>
      <c r="P122" s="2196"/>
      <c r="Q122" s="2196"/>
      <c r="R122" s="2196"/>
      <c r="S122" s="2196"/>
      <c r="T122" s="2222"/>
      <c r="U122" s="2222"/>
      <c r="V122" s="2222"/>
      <c r="W122" s="2222"/>
      <c r="X122" s="2222"/>
      <c r="Y122" s="2222"/>
      <c r="Z122" s="2222"/>
      <c r="AA122" s="2222"/>
      <c r="AB122" s="2222"/>
      <c r="AC122" s="2222"/>
      <c r="AD122" s="2222"/>
      <c r="AE122" s="2222"/>
      <c r="AF122" s="2222"/>
      <c r="AG122" s="2222"/>
      <c r="AH122" s="2222"/>
      <c r="AI122" s="2222"/>
      <c r="AJ122" s="2206"/>
      <c r="AK122" s="2206"/>
      <c r="AL122" s="2206"/>
      <c r="AM122" s="2206"/>
      <c r="AN122" s="2206"/>
    </row>
    <row r="123" spans="1:40">
      <c r="A123" s="2201"/>
      <c r="B123" s="2231"/>
      <c r="C123" s="2196"/>
      <c r="D123" s="2196"/>
      <c r="E123" s="2196"/>
      <c r="F123" s="2196"/>
      <c r="G123" s="2196"/>
      <c r="H123" s="2196"/>
      <c r="I123" s="2196"/>
      <c r="J123" s="2196"/>
      <c r="K123" s="2196"/>
      <c r="L123" s="2196"/>
      <c r="M123" s="2196"/>
      <c r="N123" s="2196"/>
      <c r="O123" s="2196"/>
      <c r="P123" s="2196"/>
      <c r="Q123" s="2196"/>
      <c r="R123" s="2196"/>
      <c r="S123" s="2196"/>
      <c r="T123" s="2222"/>
      <c r="U123" s="2222"/>
      <c r="V123" s="2222"/>
      <c r="W123" s="2222"/>
      <c r="X123" s="2222"/>
      <c r="Y123" s="2222"/>
      <c r="Z123" s="2222"/>
      <c r="AA123" s="2222"/>
      <c r="AB123" s="2222"/>
      <c r="AC123" s="2222"/>
      <c r="AD123" s="2222"/>
      <c r="AE123" s="2222"/>
      <c r="AF123" s="2222"/>
      <c r="AG123" s="2222"/>
      <c r="AH123" s="2222"/>
      <c r="AI123" s="2222"/>
      <c r="AJ123" s="2206"/>
      <c r="AK123" s="2206"/>
      <c r="AL123" s="2206"/>
      <c r="AM123" s="2206"/>
      <c r="AN123" s="2206"/>
    </row>
    <row r="124" spans="1:40">
      <c r="A124" s="2201"/>
      <c r="B124" s="2231"/>
      <c r="C124" s="2196"/>
      <c r="D124" s="2196"/>
      <c r="E124" s="2196"/>
      <c r="F124" s="2196"/>
      <c r="G124" s="2196"/>
      <c r="H124" s="2196"/>
      <c r="I124" s="2196"/>
      <c r="J124" s="2196"/>
      <c r="K124" s="2196"/>
      <c r="L124" s="2196"/>
      <c r="M124" s="2196"/>
      <c r="N124" s="2196"/>
      <c r="O124" s="2196"/>
      <c r="P124" s="2196"/>
      <c r="Q124" s="2196"/>
      <c r="R124" s="2196"/>
      <c r="S124" s="2196"/>
      <c r="T124" s="2222"/>
      <c r="U124" s="2222"/>
      <c r="V124" s="2222"/>
      <c r="W124" s="2222"/>
      <c r="X124" s="2222"/>
      <c r="Y124" s="2222"/>
      <c r="Z124" s="2222"/>
      <c r="AA124" s="2222"/>
      <c r="AB124" s="2222"/>
      <c r="AC124" s="2222"/>
      <c r="AD124" s="2222"/>
      <c r="AE124" s="2222"/>
      <c r="AF124" s="2222"/>
      <c r="AG124" s="2222"/>
      <c r="AH124" s="2222"/>
      <c r="AI124" s="2222"/>
      <c r="AJ124" s="2206"/>
      <c r="AK124" s="2206"/>
      <c r="AL124" s="2206"/>
      <c r="AM124" s="2206"/>
      <c r="AN124" s="2206"/>
    </row>
    <row r="125" spans="1:40">
      <c r="A125" s="2201"/>
      <c r="B125" s="2231"/>
      <c r="C125" s="2196"/>
      <c r="D125" s="2196"/>
      <c r="E125" s="2196"/>
      <c r="F125" s="2196"/>
      <c r="G125" s="2196"/>
      <c r="H125" s="2196"/>
      <c r="I125" s="2196"/>
      <c r="J125" s="2196"/>
      <c r="K125" s="2196"/>
      <c r="L125" s="2196"/>
      <c r="M125" s="2196"/>
      <c r="N125" s="2196"/>
      <c r="O125" s="2196"/>
      <c r="P125" s="2196"/>
      <c r="Q125" s="2196"/>
      <c r="R125" s="2196"/>
      <c r="S125" s="2196"/>
      <c r="T125" s="2222"/>
      <c r="U125" s="2222"/>
      <c r="V125" s="2222"/>
      <c r="W125" s="2222"/>
      <c r="X125" s="2222"/>
      <c r="Y125" s="2222"/>
      <c r="Z125" s="2222"/>
      <c r="AA125" s="2222"/>
      <c r="AB125" s="2222"/>
      <c r="AC125" s="2222"/>
      <c r="AD125" s="2222"/>
      <c r="AE125" s="2222"/>
      <c r="AF125" s="2222"/>
      <c r="AG125" s="2222"/>
      <c r="AH125" s="2222"/>
      <c r="AI125" s="2222"/>
      <c r="AJ125" s="2206"/>
      <c r="AK125" s="2206"/>
      <c r="AL125" s="2206"/>
      <c r="AM125" s="2206"/>
      <c r="AN125" s="2206"/>
    </row>
    <row r="126" spans="1:40">
      <c r="A126" s="2327"/>
      <c r="B126" s="2231"/>
      <c r="C126" s="2196"/>
      <c r="D126" s="2196"/>
      <c r="E126" s="2196"/>
      <c r="F126" s="2196"/>
      <c r="G126" s="2196"/>
      <c r="H126" s="2196"/>
      <c r="I126" s="2196"/>
      <c r="J126" s="2196"/>
      <c r="K126" s="2196"/>
      <c r="L126" s="2196"/>
      <c r="M126" s="2196"/>
      <c r="N126" s="2196"/>
      <c r="O126" s="2196"/>
      <c r="P126" s="2196"/>
      <c r="Q126" s="2196"/>
      <c r="R126" s="2196"/>
      <c r="S126" s="2196"/>
      <c r="T126" s="2222"/>
      <c r="U126" s="2222"/>
      <c r="V126" s="2222"/>
      <c r="W126" s="2222"/>
      <c r="X126" s="2222"/>
      <c r="Y126" s="2222"/>
      <c r="Z126" s="2222"/>
      <c r="AA126" s="2222"/>
      <c r="AB126" s="2222"/>
      <c r="AC126" s="2222"/>
      <c r="AD126" s="2222"/>
      <c r="AE126" s="2222"/>
      <c r="AF126" s="2222"/>
      <c r="AG126" s="2222"/>
      <c r="AH126" s="2222"/>
      <c r="AI126" s="2222"/>
      <c r="AJ126" s="2206"/>
      <c r="AK126" s="2206"/>
      <c r="AL126" s="2206"/>
      <c r="AM126" s="2206"/>
      <c r="AN126" s="2206"/>
    </row>
    <row r="127" spans="1:40">
      <c r="A127" s="2327"/>
      <c r="B127" s="2231"/>
      <c r="C127" s="2196"/>
      <c r="D127" s="2196"/>
      <c r="E127" s="2196"/>
      <c r="F127" s="2196"/>
      <c r="G127" s="2196"/>
      <c r="H127" s="2196"/>
      <c r="I127" s="2196"/>
      <c r="J127" s="2196"/>
      <c r="K127" s="2196"/>
      <c r="L127" s="2196"/>
      <c r="M127" s="2196"/>
      <c r="N127" s="2196"/>
      <c r="O127" s="2196"/>
      <c r="P127" s="2196"/>
      <c r="Q127" s="2196"/>
      <c r="R127" s="2196"/>
      <c r="S127" s="2196"/>
      <c r="T127" s="2222"/>
      <c r="U127" s="2222"/>
      <c r="V127" s="2222"/>
      <c r="W127" s="2222"/>
      <c r="X127" s="2222"/>
      <c r="Y127" s="2222"/>
      <c r="Z127" s="2222"/>
      <c r="AA127" s="2222"/>
      <c r="AB127" s="2222"/>
      <c r="AC127" s="2222"/>
      <c r="AD127" s="2222"/>
      <c r="AE127" s="2222"/>
      <c r="AF127" s="2222"/>
      <c r="AG127" s="2222"/>
      <c r="AH127" s="2222"/>
      <c r="AI127" s="2222"/>
      <c r="AJ127" s="2206"/>
      <c r="AK127" s="2206"/>
      <c r="AL127" s="2206"/>
      <c r="AM127" s="2206"/>
      <c r="AN127" s="2206"/>
    </row>
    <row r="128" spans="1:40">
      <c r="A128" s="2201"/>
      <c r="B128" s="2231"/>
      <c r="C128" s="2196"/>
      <c r="D128" s="2196"/>
      <c r="E128" s="2196"/>
      <c r="F128" s="2196"/>
      <c r="G128" s="2196"/>
      <c r="H128" s="2196"/>
      <c r="I128" s="2196"/>
      <c r="J128" s="2196"/>
      <c r="K128" s="2196"/>
      <c r="L128" s="2196"/>
      <c r="M128" s="2196"/>
      <c r="N128" s="2196"/>
      <c r="O128" s="2196"/>
      <c r="P128" s="2196"/>
      <c r="Q128" s="2196"/>
      <c r="R128" s="2196"/>
      <c r="S128" s="2196"/>
      <c r="T128" s="2222"/>
      <c r="U128" s="2222"/>
      <c r="V128" s="2222"/>
      <c r="W128" s="2222"/>
      <c r="X128" s="2222"/>
      <c r="Y128" s="2222"/>
      <c r="Z128" s="2222"/>
      <c r="AA128" s="2222"/>
      <c r="AB128" s="2222"/>
      <c r="AC128" s="2222"/>
      <c r="AD128" s="2222"/>
      <c r="AE128" s="2222"/>
      <c r="AF128" s="2222"/>
      <c r="AG128" s="2222"/>
      <c r="AH128" s="2222"/>
      <c r="AI128" s="2222"/>
      <c r="AJ128" s="2206"/>
      <c r="AK128" s="2206"/>
      <c r="AL128" s="2206"/>
      <c r="AM128" s="2206"/>
      <c r="AN128" s="2206"/>
    </row>
    <row r="129" spans="1:40">
      <c r="A129" s="2201"/>
      <c r="B129" s="2231"/>
      <c r="C129" s="2196"/>
      <c r="D129" s="2196"/>
      <c r="E129" s="2196"/>
      <c r="F129" s="2196"/>
      <c r="G129" s="2196"/>
      <c r="H129" s="2196"/>
      <c r="I129" s="2196"/>
      <c r="J129" s="2196"/>
      <c r="K129" s="2196"/>
      <c r="L129" s="2196"/>
      <c r="M129" s="2196"/>
      <c r="N129" s="2196"/>
      <c r="O129" s="2196"/>
      <c r="P129" s="2196"/>
      <c r="Q129" s="2196"/>
      <c r="R129" s="2196"/>
      <c r="S129" s="2196"/>
      <c r="T129" s="2222"/>
      <c r="U129" s="2222"/>
      <c r="V129" s="2222"/>
      <c r="W129" s="2222"/>
      <c r="X129" s="2222"/>
      <c r="Y129" s="2222"/>
      <c r="Z129" s="2222"/>
      <c r="AA129" s="2222"/>
      <c r="AB129" s="2222"/>
      <c r="AC129" s="2222"/>
      <c r="AD129" s="2222"/>
      <c r="AE129" s="2222"/>
      <c r="AF129" s="2222"/>
      <c r="AG129" s="2222"/>
      <c r="AH129" s="2222"/>
      <c r="AI129" s="2222"/>
      <c r="AJ129" s="2206"/>
      <c r="AK129" s="2206"/>
      <c r="AL129" s="2206"/>
      <c r="AM129" s="2206"/>
      <c r="AN129" s="2206"/>
    </row>
    <row r="130" spans="1:40">
      <c r="A130" s="2201"/>
      <c r="B130" s="2231"/>
      <c r="C130" s="2196"/>
      <c r="D130" s="2196"/>
      <c r="E130" s="2196"/>
      <c r="F130" s="2196"/>
      <c r="G130" s="2196"/>
      <c r="H130" s="2196"/>
      <c r="I130" s="2196"/>
      <c r="J130" s="2196"/>
      <c r="K130" s="2196"/>
      <c r="L130" s="2196"/>
      <c r="M130" s="2196"/>
      <c r="N130" s="2196"/>
      <c r="O130" s="2196"/>
      <c r="P130" s="2196"/>
      <c r="Q130" s="2196"/>
      <c r="R130" s="2196"/>
      <c r="S130" s="2196"/>
      <c r="T130" s="2222"/>
      <c r="U130" s="2222"/>
      <c r="V130" s="2222"/>
      <c r="W130" s="2222"/>
      <c r="X130" s="2222"/>
      <c r="Y130" s="2222"/>
      <c r="Z130" s="2222"/>
      <c r="AA130" s="2222"/>
      <c r="AB130" s="2222"/>
      <c r="AC130" s="2222"/>
      <c r="AD130" s="2222"/>
      <c r="AE130" s="2222"/>
      <c r="AF130" s="2222"/>
      <c r="AG130" s="2222"/>
      <c r="AH130" s="2222"/>
      <c r="AI130" s="2222"/>
      <c r="AJ130" s="2206"/>
      <c r="AK130" s="2206"/>
      <c r="AL130" s="2206"/>
      <c r="AM130" s="2206"/>
      <c r="AN130" s="2206"/>
    </row>
    <row r="131" spans="1:40">
      <c r="A131" s="2201"/>
      <c r="B131" s="2231"/>
      <c r="C131" s="2196"/>
      <c r="D131" s="2196"/>
      <c r="E131" s="2196"/>
      <c r="F131" s="2196"/>
      <c r="G131" s="2196"/>
      <c r="H131" s="2196"/>
      <c r="I131" s="2196"/>
      <c r="J131" s="2196"/>
      <c r="K131" s="2196"/>
      <c r="L131" s="2196"/>
      <c r="M131" s="2196"/>
      <c r="N131" s="2196"/>
      <c r="O131" s="2196"/>
      <c r="P131" s="2196"/>
      <c r="Q131" s="2196"/>
      <c r="R131" s="2196"/>
      <c r="S131" s="2196"/>
      <c r="T131" s="2222"/>
      <c r="U131" s="2222"/>
      <c r="V131" s="2222"/>
      <c r="W131" s="2222"/>
      <c r="X131" s="2222"/>
      <c r="Y131" s="2222"/>
      <c r="Z131" s="2222"/>
      <c r="AA131" s="2222"/>
      <c r="AB131" s="2222"/>
      <c r="AC131" s="2222"/>
      <c r="AD131" s="2222"/>
      <c r="AE131" s="2222"/>
      <c r="AF131" s="2222"/>
      <c r="AG131" s="2222"/>
      <c r="AH131" s="2222"/>
      <c r="AI131" s="2222"/>
      <c r="AJ131" s="2206"/>
      <c r="AK131" s="2206"/>
      <c r="AL131" s="2206"/>
      <c r="AM131" s="2206"/>
      <c r="AN131" s="2206"/>
    </row>
    <row r="132" spans="1:40">
      <c r="A132" s="2325"/>
      <c r="B132" s="2231"/>
      <c r="C132" s="2227"/>
      <c r="D132" s="2227"/>
      <c r="E132" s="2196"/>
      <c r="F132" s="2227"/>
      <c r="G132" s="2227"/>
      <c r="H132" s="2227"/>
      <c r="I132" s="2227"/>
      <c r="J132" s="2227"/>
      <c r="K132" s="2227"/>
      <c r="L132" s="2227"/>
      <c r="M132" s="2227"/>
      <c r="N132" s="2227"/>
      <c r="O132" s="2196"/>
      <c r="P132" s="2196"/>
      <c r="Q132" s="2196"/>
      <c r="R132" s="2196"/>
      <c r="S132" s="2196"/>
      <c r="T132" s="2222"/>
      <c r="U132" s="2222"/>
      <c r="V132" s="2222"/>
      <c r="W132" s="2222"/>
      <c r="X132" s="2222"/>
      <c r="Y132" s="2222"/>
      <c r="Z132" s="2222"/>
      <c r="AA132" s="2222"/>
      <c r="AB132" s="2222"/>
      <c r="AC132" s="2222"/>
      <c r="AD132" s="2222"/>
      <c r="AE132" s="2222"/>
      <c r="AF132" s="2222"/>
      <c r="AG132" s="2222"/>
      <c r="AH132" s="2222"/>
      <c r="AI132" s="2222"/>
      <c r="AJ132" s="2206"/>
      <c r="AK132" s="2206"/>
      <c r="AL132" s="2206"/>
      <c r="AM132" s="2206"/>
      <c r="AN132" s="2206"/>
    </row>
    <row r="133" spans="1:40">
      <c r="A133" s="2224"/>
      <c r="B133" s="2225"/>
      <c r="C133" s="2196"/>
      <c r="D133" s="2196"/>
      <c r="E133" s="2227"/>
      <c r="F133" s="2196"/>
      <c r="G133" s="2196"/>
      <c r="H133" s="2196"/>
      <c r="I133" s="2196"/>
      <c r="J133" s="2196"/>
      <c r="K133" s="2196"/>
      <c r="L133" s="2196"/>
      <c r="M133" s="2196"/>
      <c r="N133" s="2196"/>
      <c r="O133" s="2227"/>
      <c r="P133" s="2227"/>
      <c r="Q133" s="2227"/>
      <c r="R133" s="2227"/>
      <c r="S133" s="2227"/>
      <c r="T133" s="2222"/>
      <c r="U133" s="2222"/>
      <c r="V133" s="2222"/>
      <c r="W133" s="2222"/>
      <c r="X133" s="2222"/>
      <c r="Y133" s="2222"/>
      <c r="Z133" s="2222"/>
      <c r="AA133" s="2222"/>
      <c r="AB133" s="2222"/>
      <c r="AC133" s="2222"/>
      <c r="AD133" s="2222"/>
      <c r="AE133" s="2222"/>
      <c r="AF133" s="2222"/>
      <c r="AG133" s="2222"/>
      <c r="AH133" s="2222"/>
      <c r="AI133" s="2222"/>
      <c r="AJ133" s="2206"/>
      <c r="AK133" s="2206"/>
      <c r="AL133" s="2206"/>
      <c r="AM133" s="2206"/>
      <c r="AN133" s="2206"/>
    </row>
    <row r="134" spans="1:40" s="2206" customFormat="1">
      <c r="A134" s="2201"/>
      <c r="B134" s="2231"/>
      <c r="C134" s="2196"/>
      <c r="D134" s="2196"/>
      <c r="E134" s="2196"/>
      <c r="F134" s="2196"/>
      <c r="G134" s="2196"/>
      <c r="H134" s="2196"/>
      <c r="I134" s="2196"/>
      <c r="J134" s="2196"/>
      <c r="K134" s="2196"/>
      <c r="L134" s="2196"/>
      <c r="M134" s="2196"/>
      <c r="N134" s="2196"/>
      <c r="O134" s="2196"/>
      <c r="P134" s="2196"/>
      <c r="Q134" s="2196"/>
      <c r="R134" s="2196"/>
      <c r="S134" s="2196"/>
      <c r="T134" s="2222"/>
      <c r="U134" s="2222"/>
      <c r="V134" s="2222"/>
      <c r="W134" s="2222"/>
      <c r="X134" s="2222"/>
      <c r="Y134" s="2222"/>
      <c r="Z134" s="2222"/>
      <c r="AA134" s="2222"/>
      <c r="AB134" s="2222"/>
      <c r="AC134" s="2222"/>
      <c r="AD134" s="2222"/>
      <c r="AE134" s="2222"/>
      <c r="AF134" s="2222"/>
      <c r="AG134" s="2222"/>
      <c r="AH134" s="2222"/>
      <c r="AI134" s="2222"/>
    </row>
    <row r="135" spans="1:40" s="2206" customFormat="1">
      <c r="A135" s="2327"/>
      <c r="B135" s="2231"/>
      <c r="C135" s="2196"/>
      <c r="D135" s="2196"/>
      <c r="E135" s="2196"/>
      <c r="F135" s="2196"/>
      <c r="G135" s="2196"/>
      <c r="H135" s="2196"/>
      <c r="I135" s="2196"/>
      <c r="J135" s="2196"/>
      <c r="K135" s="2196"/>
      <c r="L135" s="2196"/>
      <c r="M135" s="2196"/>
      <c r="N135" s="2196"/>
      <c r="O135" s="2196"/>
      <c r="P135" s="2196"/>
      <c r="Q135" s="2196"/>
      <c r="R135" s="2196"/>
      <c r="S135" s="2196"/>
      <c r="T135" s="2222"/>
      <c r="U135" s="2222"/>
      <c r="V135" s="2222"/>
      <c r="W135" s="2222"/>
      <c r="X135" s="2222"/>
      <c r="Y135" s="2222"/>
      <c r="Z135" s="2222"/>
      <c r="AA135" s="2222"/>
      <c r="AB135" s="2222"/>
      <c r="AC135" s="2222"/>
      <c r="AD135" s="2222"/>
      <c r="AE135" s="2222"/>
      <c r="AF135" s="2222"/>
      <c r="AG135" s="2222"/>
      <c r="AH135" s="2222"/>
      <c r="AI135" s="2222"/>
    </row>
    <row r="136" spans="1:40" s="2206" customFormat="1">
      <c r="A136" s="2327"/>
      <c r="B136" s="2231"/>
      <c r="C136" s="2196"/>
      <c r="D136" s="2196"/>
      <c r="E136" s="2196"/>
      <c r="F136" s="2196"/>
      <c r="G136" s="2196"/>
      <c r="H136" s="2196"/>
      <c r="I136" s="2196"/>
      <c r="J136" s="2196"/>
      <c r="K136" s="2196"/>
      <c r="L136" s="2196"/>
      <c r="M136" s="2196"/>
      <c r="N136" s="2196"/>
      <c r="O136" s="2196"/>
      <c r="P136" s="2196"/>
      <c r="Q136" s="2196"/>
      <c r="R136" s="2196"/>
      <c r="S136" s="2196"/>
      <c r="T136" s="2222"/>
      <c r="U136" s="2222"/>
      <c r="V136" s="2222"/>
      <c r="W136" s="2222"/>
      <c r="X136" s="2222"/>
      <c r="Y136" s="2222"/>
      <c r="Z136" s="2222"/>
      <c r="AA136" s="2222"/>
      <c r="AB136" s="2222"/>
      <c r="AC136" s="2222"/>
      <c r="AD136" s="2222"/>
      <c r="AE136" s="2222"/>
      <c r="AF136" s="2222"/>
      <c r="AG136" s="2222"/>
      <c r="AH136" s="2222"/>
      <c r="AI136" s="2222"/>
    </row>
    <row r="137" spans="1:40" s="2206" customFormat="1">
      <c r="A137" s="2201"/>
      <c r="B137" s="2231"/>
      <c r="C137" s="2200"/>
      <c r="D137" s="2200"/>
      <c r="E137" s="2196"/>
      <c r="F137" s="2200"/>
      <c r="G137" s="2200"/>
      <c r="H137" s="2200"/>
      <c r="I137" s="2200"/>
      <c r="J137" s="2200"/>
      <c r="K137" s="2200"/>
      <c r="L137" s="2200"/>
      <c r="M137" s="2200"/>
      <c r="N137" s="2200"/>
      <c r="O137" s="2196"/>
      <c r="P137" s="2196"/>
      <c r="Q137" s="2196"/>
      <c r="R137" s="2196"/>
      <c r="S137" s="2196"/>
      <c r="T137" s="2222"/>
      <c r="U137" s="2242"/>
      <c r="V137" s="2242"/>
      <c r="W137" s="2242"/>
      <c r="X137" s="2242"/>
      <c r="Y137" s="2242"/>
      <c r="Z137" s="2242"/>
      <c r="AA137" s="2242"/>
      <c r="AB137" s="2242"/>
      <c r="AC137" s="2242"/>
      <c r="AD137" s="2222"/>
      <c r="AE137" s="2242"/>
      <c r="AF137" s="2222"/>
      <c r="AG137" s="2222"/>
      <c r="AH137" s="2222"/>
      <c r="AI137" s="2222"/>
    </row>
    <row r="138" spans="1:40" s="2206" customFormat="1">
      <c r="A138" s="2201"/>
      <c r="B138" s="2231"/>
      <c r="N138" s="2200"/>
      <c r="O138" s="2200"/>
      <c r="P138" s="2200"/>
      <c r="Q138" s="2200"/>
      <c r="R138" s="2200"/>
      <c r="S138" s="2242"/>
      <c r="AC138" s="2242"/>
      <c r="AD138" s="2242"/>
      <c r="AF138" s="2242"/>
      <c r="AG138" s="2242"/>
      <c r="AH138" s="2242"/>
    </row>
    <row r="139" spans="1:40" s="2206" customFormat="1"/>
    <row r="140" spans="1:40" s="2206" customFormat="1"/>
    <row r="141" spans="1:40" s="2206" customFormat="1"/>
    <row r="142" spans="1:40" s="2206" customFormat="1"/>
    <row r="143" spans="1:40" s="2206" customFormat="1"/>
  </sheetData>
  <mergeCells count="10">
    <mergeCell ref="AI74:AI76"/>
    <mergeCell ref="B5:B8"/>
    <mergeCell ref="C6:C8"/>
    <mergeCell ref="D6:H8"/>
    <mergeCell ref="AH71:AI71"/>
    <mergeCell ref="A5:A8"/>
    <mergeCell ref="N5:O5"/>
    <mergeCell ref="J6:L6"/>
    <mergeCell ref="M6:O6"/>
    <mergeCell ref="AG72:AI72"/>
  </mergeCells>
  <conditionalFormatting sqref="I9:O66">
    <cfRule type="cellIs" dxfId="19" priority="1" operator="lessThan">
      <formula>0</formula>
    </cfRule>
  </conditionalFormatting>
  <hyperlinks>
    <hyperlink ref="A68"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K75"/>
  <sheetViews>
    <sheetView showGridLines="0" zoomScaleNormal="100" workbookViewId="0"/>
  </sheetViews>
  <sheetFormatPr baseColWidth="10" defaultColWidth="5" defaultRowHeight="16.5"/>
  <cols>
    <col min="1" max="1" width="32.85546875" style="2241" customWidth="1"/>
    <col min="2" max="15" width="8.7109375" style="2241" customWidth="1"/>
    <col min="16" max="16" width="4.7109375" style="2241" customWidth="1"/>
    <col min="17" max="20" width="5" style="2241" customWidth="1"/>
    <col min="21" max="21" width="5.7109375" style="2241" bestFit="1" customWidth="1"/>
    <col min="22" max="26" width="5" style="2241"/>
    <col min="27" max="27" width="7.28515625" style="2241" bestFit="1" customWidth="1"/>
    <col min="28" max="30" width="5" style="2241"/>
    <col min="31" max="32" width="6.140625" style="2241" bestFit="1" customWidth="1"/>
    <col min="33" max="33" width="6" style="2241" bestFit="1" customWidth="1"/>
    <col min="34" max="35" width="5" style="2241"/>
    <col min="36" max="36" width="6" style="2241" bestFit="1" customWidth="1"/>
    <col min="37" max="16384" width="5" style="2241"/>
  </cols>
  <sheetData>
    <row r="1" spans="1:18" s="2186" customFormat="1" ht="29.25" customHeight="1">
      <c r="A1" s="2286" t="s">
        <v>2453</v>
      </c>
      <c r="B1" s="2182"/>
      <c r="C1" s="2182"/>
      <c r="D1" s="2182"/>
      <c r="E1" s="2182"/>
      <c r="F1" s="2183"/>
      <c r="G1" s="2182"/>
      <c r="H1" s="2182"/>
      <c r="I1" s="2182"/>
      <c r="J1" s="2182"/>
      <c r="K1" s="2182"/>
      <c r="L1" s="2184"/>
      <c r="M1" s="2184"/>
      <c r="N1" s="2184"/>
      <c r="O1" s="2184"/>
      <c r="P1" s="2185"/>
    </row>
    <row r="2" spans="1:18" s="2191" customFormat="1" ht="19.5" customHeight="1">
      <c r="A2" s="2287" t="s">
        <v>2454</v>
      </c>
      <c r="B2" s="2187"/>
      <c r="C2" s="2187"/>
      <c r="D2" s="2187"/>
      <c r="E2" s="2187"/>
      <c r="F2" s="2187"/>
      <c r="G2" s="2187"/>
      <c r="H2" s="2187"/>
      <c r="I2" s="2187"/>
      <c r="J2" s="2187"/>
      <c r="K2" s="2187"/>
      <c r="L2" s="2188"/>
      <c r="M2" s="2188"/>
      <c r="N2" s="2189"/>
      <c r="O2" s="2189"/>
      <c r="P2" s="2190"/>
      <c r="R2" s="2192"/>
    </row>
    <row r="3" spans="1:18" s="2194" customFormat="1" ht="21.75" customHeight="1">
      <c r="A3" s="2288" t="s">
        <v>2463</v>
      </c>
      <c r="B3" s="2193"/>
      <c r="C3" s="2193"/>
      <c r="D3" s="2193"/>
      <c r="E3" s="2193"/>
      <c r="F3" s="2193"/>
      <c r="G3" s="2193"/>
      <c r="H3" s="2193"/>
      <c r="I3" s="2193"/>
      <c r="J3" s="2193"/>
      <c r="K3" s="2193"/>
      <c r="L3" s="2193"/>
      <c r="M3" s="2193"/>
      <c r="N3" s="2193"/>
      <c r="O3" s="2193"/>
      <c r="P3" s="2193"/>
    </row>
    <row r="4" spans="1:18" s="2195" customFormat="1" ht="35.25" customHeight="1">
      <c r="A4" s="2827" t="s">
        <v>2455</v>
      </c>
      <c r="B4" s="2836" t="s">
        <v>2466</v>
      </c>
      <c r="C4" s="2294" t="s">
        <v>1647</v>
      </c>
      <c r="D4" s="2245" t="s">
        <v>274</v>
      </c>
      <c r="E4" s="2245" t="s">
        <v>273</v>
      </c>
      <c r="F4" s="2245" t="s">
        <v>299</v>
      </c>
      <c r="G4" s="2245" t="s">
        <v>298</v>
      </c>
      <c r="H4" s="2245" t="s">
        <v>270</v>
      </c>
      <c r="I4" s="2294" t="s">
        <v>1647</v>
      </c>
      <c r="J4" s="2245" t="s">
        <v>274</v>
      </c>
      <c r="K4" s="2245" t="s">
        <v>273</v>
      </c>
      <c r="L4" s="2245" t="s">
        <v>299</v>
      </c>
      <c r="M4" s="2245" t="s">
        <v>298</v>
      </c>
      <c r="N4" s="2829" t="s">
        <v>270</v>
      </c>
      <c r="O4" s="2847"/>
    </row>
    <row r="5" spans="1:18" s="2195" customFormat="1" ht="12" customHeight="1">
      <c r="A5" s="2828"/>
      <c r="B5" s="2837"/>
      <c r="C5" s="2838">
        <v>2023</v>
      </c>
      <c r="D5" s="2840">
        <v>2023</v>
      </c>
      <c r="E5" s="2841"/>
      <c r="F5" s="2841"/>
      <c r="G5" s="2841">
        <v>2024</v>
      </c>
      <c r="H5" s="2842"/>
      <c r="I5" s="2246">
        <v>2023</v>
      </c>
      <c r="J5" s="2743">
        <v>2023</v>
      </c>
      <c r="K5" s="2744"/>
      <c r="L5" s="2744"/>
      <c r="M5" s="2744">
        <v>2024</v>
      </c>
      <c r="N5" s="2744"/>
      <c r="O5" s="2832"/>
    </row>
    <row r="6" spans="1:18" s="2195" customFormat="1" ht="12" customHeight="1">
      <c r="A6" s="2828"/>
      <c r="B6" s="2837"/>
      <c r="C6" s="2839"/>
      <c r="D6" s="2843"/>
      <c r="E6" s="2844"/>
      <c r="F6" s="2844"/>
      <c r="G6" s="2844"/>
      <c r="H6" s="2845"/>
      <c r="I6" s="2247" t="s">
        <v>1344</v>
      </c>
      <c r="J6" s="2247"/>
      <c r="K6" s="2248"/>
      <c r="L6" s="2248"/>
      <c r="M6" s="2248"/>
      <c r="N6" s="2248"/>
      <c r="O6" s="2249"/>
    </row>
    <row r="7" spans="1:18" s="2195" customFormat="1" ht="12" customHeight="1">
      <c r="A7" s="2828"/>
      <c r="B7" s="2837"/>
      <c r="C7" s="2839"/>
      <c r="D7" s="2843"/>
      <c r="E7" s="2844"/>
      <c r="F7" s="2844"/>
      <c r="G7" s="2844"/>
      <c r="H7" s="2845"/>
      <c r="I7" s="2291" t="s">
        <v>1343</v>
      </c>
      <c r="J7" s="2291"/>
      <c r="K7" s="2291"/>
      <c r="L7" s="2291"/>
      <c r="M7" s="2291"/>
      <c r="N7" s="2292"/>
      <c r="O7" s="2293" t="s">
        <v>2465</v>
      </c>
    </row>
    <row r="8" spans="1:18" s="2195" customFormat="1" ht="14.1" customHeight="1">
      <c r="A8" s="2305" t="s">
        <v>2467</v>
      </c>
      <c r="B8" s="2314">
        <v>1000</v>
      </c>
      <c r="C8" s="2306">
        <v>116.7</v>
      </c>
      <c r="D8" s="2307">
        <v>117.8</v>
      </c>
      <c r="E8" s="2307">
        <v>117.3</v>
      </c>
      <c r="F8" s="2300">
        <v>117.4</v>
      </c>
      <c r="G8" s="2300">
        <v>117.6</v>
      </c>
      <c r="H8" s="2308">
        <v>118.1</v>
      </c>
      <c r="I8" s="2315">
        <v>5.9924467015603193</v>
      </c>
      <c r="J8" s="2301">
        <v>3.8</v>
      </c>
      <c r="K8" s="2302">
        <v>3.2</v>
      </c>
      <c r="L8" s="2303">
        <v>3.7</v>
      </c>
      <c r="M8" s="2309">
        <v>2.9</v>
      </c>
      <c r="N8" s="2309">
        <v>2.5</v>
      </c>
      <c r="O8" s="2304">
        <v>0.4</v>
      </c>
    </row>
    <row r="9" spans="1:18" s="2195" customFormat="1" ht="14.1" customHeight="1">
      <c r="A9" s="2296" t="s">
        <v>2468</v>
      </c>
      <c r="B9" s="2316">
        <v>119.04</v>
      </c>
      <c r="C9" s="2298">
        <v>130.25000000000003</v>
      </c>
      <c r="D9" s="2299">
        <v>130.4</v>
      </c>
      <c r="E9" s="2299">
        <v>131.19999999999999</v>
      </c>
      <c r="F9" s="2260">
        <v>131.19999999999999</v>
      </c>
      <c r="G9" s="2260">
        <v>132.30000000000001</v>
      </c>
      <c r="H9" s="2253">
        <v>132</v>
      </c>
      <c r="I9" s="2317">
        <v>12.550333125280147</v>
      </c>
      <c r="J9" s="2261">
        <v>6.4</v>
      </c>
      <c r="K9" s="2262">
        <v>5.8</v>
      </c>
      <c r="L9" s="2262">
        <v>4.9000000000000004</v>
      </c>
      <c r="M9" s="2255">
        <v>4.2</v>
      </c>
      <c r="N9" s="2255">
        <v>1.6</v>
      </c>
      <c r="O9" s="2263">
        <v>-0.2</v>
      </c>
    </row>
    <row r="10" spans="1:18" s="2195" customFormat="1" ht="14.1" customHeight="1">
      <c r="A10" s="2250" t="s">
        <v>2469</v>
      </c>
      <c r="B10" s="2311">
        <v>37.590000000000003</v>
      </c>
      <c r="C10" s="2251"/>
      <c r="D10" s="2252">
        <v>119</v>
      </c>
      <c r="E10" s="2252"/>
      <c r="F10" s="2265"/>
      <c r="G10" s="2265"/>
      <c r="H10" s="2253"/>
      <c r="I10" s="2312"/>
      <c r="J10" s="2266"/>
      <c r="K10" s="2262"/>
      <c r="L10" s="2262"/>
      <c r="M10" s="2255"/>
      <c r="N10" s="2255"/>
      <c r="O10" s="2263"/>
    </row>
    <row r="11" spans="1:18" s="2195" customFormat="1" ht="14.1" customHeight="1">
      <c r="A11" s="2250" t="s">
        <v>2470</v>
      </c>
      <c r="B11" s="2311">
        <v>35.26</v>
      </c>
      <c r="C11" s="2251">
        <v>117.125</v>
      </c>
      <c r="D11" s="2252">
        <v>119</v>
      </c>
      <c r="E11" s="2252">
        <v>119.3</v>
      </c>
      <c r="F11" s="2265">
        <v>118.9</v>
      </c>
      <c r="G11" s="2265">
        <v>120</v>
      </c>
      <c r="H11" s="2253">
        <v>120.6</v>
      </c>
      <c r="I11" s="2312">
        <v>8.606435678437764</v>
      </c>
      <c r="J11" s="2266">
        <v>8.5</v>
      </c>
      <c r="K11" s="2266">
        <v>8.6</v>
      </c>
      <c r="L11" s="2266">
        <v>7.1</v>
      </c>
      <c r="M11" s="2255">
        <v>6.2</v>
      </c>
      <c r="N11" s="2255">
        <v>6.1</v>
      </c>
      <c r="O11" s="2263">
        <v>0.5</v>
      </c>
    </row>
    <row r="12" spans="1:18" s="2195" customFormat="1" ht="14.1" customHeight="1">
      <c r="A12" s="2250" t="s">
        <v>2456</v>
      </c>
      <c r="B12" s="2311">
        <v>15.83</v>
      </c>
      <c r="C12" s="2251">
        <v>115.95</v>
      </c>
      <c r="D12" s="2252">
        <v>117.9</v>
      </c>
      <c r="E12" s="2252">
        <v>118.3</v>
      </c>
      <c r="F12" s="2265">
        <v>117.2</v>
      </c>
      <c r="G12" s="2265">
        <v>118</v>
      </c>
      <c r="H12" s="2253">
        <v>117.5</v>
      </c>
      <c r="I12" s="2312">
        <v>9.3592481577419964</v>
      </c>
      <c r="J12" s="2266">
        <v>7.8</v>
      </c>
      <c r="K12" s="2266">
        <v>8.6</v>
      </c>
      <c r="L12" s="2266">
        <v>7</v>
      </c>
      <c r="M12" s="2255">
        <v>6.8</v>
      </c>
      <c r="N12" s="2255">
        <v>5.7</v>
      </c>
      <c r="O12" s="2263">
        <v>-0.4</v>
      </c>
    </row>
    <row r="13" spans="1:18" s="2195" customFormat="1" ht="14.1" customHeight="1">
      <c r="A13" s="2250" t="s">
        <v>2457</v>
      </c>
      <c r="B13" s="2311">
        <v>19.43</v>
      </c>
      <c r="C13" s="2251">
        <v>118.04166666666667</v>
      </c>
      <c r="D13" s="2252">
        <v>119.9</v>
      </c>
      <c r="E13" s="2252">
        <v>120.1</v>
      </c>
      <c r="F13" s="2265">
        <v>120.2</v>
      </c>
      <c r="G13" s="2265">
        <v>121.7</v>
      </c>
      <c r="H13" s="2253">
        <v>123.2</v>
      </c>
      <c r="I13" s="2312">
        <v>7.9780974289671116</v>
      </c>
      <c r="J13" s="2266">
        <v>9</v>
      </c>
      <c r="K13" s="2262">
        <v>8.5</v>
      </c>
      <c r="L13" s="2262">
        <v>7</v>
      </c>
      <c r="M13" s="2255">
        <v>5.9</v>
      </c>
      <c r="N13" s="2255">
        <v>6.6</v>
      </c>
      <c r="O13" s="2263">
        <v>1.2</v>
      </c>
    </row>
    <row r="14" spans="1:18" s="2195" customFormat="1" ht="14.1" customHeight="1">
      <c r="A14" s="2250" t="s">
        <v>2458</v>
      </c>
      <c r="B14" s="2311">
        <v>42.25</v>
      </c>
      <c r="C14" s="2251">
        <v>106.13333333333334</v>
      </c>
      <c r="D14" s="2252">
        <v>109.5</v>
      </c>
      <c r="E14" s="2252">
        <v>109.4</v>
      </c>
      <c r="F14" s="2260">
        <v>109.3</v>
      </c>
      <c r="G14" s="2260">
        <v>103.6</v>
      </c>
      <c r="H14" s="2253">
        <v>106.4</v>
      </c>
      <c r="I14" s="2312">
        <v>3.7728695799721486</v>
      </c>
      <c r="J14" s="2266">
        <v>3.1</v>
      </c>
      <c r="K14" s="2262">
        <v>2.4</v>
      </c>
      <c r="L14" s="2262">
        <v>3.5</v>
      </c>
      <c r="M14" s="2255">
        <v>3</v>
      </c>
      <c r="N14" s="2255">
        <v>4.5999999999999996</v>
      </c>
      <c r="O14" s="2263">
        <v>2.7</v>
      </c>
    </row>
    <row r="15" spans="1:18" s="2195" customFormat="1" ht="14.1" customHeight="1">
      <c r="A15" s="2267" t="s">
        <v>2464</v>
      </c>
      <c r="B15" s="2311">
        <v>259.25</v>
      </c>
      <c r="C15" s="2251">
        <v>114.52500000000002</v>
      </c>
      <c r="D15" s="2252">
        <v>114.9</v>
      </c>
      <c r="E15" s="2252">
        <v>114.5</v>
      </c>
      <c r="F15" s="2252">
        <v>114.4</v>
      </c>
      <c r="G15" s="2265">
        <v>115.2</v>
      </c>
      <c r="H15" s="2253">
        <v>115.3</v>
      </c>
      <c r="I15" s="2312">
        <v>5.0615461056266993</v>
      </c>
      <c r="J15" s="2266">
        <v>2</v>
      </c>
      <c r="K15" s="2262">
        <v>1.2</v>
      </c>
      <c r="L15" s="2262">
        <v>3.6</v>
      </c>
      <c r="M15" s="2255">
        <v>1.1000000000000001</v>
      </c>
      <c r="N15" s="2255">
        <v>1.1000000000000001</v>
      </c>
      <c r="O15" s="2263">
        <v>0.1</v>
      </c>
    </row>
    <row r="16" spans="1:18" s="2195" customFormat="1" ht="14.1" customHeight="1">
      <c r="A16" s="2267" t="s">
        <v>2459</v>
      </c>
      <c r="B16" s="2311">
        <v>75.56</v>
      </c>
      <c r="C16" s="2251">
        <v>105.19166666666666</v>
      </c>
      <c r="D16" s="2252">
        <v>105.8</v>
      </c>
      <c r="E16" s="2252">
        <v>105.9</v>
      </c>
      <c r="F16" s="2265">
        <v>106.1</v>
      </c>
      <c r="G16" s="2265">
        <v>106.4</v>
      </c>
      <c r="H16" s="2253">
        <v>106.7</v>
      </c>
      <c r="I16" s="2312">
        <v>2.0314069227549498</v>
      </c>
      <c r="J16" s="2266">
        <v>2</v>
      </c>
      <c r="K16" s="2262">
        <v>2</v>
      </c>
      <c r="L16" s="2262">
        <v>2.1</v>
      </c>
      <c r="M16" s="2255">
        <v>2.1</v>
      </c>
      <c r="N16" s="2255">
        <v>2.2000000000000002</v>
      </c>
      <c r="O16" s="2263">
        <v>0.3</v>
      </c>
    </row>
    <row r="17" spans="1:37" s="2195" customFormat="1" ht="14.1" customHeight="1">
      <c r="A17" s="2267" t="s">
        <v>2471</v>
      </c>
      <c r="B17" s="2311">
        <v>43.44</v>
      </c>
      <c r="C17" s="2251">
        <v>155.125</v>
      </c>
      <c r="D17" s="2252">
        <v>154.1</v>
      </c>
      <c r="E17" s="2252">
        <v>151.5</v>
      </c>
      <c r="F17" s="2265">
        <v>149.69999999999999</v>
      </c>
      <c r="G17" s="2260">
        <v>151.80000000000001</v>
      </c>
      <c r="H17" s="2253">
        <v>151.19999999999999</v>
      </c>
      <c r="I17" s="2312">
        <v>14.989022023390111</v>
      </c>
      <c r="J17" s="2266">
        <v>0.1</v>
      </c>
      <c r="K17" s="2262">
        <v>-2.7</v>
      </c>
      <c r="L17" s="2262">
        <v>7.7</v>
      </c>
      <c r="M17" s="2255">
        <v>-3.4</v>
      </c>
      <c r="N17" s="2255">
        <v>-3.6</v>
      </c>
      <c r="O17" s="2263">
        <v>-0.4</v>
      </c>
    </row>
    <row r="18" spans="1:37" s="2195" customFormat="1" ht="30" customHeight="1">
      <c r="A18" s="2289" t="s">
        <v>2473</v>
      </c>
      <c r="B18" s="2311">
        <v>67.78</v>
      </c>
      <c r="C18" s="2251">
        <v>117.64166666666667</v>
      </c>
      <c r="D18" s="2252">
        <v>118.5</v>
      </c>
      <c r="E18" s="2252">
        <v>118.5</v>
      </c>
      <c r="F18" s="2252">
        <v>118.5</v>
      </c>
      <c r="G18" s="2265">
        <v>118.5</v>
      </c>
      <c r="H18" s="2253">
        <v>118.4</v>
      </c>
      <c r="I18" s="2312">
        <v>6.4845809369515317</v>
      </c>
      <c r="J18" s="2266">
        <v>4.2</v>
      </c>
      <c r="K18" s="2262">
        <v>3.8</v>
      </c>
      <c r="L18" s="2262">
        <v>3.2</v>
      </c>
      <c r="M18" s="2255">
        <v>2.5</v>
      </c>
      <c r="N18" s="2255">
        <v>1.7</v>
      </c>
      <c r="O18" s="2263">
        <v>-0.1</v>
      </c>
    </row>
    <row r="19" spans="1:37" s="2195" customFormat="1" ht="14.1" customHeight="1">
      <c r="A19" s="2267" t="s">
        <v>2474</v>
      </c>
      <c r="B19" s="2311">
        <v>55.49</v>
      </c>
      <c r="C19" s="2251">
        <v>104.86666666666667</v>
      </c>
      <c r="D19" s="2252">
        <v>105.4</v>
      </c>
      <c r="E19" s="2252">
        <v>105.4</v>
      </c>
      <c r="F19" s="2265">
        <v>105.5</v>
      </c>
      <c r="G19" s="2265">
        <v>106.8</v>
      </c>
      <c r="H19" s="2253">
        <v>107.3</v>
      </c>
      <c r="I19" s="2312">
        <v>2.9807376900338656</v>
      </c>
      <c r="J19" s="2266">
        <v>2.8</v>
      </c>
      <c r="K19" s="2262">
        <v>2.7</v>
      </c>
      <c r="L19" s="2262">
        <v>2.6</v>
      </c>
      <c r="M19" s="2255">
        <v>2.8</v>
      </c>
      <c r="N19" s="2255">
        <v>3</v>
      </c>
      <c r="O19" s="2263">
        <v>0.5</v>
      </c>
    </row>
    <row r="20" spans="1:37" s="2195" customFormat="1" ht="14.1" customHeight="1">
      <c r="A20" s="2267" t="s">
        <v>2475</v>
      </c>
      <c r="B20" s="2311">
        <v>138.22</v>
      </c>
      <c r="C20" s="2251">
        <v>123.64166666666665</v>
      </c>
      <c r="D20" s="2252">
        <v>125.3</v>
      </c>
      <c r="E20" s="2252">
        <v>123.4</v>
      </c>
      <c r="F20" s="2265">
        <v>123.8</v>
      </c>
      <c r="G20" s="2265">
        <v>122.6</v>
      </c>
      <c r="H20" s="2253">
        <v>123.7</v>
      </c>
      <c r="I20" s="2312">
        <v>3.1291009386803101</v>
      </c>
      <c r="J20" s="2266">
        <v>0.8</v>
      </c>
      <c r="K20" s="2262">
        <v>0.3</v>
      </c>
      <c r="L20" s="2262">
        <v>2.1</v>
      </c>
      <c r="M20" s="2255">
        <v>1.1000000000000001</v>
      </c>
      <c r="N20" s="2255">
        <v>1.6</v>
      </c>
      <c r="O20" s="2263">
        <v>0.9</v>
      </c>
    </row>
    <row r="21" spans="1:37" s="2195" customFormat="1" ht="14.1" customHeight="1">
      <c r="A21" s="2267" t="s">
        <v>2460</v>
      </c>
      <c r="B21" s="2311">
        <v>30.46</v>
      </c>
      <c r="C21" s="2251">
        <v>145.70000000000002</v>
      </c>
      <c r="D21" s="2252">
        <v>148.9</v>
      </c>
      <c r="E21" s="2252">
        <v>144.9</v>
      </c>
      <c r="F21" s="2265">
        <v>140.19999999999999</v>
      </c>
      <c r="G21" s="2265">
        <v>141.5</v>
      </c>
      <c r="H21" s="2269">
        <v>144</v>
      </c>
      <c r="I21" s="2312">
        <v>-5.2802271803417034</v>
      </c>
      <c r="J21" s="2266">
        <v>-7.9</v>
      </c>
      <c r="K21" s="2262">
        <v>-7.1</v>
      </c>
      <c r="L21" s="2262">
        <v>-1.2</v>
      </c>
      <c r="M21" s="2255">
        <v>-2.1</v>
      </c>
      <c r="N21" s="2255">
        <v>-0.6</v>
      </c>
      <c r="O21" s="2263">
        <v>1.8</v>
      </c>
    </row>
    <row r="22" spans="1:37" s="2195" customFormat="1" ht="14.1" customHeight="1">
      <c r="A22" s="2267" t="s">
        <v>2461</v>
      </c>
      <c r="B22" s="2311">
        <v>23.19</v>
      </c>
      <c r="C22" s="2251">
        <v>142.84166666666667</v>
      </c>
      <c r="D22" s="2252">
        <v>144.6</v>
      </c>
      <c r="E22" s="2252">
        <v>141.19999999999999</v>
      </c>
      <c r="F22" s="2265">
        <v>136.6</v>
      </c>
      <c r="G22" s="2265">
        <v>138.1</v>
      </c>
      <c r="H22" s="2253">
        <v>140.1</v>
      </c>
      <c r="I22" s="2312">
        <v>-3.5261787722108893</v>
      </c>
      <c r="J22" s="2266">
        <v>-5.6</v>
      </c>
      <c r="K22" s="2262">
        <v>-5.0999999999999996</v>
      </c>
      <c r="L22" s="2262">
        <v>0.7</v>
      </c>
      <c r="M22" s="2255">
        <v>-0.4</v>
      </c>
      <c r="N22" s="2255">
        <v>-0.4</v>
      </c>
      <c r="O22" s="2263">
        <v>1.4</v>
      </c>
    </row>
    <row r="23" spans="1:37" s="2195" customFormat="1" ht="14.1" customHeight="1">
      <c r="A23" s="2267" t="s">
        <v>2462</v>
      </c>
      <c r="B23" s="2311">
        <v>6.92</v>
      </c>
      <c r="C23" s="2251">
        <v>153.70000000000002</v>
      </c>
      <c r="D23" s="2252">
        <v>162</v>
      </c>
      <c r="E23" s="2252">
        <v>156.80000000000001</v>
      </c>
      <c r="F23" s="2265">
        <v>151</v>
      </c>
      <c r="G23" s="2265">
        <v>151.80000000000001</v>
      </c>
      <c r="H23" s="2253">
        <v>156.1</v>
      </c>
      <c r="I23" s="2312">
        <v>-10.410844796954093</v>
      </c>
      <c r="J23" s="2266">
        <v>-13.7</v>
      </c>
      <c r="K23" s="2262">
        <v>-12</v>
      </c>
      <c r="L23" s="2262">
        <v>-6.2</v>
      </c>
      <c r="M23" s="2255">
        <v>-6.7</v>
      </c>
      <c r="N23" s="2255">
        <v>-0.5</v>
      </c>
      <c r="O23" s="2263">
        <v>2.8</v>
      </c>
    </row>
    <row r="24" spans="1:37" s="2195" customFormat="1" ht="14.1" customHeight="1">
      <c r="A24" s="2267" t="s">
        <v>2476</v>
      </c>
      <c r="B24" s="2311">
        <v>23.35</v>
      </c>
      <c r="C24" s="2251">
        <v>99.75</v>
      </c>
      <c r="D24" s="2252">
        <v>100.1</v>
      </c>
      <c r="E24" s="2252">
        <v>100</v>
      </c>
      <c r="F24" s="2265">
        <v>100</v>
      </c>
      <c r="G24" s="2260">
        <v>99.9</v>
      </c>
      <c r="H24" s="2253">
        <v>99.9</v>
      </c>
      <c r="I24" s="2312">
        <v>0.34406859612774238</v>
      </c>
      <c r="J24" s="2266">
        <v>0.8</v>
      </c>
      <c r="K24" s="2262">
        <v>0.9</v>
      </c>
      <c r="L24" s="2262">
        <v>0.6</v>
      </c>
      <c r="M24" s="2255">
        <v>0.5</v>
      </c>
      <c r="N24" s="2255">
        <v>0.6</v>
      </c>
      <c r="O24" s="2263">
        <v>0</v>
      </c>
    </row>
    <row r="25" spans="1:37" s="2195" customFormat="1" ht="14.1" customHeight="1">
      <c r="A25" s="2267" t="s">
        <v>2477</v>
      </c>
      <c r="B25" s="2311">
        <v>104.23</v>
      </c>
      <c r="C25" s="2251">
        <v>113.98333333333333</v>
      </c>
      <c r="D25" s="2252">
        <v>115.7</v>
      </c>
      <c r="E25" s="2252">
        <v>113.7</v>
      </c>
      <c r="F25" s="2268">
        <v>114.5</v>
      </c>
      <c r="G25" s="2265">
        <v>112.3</v>
      </c>
      <c r="H25" s="2253">
        <v>113.8</v>
      </c>
      <c r="I25" s="2312">
        <v>5.6890183213033829</v>
      </c>
      <c r="J25" s="2266">
        <v>5.4</v>
      </c>
      <c r="K25" s="2262">
        <v>3.8</v>
      </c>
      <c r="L25" s="2262">
        <v>2.6</v>
      </c>
      <c r="M25" s="2255">
        <v>2.7</v>
      </c>
      <c r="N25" s="2255">
        <v>2.7</v>
      </c>
      <c r="O25" s="2263">
        <v>1.3</v>
      </c>
    </row>
    <row r="26" spans="1:37" s="2195" customFormat="1" ht="14.1" customHeight="1">
      <c r="A26" s="2267" t="s">
        <v>2478</v>
      </c>
      <c r="B26" s="2311">
        <v>9.06</v>
      </c>
      <c r="C26" s="2251">
        <v>108.90833333333332</v>
      </c>
      <c r="D26" s="2252">
        <v>110.5</v>
      </c>
      <c r="E26" s="2252">
        <v>110.6</v>
      </c>
      <c r="F26" s="2265">
        <v>110.7</v>
      </c>
      <c r="G26" s="2260">
        <v>112.8</v>
      </c>
      <c r="H26" s="2253">
        <v>112.9</v>
      </c>
      <c r="I26" s="2312">
        <v>3.8492665626339733</v>
      </c>
      <c r="J26" s="2266">
        <v>3.9</v>
      </c>
      <c r="K26" s="2262">
        <v>3.8</v>
      </c>
      <c r="L26" s="2262">
        <v>3.7</v>
      </c>
      <c r="M26" s="2255">
        <v>4.7</v>
      </c>
      <c r="N26" s="2255">
        <v>4.5</v>
      </c>
      <c r="O26" s="2263">
        <v>0.1</v>
      </c>
    </row>
    <row r="27" spans="1:37" s="2195" customFormat="1" ht="31.5" customHeight="1">
      <c r="A27" s="2289" t="s">
        <v>2479</v>
      </c>
      <c r="B27" s="2311">
        <v>47.2</v>
      </c>
      <c r="C27" s="2251">
        <v>119.45</v>
      </c>
      <c r="D27" s="2252">
        <v>121</v>
      </c>
      <c r="E27" s="2252">
        <v>121</v>
      </c>
      <c r="F27" s="2310">
        <v>121.1</v>
      </c>
      <c r="G27" s="2265">
        <v>123.4</v>
      </c>
      <c r="H27" s="2253">
        <v>124.2</v>
      </c>
      <c r="I27" s="2312">
        <v>8.1896965441362592</v>
      </c>
      <c r="J27" s="2266">
        <v>6.5</v>
      </c>
      <c r="K27" s="2313">
        <v>6</v>
      </c>
      <c r="L27" s="2313">
        <v>5.6</v>
      </c>
      <c r="M27" s="2255">
        <v>6.3</v>
      </c>
      <c r="N27" s="2255">
        <v>6.2</v>
      </c>
      <c r="O27" s="2263">
        <v>0.6</v>
      </c>
    </row>
    <row r="28" spans="1:37" s="2195" customFormat="1" ht="14.1" customHeight="1">
      <c r="A28" s="2271" t="s">
        <v>2472</v>
      </c>
      <c r="B28" s="2318">
        <v>98.87</v>
      </c>
      <c r="C28" s="2273">
        <v>112.98333333333335</v>
      </c>
      <c r="D28" s="2274">
        <v>114.5</v>
      </c>
      <c r="E28" s="2274">
        <v>114.5</v>
      </c>
      <c r="F28" s="2275">
        <v>114.6</v>
      </c>
      <c r="G28" s="2276">
        <v>116.8</v>
      </c>
      <c r="H28" s="2277">
        <v>117.2</v>
      </c>
      <c r="I28" s="2319">
        <v>6.5028813110061892</v>
      </c>
      <c r="J28" s="2278">
        <v>6</v>
      </c>
      <c r="K28" s="2279">
        <v>5.5</v>
      </c>
      <c r="L28" s="2279">
        <v>5.3</v>
      </c>
      <c r="M28" s="2280">
        <v>5.9</v>
      </c>
      <c r="N28" s="2280">
        <v>5.6</v>
      </c>
      <c r="O28" s="2281">
        <v>0.3</v>
      </c>
    </row>
    <row r="29" spans="1:37" s="2195" customFormat="1" ht="15.95" customHeight="1">
      <c r="A29" s="2282" t="s">
        <v>1703</v>
      </c>
      <c r="B29" s="2283"/>
      <c r="C29" s="2252"/>
      <c r="D29" s="2252"/>
      <c r="E29" s="2252"/>
      <c r="F29" s="2252"/>
      <c r="G29" s="2252"/>
      <c r="H29" s="2252"/>
      <c r="I29" s="2270"/>
      <c r="J29" s="2284"/>
      <c r="K29" s="2285"/>
      <c r="L29" s="2284"/>
      <c r="M29" s="2284"/>
      <c r="N29" s="2284"/>
      <c r="O29" s="2285"/>
      <c r="Q29" s="2205"/>
      <c r="R29" s="2205"/>
    </row>
    <row r="30" spans="1:37" s="2195" customFormat="1" ht="15.95" customHeight="1">
      <c r="A30" s="1118" t="s">
        <v>14</v>
      </c>
      <c r="B30" s="2202"/>
      <c r="C30" s="2196"/>
      <c r="D30" s="2196"/>
      <c r="E30" s="2196"/>
      <c r="F30" s="2196"/>
      <c r="G30" s="2196"/>
      <c r="H30" s="2196"/>
      <c r="I30" s="2200"/>
      <c r="J30" s="2203"/>
      <c r="K30" s="2203"/>
      <c r="L30" s="2203"/>
      <c r="M30" s="2203"/>
      <c r="N30" s="2203"/>
      <c r="O30" s="2203"/>
      <c r="P30" s="2203"/>
      <c r="Q30" s="2205"/>
      <c r="R30" s="2205"/>
    </row>
    <row r="31" spans="1:37" s="2195" customFormat="1" ht="9" customHeight="1">
      <c r="A31" s="2201"/>
      <c r="B31" s="2202"/>
      <c r="C31" s="2196"/>
      <c r="D31" s="2196"/>
      <c r="E31" s="2196"/>
      <c r="F31" s="2196"/>
      <c r="G31" s="2196"/>
      <c r="H31" s="2196"/>
      <c r="I31" s="2200"/>
      <c r="J31" s="2203"/>
      <c r="K31" s="2203"/>
      <c r="L31" s="2203"/>
      <c r="M31" s="2203"/>
      <c r="N31" s="2203"/>
      <c r="O31" s="2203"/>
      <c r="P31" s="2203"/>
      <c r="Q31" s="2205"/>
      <c r="R31" s="2205"/>
    </row>
    <row r="32" spans="1:37" s="2195" customFormat="1" ht="9" customHeight="1">
      <c r="A32" s="2206"/>
      <c r="B32" s="2206"/>
      <c r="C32" s="2206"/>
      <c r="D32" s="2206"/>
      <c r="E32" s="2206"/>
      <c r="F32" s="2206"/>
      <c r="G32" s="2206"/>
      <c r="H32" s="2206"/>
      <c r="I32" s="2206"/>
      <c r="J32" s="2206"/>
      <c r="K32" s="2206"/>
      <c r="L32" s="2206"/>
      <c r="M32" s="2206"/>
      <c r="N32" s="2206"/>
      <c r="O32" s="2206"/>
      <c r="P32" s="2206"/>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row>
    <row r="33" spans="1:37" s="2195" customFormat="1" ht="9" customHeight="1">
      <c r="A33" s="2196"/>
      <c r="B33" s="2196"/>
      <c r="C33" s="2196"/>
      <c r="D33" s="2196"/>
      <c r="E33" s="2196"/>
      <c r="F33" s="2196"/>
      <c r="G33" s="2196"/>
      <c r="H33" s="2196"/>
      <c r="I33" s="2196"/>
      <c r="J33" s="2196"/>
      <c r="K33" s="2196"/>
      <c r="L33" s="2196"/>
      <c r="M33" s="2196"/>
      <c r="N33" s="2196"/>
      <c r="O33" s="2206"/>
      <c r="P33" s="2206"/>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row>
    <row r="34" spans="1:37" s="2195" customFormat="1" ht="9" customHeight="1">
      <c r="A34" s="2196"/>
      <c r="B34" s="2196"/>
      <c r="C34" s="2196"/>
      <c r="D34" s="2196"/>
      <c r="E34" s="2196"/>
      <c r="F34" s="2196"/>
      <c r="G34" s="2196"/>
      <c r="H34" s="2196"/>
      <c r="I34" s="2196"/>
      <c r="J34" s="2196"/>
      <c r="K34" s="2196"/>
      <c r="L34" s="2196"/>
      <c r="M34" s="2196"/>
      <c r="N34" s="2196"/>
      <c r="O34" s="2208"/>
      <c r="P34" s="2208"/>
      <c r="Q34" s="2208"/>
      <c r="R34" s="2208"/>
      <c r="S34" s="2208"/>
      <c r="T34" s="2208"/>
      <c r="U34" s="2208"/>
      <c r="V34" s="2208"/>
      <c r="W34" s="2208"/>
      <c r="X34" s="2208"/>
      <c r="Y34" s="2208"/>
      <c r="Z34" s="2208"/>
      <c r="AA34" s="2208"/>
      <c r="AB34" s="2208"/>
      <c r="AC34" s="2208"/>
      <c r="AD34" s="2208"/>
      <c r="AE34" s="2208"/>
      <c r="AF34" s="2208"/>
      <c r="AG34" s="2208"/>
      <c r="AH34" s="2208"/>
      <c r="AI34" s="2846"/>
      <c r="AJ34" s="2834"/>
      <c r="AK34" s="2207"/>
    </row>
    <row r="35" spans="1:37" s="2195" customFormat="1" ht="9" customHeight="1">
      <c r="A35" s="2196"/>
      <c r="B35" s="2196"/>
      <c r="C35" s="2196"/>
      <c r="D35" s="2196"/>
      <c r="E35" s="2196"/>
      <c r="F35" s="2196"/>
      <c r="G35" s="2196"/>
      <c r="H35" s="2196"/>
      <c r="I35" s="2196"/>
      <c r="J35" s="2196"/>
      <c r="K35" s="2196"/>
      <c r="L35" s="2196"/>
      <c r="M35" s="2196"/>
      <c r="N35" s="2196"/>
      <c r="O35" s="2208"/>
      <c r="P35" s="2210"/>
      <c r="Q35" s="2210"/>
      <c r="R35" s="2211"/>
      <c r="S35" s="2211"/>
      <c r="T35" s="2210"/>
      <c r="U35" s="2208"/>
      <c r="V35" s="2208"/>
      <c r="W35" s="2208"/>
      <c r="X35" s="2208"/>
      <c r="Y35" s="2208"/>
      <c r="Z35" s="2208"/>
      <c r="AA35" s="2208"/>
      <c r="AB35" s="2208"/>
      <c r="AC35" s="2208"/>
      <c r="AD35" s="2208"/>
      <c r="AE35" s="2210"/>
      <c r="AF35" s="2208"/>
      <c r="AG35" s="2210"/>
      <c r="AH35" s="2210"/>
      <c r="AI35" s="2210"/>
      <c r="AJ35" s="2212"/>
      <c r="AK35" s="2207"/>
    </row>
    <row r="36" spans="1:37" s="2195" customFormat="1" ht="9" customHeight="1">
      <c r="A36" s="2196"/>
      <c r="B36" s="2196"/>
      <c r="C36" s="2196"/>
      <c r="D36" s="2196"/>
      <c r="E36" s="2196"/>
      <c r="F36" s="2196"/>
      <c r="G36" s="2196"/>
      <c r="H36" s="2196"/>
      <c r="I36" s="2196"/>
      <c r="J36" s="2196"/>
      <c r="K36" s="2196"/>
      <c r="L36" s="2196"/>
      <c r="M36" s="2196"/>
      <c r="N36" s="2196"/>
      <c r="O36" s="2208"/>
      <c r="P36" s="2212"/>
      <c r="Q36" s="2212"/>
      <c r="R36" s="2212"/>
      <c r="S36" s="2212"/>
      <c r="T36" s="2212"/>
      <c r="U36" s="2213"/>
      <c r="V36" s="2213"/>
      <c r="W36" s="2213"/>
      <c r="X36" s="2213"/>
      <c r="Y36" s="2213"/>
      <c r="Z36" s="2213"/>
      <c r="AA36" s="2213"/>
      <c r="AB36" s="2213"/>
      <c r="AC36" s="2213"/>
      <c r="AD36" s="2213"/>
      <c r="AE36" s="2214"/>
      <c r="AF36" s="2215"/>
      <c r="AG36" s="2215"/>
      <c r="AH36" s="2215"/>
      <c r="AI36" s="2214"/>
      <c r="AJ36" s="2214"/>
      <c r="AK36" s="2207"/>
    </row>
    <row r="37" spans="1:37" s="2195" customFormat="1" ht="9" customHeight="1">
      <c r="A37" s="2196"/>
      <c r="B37" s="2196"/>
      <c r="C37" s="2196"/>
      <c r="D37" s="2196"/>
      <c r="E37" s="2196"/>
      <c r="F37" s="2196"/>
      <c r="G37" s="2196"/>
      <c r="H37" s="2196"/>
      <c r="I37" s="2196"/>
      <c r="J37" s="2196"/>
      <c r="K37" s="2196"/>
      <c r="L37" s="2196"/>
      <c r="M37" s="2196"/>
      <c r="N37" s="2196"/>
      <c r="O37" s="2216"/>
      <c r="P37" s="2212"/>
      <c r="Q37" s="2212"/>
      <c r="R37" s="2212"/>
      <c r="S37" s="2212"/>
      <c r="T37" s="2212"/>
      <c r="U37" s="2217"/>
      <c r="V37" s="2217"/>
      <c r="W37" s="2217"/>
      <c r="X37" s="2217"/>
      <c r="Y37" s="2217"/>
      <c r="Z37" s="2217"/>
      <c r="AA37" s="2217"/>
      <c r="AB37" s="2217"/>
      <c r="AC37" s="2217"/>
      <c r="AD37" s="2217"/>
      <c r="AE37" s="2217"/>
      <c r="AF37" s="2217"/>
      <c r="AG37" s="2217"/>
      <c r="AH37" s="2217"/>
      <c r="AI37" s="2217"/>
      <c r="AJ37" s="2835"/>
      <c r="AK37" s="2207"/>
    </row>
    <row r="38" spans="1:37" s="2195" customFormat="1" ht="9" customHeight="1">
      <c r="A38" s="2196"/>
      <c r="B38" s="2196"/>
      <c r="C38" s="2196"/>
      <c r="D38" s="2196"/>
      <c r="E38" s="2196"/>
      <c r="F38" s="2196"/>
      <c r="G38" s="2196"/>
      <c r="H38" s="2196"/>
      <c r="I38" s="2196"/>
      <c r="J38" s="2196"/>
      <c r="K38" s="2196"/>
      <c r="L38" s="2196"/>
      <c r="M38" s="2196"/>
      <c r="N38" s="2196"/>
      <c r="O38" s="2208"/>
      <c r="P38" s="2212"/>
      <c r="Q38" s="2212"/>
      <c r="R38" s="2212"/>
      <c r="S38" s="2212"/>
      <c r="T38" s="2212"/>
      <c r="U38" s="2217"/>
      <c r="V38" s="2217"/>
      <c r="W38" s="2217"/>
      <c r="X38" s="2217"/>
      <c r="Y38" s="2217"/>
      <c r="Z38" s="2217"/>
      <c r="AA38" s="2217"/>
      <c r="AB38" s="2217"/>
      <c r="AC38" s="2217"/>
      <c r="AD38" s="2217"/>
      <c r="AE38" s="2217"/>
      <c r="AF38" s="2217"/>
      <c r="AG38" s="2217"/>
      <c r="AH38" s="2217"/>
      <c r="AI38" s="2217"/>
      <c r="AJ38" s="2835"/>
      <c r="AK38" s="2207"/>
    </row>
    <row r="39" spans="1:37" s="2195" customFormat="1" ht="9" customHeight="1">
      <c r="A39" s="2196"/>
      <c r="B39" s="2196"/>
      <c r="C39" s="2196"/>
      <c r="D39" s="2196"/>
      <c r="E39" s="2196"/>
      <c r="F39" s="2196"/>
      <c r="G39" s="2196"/>
      <c r="H39" s="2196"/>
      <c r="I39" s="2196"/>
      <c r="J39" s="2196"/>
      <c r="K39" s="2196"/>
      <c r="L39" s="2196"/>
      <c r="M39" s="2196"/>
      <c r="N39" s="2196"/>
      <c r="O39" s="2208"/>
      <c r="P39" s="2212"/>
      <c r="Q39" s="2212"/>
      <c r="R39" s="2212"/>
      <c r="S39" s="2212"/>
      <c r="T39" s="2212"/>
      <c r="U39" s="2217"/>
      <c r="V39" s="2217"/>
      <c r="W39" s="2217"/>
      <c r="X39" s="2217"/>
      <c r="Y39" s="2217"/>
      <c r="Z39" s="2217"/>
      <c r="AA39" s="2217"/>
      <c r="AB39" s="2217"/>
      <c r="AC39" s="2217"/>
      <c r="AD39" s="2217"/>
      <c r="AE39" s="2217"/>
      <c r="AF39" s="2217"/>
      <c r="AG39" s="2217"/>
      <c r="AH39" s="2217"/>
      <c r="AI39" s="2217"/>
      <c r="AJ39" s="2835"/>
      <c r="AK39" s="2207"/>
    </row>
    <row r="40" spans="1:37" s="2195" customFormat="1" ht="9" customHeight="1">
      <c r="A40" s="2201"/>
      <c r="B40" s="2218"/>
      <c r="C40" s="2196"/>
      <c r="D40" s="2196"/>
      <c r="E40" s="2196"/>
      <c r="F40" s="2196"/>
      <c r="G40" s="2196"/>
      <c r="H40" s="2196"/>
      <c r="I40" s="2196"/>
      <c r="J40" s="2196"/>
      <c r="K40" s="2219"/>
      <c r="L40" s="2196"/>
      <c r="M40" s="2196"/>
      <c r="N40" s="2196"/>
      <c r="O40" s="2196"/>
      <c r="P40" s="2196"/>
      <c r="Q40" s="2196"/>
      <c r="R40" s="2200"/>
      <c r="S40" s="2200"/>
      <c r="T40" s="2220"/>
      <c r="U40" s="2221"/>
      <c r="V40" s="2221"/>
      <c r="W40" s="2221"/>
      <c r="X40" s="2221"/>
      <c r="Y40" s="2221"/>
      <c r="Z40" s="2221"/>
      <c r="AA40" s="2221"/>
      <c r="AB40" s="2221"/>
      <c r="AC40" s="2221"/>
      <c r="AD40" s="2221"/>
      <c r="AE40" s="2222"/>
      <c r="AF40" s="2223"/>
      <c r="AG40" s="2223"/>
      <c r="AH40" s="2207"/>
      <c r="AI40" s="2207"/>
      <c r="AJ40" s="2222"/>
      <c r="AK40" s="2207"/>
    </row>
    <row r="41" spans="1:37" s="2195" customFormat="1" ht="9" customHeight="1">
      <c r="A41" s="2224"/>
      <c r="B41" s="2225"/>
      <c r="C41" s="2226"/>
      <c r="D41" s="2226"/>
      <c r="E41" s="2226"/>
      <c r="F41" s="2226"/>
      <c r="G41" s="2226"/>
      <c r="H41" s="2226"/>
      <c r="I41" s="2226"/>
      <c r="J41" s="2226"/>
      <c r="K41" s="2219"/>
      <c r="L41" s="2226"/>
      <c r="M41" s="2226"/>
      <c r="N41" s="2226"/>
      <c r="O41" s="2226"/>
      <c r="P41" s="2226"/>
      <c r="Q41" s="2226"/>
      <c r="R41" s="2227"/>
      <c r="S41" s="2227"/>
      <c r="T41" s="2199"/>
      <c r="U41" s="2228"/>
      <c r="V41" s="2228"/>
      <c r="W41" s="2228"/>
      <c r="X41" s="2228"/>
      <c r="Y41" s="2228"/>
      <c r="Z41" s="2228"/>
      <c r="AA41" s="2228"/>
      <c r="AB41" s="2228"/>
      <c r="AC41" s="2228"/>
      <c r="AD41" s="2228"/>
      <c r="AE41" s="2229"/>
      <c r="AF41" s="2230"/>
      <c r="AG41" s="2230"/>
      <c r="AH41" s="2207"/>
      <c r="AI41" s="2207"/>
      <c r="AJ41" s="2229"/>
      <c r="AK41" s="2207"/>
    </row>
    <row r="42" spans="1:37" s="2195" customFormat="1" ht="9" customHeight="1">
      <c r="A42" s="2201"/>
      <c r="B42" s="2231"/>
      <c r="C42" s="2197"/>
      <c r="D42" s="2197"/>
      <c r="E42" s="2197"/>
      <c r="F42" s="2197"/>
      <c r="G42" s="2197"/>
      <c r="H42" s="2197"/>
      <c r="I42" s="2197"/>
      <c r="J42" s="2197"/>
      <c r="K42" s="2219"/>
      <c r="L42" s="2197"/>
      <c r="M42" s="2197"/>
      <c r="N42" s="2197"/>
      <c r="O42" s="2197"/>
      <c r="P42" s="2196"/>
      <c r="Q42" s="2196"/>
      <c r="R42" s="2200"/>
      <c r="S42" s="2200"/>
      <c r="T42" s="2220"/>
      <c r="U42" s="2221"/>
      <c r="V42" s="2221"/>
      <c r="W42" s="2221"/>
      <c r="X42" s="2221"/>
      <c r="Y42" s="2221"/>
      <c r="Z42" s="2221"/>
      <c r="AA42" s="2221"/>
      <c r="AB42" s="2221"/>
      <c r="AC42" s="2221"/>
      <c r="AD42" s="2221"/>
      <c r="AE42" s="2222"/>
      <c r="AF42" s="2222"/>
      <c r="AG42" s="2222"/>
      <c r="AH42" s="2207"/>
      <c r="AI42" s="2207"/>
      <c r="AJ42" s="2222"/>
      <c r="AK42" s="2207"/>
    </row>
    <row r="43" spans="1:37" s="2195" customFormat="1" ht="9" customHeight="1">
      <c r="A43" s="2201"/>
      <c r="B43" s="2231"/>
      <c r="C43" s="2197"/>
      <c r="D43" s="2197"/>
      <c r="E43" s="2197"/>
      <c r="F43" s="2197"/>
      <c r="G43" s="2197"/>
      <c r="H43" s="2197"/>
      <c r="I43" s="2197"/>
      <c r="J43" s="2197"/>
      <c r="K43" s="2219"/>
      <c r="L43" s="2197"/>
      <c r="M43" s="2197"/>
      <c r="N43" s="2197"/>
      <c r="O43" s="2197"/>
      <c r="P43" s="2196"/>
      <c r="Q43" s="2196"/>
      <c r="R43" s="2200"/>
      <c r="S43" s="2200"/>
      <c r="T43" s="2220"/>
      <c r="U43" s="2221"/>
      <c r="V43" s="2221"/>
      <c r="W43" s="2221"/>
      <c r="X43" s="2221"/>
      <c r="Y43" s="2221"/>
      <c r="Z43" s="2221"/>
      <c r="AA43" s="2221"/>
      <c r="AB43" s="2221"/>
      <c r="AC43" s="2221"/>
      <c r="AD43" s="2221"/>
      <c r="AE43" s="2222"/>
      <c r="AF43" s="2222"/>
      <c r="AG43" s="2222"/>
      <c r="AH43" s="2207"/>
      <c r="AI43" s="2207"/>
      <c r="AJ43" s="2222"/>
      <c r="AK43" s="2207"/>
    </row>
    <row r="44" spans="1:37" s="2195" customFormat="1" ht="9" customHeight="1">
      <c r="A44" s="2201"/>
      <c r="B44" s="2231"/>
      <c r="C44" s="2196"/>
      <c r="D44" s="2196"/>
      <c r="E44" s="2196"/>
      <c r="F44" s="2196"/>
      <c r="G44" s="2196"/>
      <c r="H44" s="2196"/>
      <c r="I44" s="2196"/>
      <c r="J44" s="2196"/>
      <c r="K44" s="2219"/>
      <c r="L44" s="2196"/>
      <c r="M44" s="2196"/>
      <c r="N44" s="2196"/>
      <c r="O44" s="2196"/>
      <c r="P44" s="2196"/>
      <c r="Q44" s="2196"/>
      <c r="R44" s="2200"/>
      <c r="S44" s="2200"/>
      <c r="T44" s="2220"/>
      <c r="U44" s="2221"/>
      <c r="V44" s="2221"/>
      <c r="W44" s="2221"/>
      <c r="X44" s="2221"/>
      <c r="Y44" s="2221"/>
      <c r="Z44" s="2221"/>
      <c r="AA44" s="2221"/>
      <c r="AB44" s="2221"/>
      <c r="AC44" s="2221"/>
      <c r="AD44" s="2221"/>
      <c r="AE44" s="2222"/>
      <c r="AF44" s="2230"/>
      <c r="AG44" s="2230"/>
      <c r="AH44" s="2207"/>
      <c r="AI44" s="2207"/>
      <c r="AJ44" s="2222"/>
      <c r="AK44" s="2207"/>
    </row>
    <row r="45" spans="1:37" s="2195" customFormat="1" ht="9" customHeight="1">
      <c r="A45" s="2201"/>
      <c r="B45" s="2231"/>
      <c r="C45" s="2196"/>
      <c r="D45" s="2196"/>
      <c r="E45" s="2196"/>
      <c r="F45" s="2196"/>
      <c r="G45" s="2196"/>
      <c r="H45" s="2196"/>
      <c r="I45" s="2196"/>
      <c r="J45" s="2196"/>
      <c r="K45" s="2219"/>
      <c r="L45" s="2196"/>
      <c r="M45" s="2196"/>
      <c r="N45" s="2196"/>
      <c r="O45" s="2196"/>
      <c r="P45" s="2196"/>
      <c r="Q45" s="2196"/>
      <c r="R45" s="2232"/>
      <c r="S45" s="2232"/>
      <c r="T45" s="2220"/>
      <c r="U45" s="2221"/>
      <c r="V45" s="2221"/>
      <c r="W45" s="2221"/>
      <c r="X45" s="2221"/>
      <c r="Y45" s="2221"/>
      <c r="Z45" s="2221"/>
      <c r="AA45" s="2221"/>
      <c r="AB45" s="2221"/>
      <c r="AC45" s="2221"/>
      <c r="AD45" s="2221"/>
      <c r="AE45" s="2222"/>
      <c r="AF45" s="2230"/>
      <c r="AG45" s="2230"/>
      <c r="AH45" s="2207"/>
      <c r="AI45" s="2207"/>
      <c r="AJ45" s="2222"/>
      <c r="AK45" s="2207"/>
    </row>
    <row r="46" spans="1:37" s="2195" customFormat="1" ht="9" customHeight="1">
      <c r="A46" s="2233"/>
      <c r="B46" s="2231"/>
      <c r="C46" s="2197"/>
      <c r="D46" s="2197"/>
      <c r="E46" s="2197"/>
      <c r="F46" s="2197"/>
      <c r="G46" s="2197"/>
      <c r="H46" s="2197"/>
      <c r="I46" s="2197"/>
      <c r="J46" s="2197"/>
      <c r="K46" s="2219"/>
      <c r="L46" s="2197"/>
      <c r="M46" s="2197"/>
      <c r="N46" s="2197"/>
      <c r="O46" s="2197"/>
      <c r="P46" s="2196"/>
      <c r="Q46" s="2196"/>
      <c r="R46" s="2207"/>
      <c r="S46" s="2207"/>
      <c r="T46" s="2220"/>
      <c r="U46" s="2221"/>
      <c r="V46" s="2221"/>
      <c r="W46" s="2221"/>
      <c r="X46" s="2221"/>
      <c r="Y46" s="2221"/>
      <c r="Z46" s="2221"/>
      <c r="AA46" s="2221"/>
      <c r="AB46" s="2221"/>
      <c r="AC46" s="2221"/>
      <c r="AD46" s="2221"/>
      <c r="AE46" s="2222"/>
      <c r="AF46" s="2230"/>
      <c r="AG46" s="2230"/>
      <c r="AH46" s="2207"/>
      <c r="AI46" s="2207"/>
      <c r="AJ46" s="2222"/>
      <c r="AK46" s="2207"/>
    </row>
    <row r="47" spans="1:37" s="2195" customFormat="1" ht="9" customHeight="1">
      <c r="A47" s="2233"/>
      <c r="B47" s="2231"/>
      <c r="C47" s="2196"/>
      <c r="D47" s="2196"/>
      <c r="E47" s="2196"/>
      <c r="F47" s="2196"/>
      <c r="G47" s="2196"/>
      <c r="H47" s="2196"/>
      <c r="I47" s="2196"/>
      <c r="J47" s="2196"/>
      <c r="K47" s="2219"/>
      <c r="L47" s="2196"/>
      <c r="M47" s="2196"/>
      <c r="N47" s="2196"/>
      <c r="O47" s="2196"/>
      <c r="P47" s="2196"/>
      <c r="Q47" s="2196"/>
      <c r="R47" s="2200"/>
      <c r="S47" s="2200"/>
      <c r="T47" s="2220"/>
      <c r="U47" s="2221"/>
      <c r="V47" s="2221"/>
      <c r="W47" s="2221"/>
      <c r="X47" s="2221"/>
      <c r="Y47" s="2221"/>
      <c r="Z47" s="2221"/>
      <c r="AA47" s="2221"/>
      <c r="AB47" s="2221"/>
      <c r="AC47" s="2221"/>
      <c r="AD47" s="2221"/>
      <c r="AE47" s="2222"/>
      <c r="AF47" s="2230"/>
      <c r="AG47" s="2230"/>
      <c r="AH47" s="2207"/>
      <c r="AI47" s="2207"/>
      <c r="AJ47" s="2222"/>
      <c r="AK47" s="2207"/>
    </row>
    <row r="48" spans="1:37" s="2195" customFormat="1" ht="9" customHeight="1">
      <c r="A48" s="2233"/>
      <c r="B48" s="2231"/>
      <c r="C48" s="2196"/>
      <c r="D48" s="2196"/>
      <c r="E48" s="2196"/>
      <c r="F48" s="2196"/>
      <c r="G48" s="2196"/>
      <c r="H48" s="2196"/>
      <c r="I48" s="2196"/>
      <c r="J48" s="2196"/>
      <c r="K48" s="2219"/>
      <c r="L48" s="2196"/>
      <c r="M48" s="2196"/>
      <c r="N48" s="2196"/>
      <c r="O48" s="2196"/>
      <c r="P48" s="2196"/>
      <c r="Q48" s="2196"/>
      <c r="R48" s="2200"/>
      <c r="S48" s="2200"/>
      <c r="T48" s="2220"/>
      <c r="U48" s="2221"/>
      <c r="V48" s="2221"/>
      <c r="W48" s="2221"/>
      <c r="X48" s="2221"/>
      <c r="Y48" s="2221"/>
      <c r="Z48" s="2221"/>
      <c r="AA48" s="2221"/>
      <c r="AB48" s="2221"/>
      <c r="AC48" s="2221"/>
      <c r="AD48" s="2221"/>
      <c r="AE48" s="2222"/>
      <c r="AF48" s="2230"/>
      <c r="AG48" s="2230"/>
      <c r="AH48" s="2207"/>
      <c r="AI48" s="2207"/>
      <c r="AJ48" s="2222"/>
      <c r="AK48" s="2207"/>
    </row>
    <row r="49" spans="1:37" s="2195" customFormat="1" ht="9" customHeight="1">
      <c r="A49" s="2233"/>
      <c r="B49" s="2231"/>
      <c r="C49" s="2196"/>
      <c r="D49" s="2196"/>
      <c r="E49" s="2196"/>
      <c r="F49" s="2196"/>
      <c r="G49" s="2196"/>
      <c r="H49" s="2196"/>
      <c r="I49" s="2196"/>
      <c r="J49" s="2196"/>
      <c r="K49" s="2219"/>
      <c r="L49" s="2196"/>
      <c r="M49" s="2196"/>
      <c r="N49" s="2196"/>
      <c r="O49" s="2196"/>
      <c r="P49" s="2196"/>
      <c r="Q49" s="2196"/>
      <c r="R49" s="2232"/>
      <c r="S49" s="2232"/>
      <c r="T49" s="2220"/>
      <c r="U49" s="2221"/>
      <c r="V49" s="2221"/>
      <c r="W49" s="2221"/>
      <c r="X49" s="2221"/>
      <c r="Y49" s="2221"/>
      <c r="Z49" s="2221"/>
      <c r="AA49" s="2221"/>
      <c r="AB49" s="2221"/>
      <c r="AC49" s="2221"/>
      <c r="AD49" s="2221"/>
      <c r="AE49" s="2222"/>
      <c r="AF49" s="2234"/>
      <c r="AG49" s="2234"/>
      <c r="AH49" s="2207"/>
      <c r="AI49" s="2207"/>
      <c r="AJ49" s="2222"/>
      <c r="AK49" s="2207"/>
    </row>
    <row r="50" spans="1:37" s="2236" customFormat="1" ht="9" customHeight="1">
      <c r="A50" s="2233"/>
      <c r="B50" s="2231"/>
      <c r="C50" s="2196"/>
      <c r="D50" s="2196"/>
      <c r="E50" s="2196"/>
      <c r="F50" s="2196"/>
      <c r="G50" s="2196"/>
      <c r="H50" s="2196"/>
      <c r="I50" s="2196"/>
      <c r="J50" s="2196"/>
      <c r="K50" s="2235"/>
      <c r="L50" s="2196"/>
      <c r="M50" s="2196"/>
      <c r="N50" s="2196"/>
      <c r="O50" s="2196"/>
      <c r="P50" s="2196"/>
      <c r="Q50" s="2196"/>
      <c r="R50" s="2200"/>
      <c r="S50" s="2200"/>
      <c r="T50" s="2220"/>
      <c r="U50" s="2221"/>
      <c r="V50" s="2221"/>
      <c r="W50" s="2221"/>
      <c r="X50" s="2221"/>
      <c r="Y50" s="2221"/>
      <c r="Z50" s="2221"/>
      <c r="AA50" s="2221"/>
      <c r="AB50" s="2221"/>
      <c r="AC50" s="2221"/>
      <c r="AD50" s="2221"/>
      <c r="AE50" s="2222"/>
      <c r="AF50" s="2230"/>
      <c r="AG50" s="2230"/>
      <c r="AH50" s="2207"/>
      <c r="AI50" s="2207"/>
      <c r="AJ50" s="2222"/>
      <c r="AK50" s="2235"/>
    </row>
    <row r="51" spans="1:37" s="2238" customFormat="1" ht="9" customHeight="1">
      <c r="A51" s="2233"/>
      <c r="B51" s="2231"/>
      <c r="C51" s="2197"/>
      <c r="D51" s="2197"/>
      <c r="E51" s="2197"/>
      <c r="F51" s="2197"/>
      <c r="G51" s="2197"/>
      <c r="H51" s="2197"/>
      <c r="I51" s="2197"/>
      <c r="J51" s="2197"/>
      <c r="K51" s="2237"/>
      <c r="L51" s="2197"/>
      <c r="M51" s="2197"/>
      <c r="N51" s="2197"/>
      <c r="O51" s="2197"/>
      <c r="P51" s="2196"/>
      <c r="Q51" s="2196"/>
      <c r="R51" s="2200"/>
      <c r="S51" s="2200"/>
      <c r="T51" s="2220"/>
      <c r="U51" s="2221"/>
      <c r="V51" s="2221"/>
      <c r="W51" s="2221"/>
      <c r="X51" s="2221"/>
      <c r="Y51" s="2221"/>
      <c r="Z51" s="2221"/>
      <c r="AA51" s="2221"/>
      <c r="AB51" s="2221"/>
      <c r="AC51" s="2221"/>
      <c r="AD51" s="2221"/>
      <c r="AE51" s="2222"/>
      <c r="AF51" s="2230"/>
      <c r="AG51" s="2230"/>
      <c r="AH51" s="2207"/>
      <c r="AI51" s="2207"/>
      <c r="AJ51" s="2222"/>
      <c r="AK51" s="2237"/>
    </row>
    <row r="52" spans="1:37">
      <c r="A52" s="2233"/>
      <c r="B52" s="2231"/>
      <c r="C52" s="2196"/>
      <c r="D52" s="2196"/>
      <c r="E52" s="2196"/>
      <c r="F52" s="2196"/>
      <c r="G52" s="2196"/>
      <c r="H52" s="2196"/>
      <c r="I52" s="2196"/>
      <c r="J52" s="2196"/>
      <c r="K52" s="2206"/>
      <c r="L52" s="2196"/>
      <c r="M52" s="2196"/>
      <c r="N52" s="2196"/>
      <c r="O52" s="2196"/>
      <c r="P52" s="2196"/>
      <c r="Q52" s="2196"/>
      <c r="R52" s="2207"/>
      <c r="S52" s="2207"/>
      <c r="T52" s="2220"/>
      <c r="U52" s="2221"/>
      <c r="V52" s="2221"/>
      <c r="W52" s="2221"/>
      <c r="X52" s="2221"/>
      <c r="Y52" s="2221"/>
      <c r="Z52" s="2221"/>
      <c r="AA52" s="2221"/>
      <c r="AB52" s="2221"/>
      <c r="AC52" s="2221"/>
      <c r="AD52" s="2221"/>
      <c r="AE52" s="2222"/>
      <c r="AF52" s="2239"/>
      <c r="AG52" s="2239"/>
      <c r="AH52" s="2207"/>
      <c r="AI52" s="2207"/>
      <c r="AJ52" s="2222"/>
      <c r="AK52" s="2240"/>
    </row>
    <row r="53" spans="1:37">
      <c r="A53" s="2233"/>
      <c r="B53" s="2231"/>
      <c r="C53" s="2196"/>
      <c r="D53" s="2196"/>
      <c r="E53" s="2196"/>
      <c r="F53" s="2196"/>
      <c r="G53" s="2196"/>
      <c r="H53" s="2196"/>
      <c r="I53" s="2196"/>
      <c r="J53" s="2196"/>
      <c r="K53" s="2219"/>
      <c r="L53" s="2196"/>
      <c r="M53" s="2196"/>
      <c r="N53" s="2196"/>
      <c r="O53" s="2196"/>
      <c r="P53" s="2196"/>
      <c r="Q53" s="2196"/>
      <c r="R53" s="2200"/>
      <c r="S53" s="2200"/>
      <c r="T53" s="2220"/>
      <c r="U53" s="2221"/>
      <c r="V53" s="2221"/>
      <c r="W53" s="2221"/>
      <c r="X53" s="2221"/>
      <c r="Y53" s="2221"/>
      <c r="Z53" s="2221"/>
      <c r="AA53" s="2221"/>
      <c r="AB53" s="2221"/>
      <c r="AC53" s="2221"/>
      <c r="AD53" s="2221"/>
      <c r="AE53" s="2222"/>
      <c r="AF53" s="2230"/>
      <c r="AG53" s="2230"/>
      <c r="AH53" s="2207"/>
      <c r="AI53" s="2207"/>
      <c r="AJ53" s="2222"/>
      <c r="AK53" s="2240"/>
    </row>
    <row r="54" spans="1:37">
      <c r="A54" s="2233"/>
      <c r="B54" s="2231"/>
      <c r="C54" s="2196"/>
      <c r="D54" s="2196"/>
      <c r="E54" s="2196"/>
      <c r="F54" s="2196"/>
      <c r="G54" s="2196"/>
      <c r="H54" s="2196"/>
      <c r="I54" s="2196"/>
      <c r="J54" s="2196"/>
      <c r="K54" s="2219"/>
      <c r="L54" s="2196"/>
      <c r="M54" s="2196"/>
      <c r="N54" s="2196"/>
      <c r="O54" s="2196"/>
      <c r="P54" s="2196"/>
      <c r="Q54" s="2196"/>
      <c r="R54" s="2200"/>
      <c r="S54" s="2200"/>
      <c r="T54" s="2220"/>
      <c r="U54" s="2221"/>
      <c r="V54" s="2221"/>
      <c r="W54" s="2221"/>
      <c r="X54" s="2221"/>
      <c r="Y54" s="2221"/>
      <c r="Z54" s="2221"/>
      <c r="AA54" s="2221"/>
      <c r="AB54" s="2221"/>
      <c r="AC54" s="2221"/>
      <c r="AD54" s="2221"/>
      <c r="AE54" s="2222"/>
      <c r="AF54" s="2230"/>
      <c r="AG54" s="2230"/>
      <c r="AH54" s="2207"/>
      <c r="AI54" s="2207"/>
      <c r="AJ54" s="2222"/>
      <c r="AK54" s="2206"/>
    </row>
    <row r="55" spans="1:37">
      <c r="A55" s="2233"/>
      <c r="B55" s="2231"/>
      <c r="C55" s="2197"/>
      <c r="D55" s="2197"/>
      <c r="E55" s="2197"/>
      <c r="F55" s="2197"/>
      <c r="G55" s="2197"/>
      <c r="H55" s="2197"/>
      <c r="I55" s="2197"/>
      <c r="J55" s="2197"/>
      <c r="K55" s="2219"/>
      <c r="L55" s="2197"/>
      <c r="M55" s="2197"/>
      <c r="N55" s="2197"/>
      <c r="O55" s="2197"/>
      <c r="P55" s="2196"/>
      <c r="Q55" s="2196"/>
      <c r="R55" s="2200"/>
      <c r="S55" s="2200"/>
      <c r="T55" s="2220"/>
      <c r="U55" s="2221"/>
      <c r="V55" s="2221"/>
      <c r="W55" s="2221"/>
      <c r="X55" s="2221"/>
      <c r="Y55" s="2221"/>
      <c r="Z55" s="2221"/>
      <c r="AA55" s="2221"/>
      <c r="AB55" s="2221"/>
      <c r="AC55" s="2221"/>
      <c r="AD55" s="2221"/>
      <c r="AE55" s="2222"/>
      <c r="AF55" s="2230"/>
      <c r="AG55" s="2230"/>
      <c r="AH55" s="2207"/>
      <c r="AI55" s="2207"/>
      <c r="AJ55" s="2222"/>
      <c r="AK55" s="2206"/>
    </row>
    <row r="56" spans="1:37">
      <c r="A56" s="2233"/>
      <c r="B56" s="2231"/>
      <c r="C56" s="2196"/>
      <c r="D56" s="2196"/>
      <c r="E56" s="2196"/>
      <c r="F56" s="2196"/>
      <c r="G56" s="2196"/>
      <c r="H56" s="2196"/>
      <c r="I56" s="2196"/>
      <c r="J56" s="2196"/>
      <c r="K56" s="2219"/>
      <c r="L56" s="2196"/>
      <c r="M56" s="2196"/>
      <c r="N56" s="2196"/>
      <c r="O56" s="2196"/>
      <c r="P56" s="2196"/>
      <c r="Q56" s="2196"/>
      <c r="R56" s="2200"/>
      <c r="S56" s="2200"/>
      <c r="T56" s="2220"/>
      <c r="U56" s="2221"/>
      <c r="V56" s="2221"/>
      <c r="W56" s="2221"/>
      <c r="X56" s="2221"/>
      <c r="Y56" s="2221"/>
      <c r="Z56" s="2221"/>
      <c r="AA56" s="2221"/>
      <c r="AB56" s="2221"/>
      <c r="AC56" s="2221"/>
      <c r="AD56" s="2221"/>
      <c r="AE56" s="2222"/>
      <c r="AF56" s="2230"/>
      <c r="AG56" s="2230"/>
      <c r="AH56" s="2207"/>
      <c r="AI56" s="2207"/>
      <c r="AJ56" s="2222"/>
      <c r="AK56" s="2206"/>
    </row>
    <row r="57" spans="1:37">
      <c r="A57" s="2233"/>
      <c r="B57" s="2231"/>
      <c r="C57" s="2196"/>
      <c r="D57" s="2196"/>
      <c r="E57" s="2196"/>
      <c r="F57" s="2196"/>
      <c r="G57" s="2196"/>
      <c r="H57" s="2196"/>
      <c r="I57" s="2196"/>
      <c r="J57" s="2196"/>
      <c r="K57" s="2219"/>
      <c r="L57" s="2196"/>
      <c r="M57" s="2196"/>
      <c r="N57" s="2196"/>
      <c r="O57" s="2196"/>
      <c r="P57" s="2196"/>
      <c r="Q57" s="2196"/>
      <c r="R57" s="2200"/>
      <c r="S57" s="2200"/>
      <c r="T57" s="2220"/>
      <c r="U57" s="2221"/>
      <c r="V57" s="2221"/>
      <c r="W57" s="2221"/>
      <c r="X57" s="2221"/>
      <c r="Y57" s="2221"/>
      <c r="Z57" s="2221"/>
      <c r="AA57" s="2221"/>
      <c r="AB57" s="2221"/>
      <c r="AC57" s="2221"/>
      <c r="AD57" s="2221"/>
      <c r="AE57" s="2222"/>
      <c r="AF57" s="2230"/>
      <c r="AG57" s="2230"/>
      <c r="AH57" s="2207"/>
      <c r="AI57" s="2207"/>
      <c r="AJ57" s="2222"/>
      <c r="AK57" s="2206"/>
    </row>
    <row r="58" spans="1:37">
      <c r="A58" s="2233"/>
      <c r="B58" s="2231"/>
      <c r="C58" s="2196"/>
      <c r="D58" s="2196"/>
      <c r="E58" s="2196"/>
      <c r="F58" s="2196"/>
      <c r="G58" s="2196"/>
      <c r="H58" s="2196"/>
      <c r="I58" s="2196"/>
      <c r="J58" s="2196"/>
      <c r="K58" s="2219"/>
      <c r="L58" s="2196"/>
      <c r="M58" s="2196"/>
      <c r="N58" s="2196"/>
      <c r="O58" s="2196"/>
      <c r="P58" s="2196"/>
      <c r="Q58" s="2196"/>
      <c r="R58" s="2200"/>
      <c r="S58" s="2200"/>
      <c r="T58" s="2220"/>
      <c r="U58" s="2221"/>
      <c r="V58" s="2221"/>
      <c r="W58" s="2221"/>
      <c r="X58" s="2221"/>
      <c r="Y58" s="2221"/>
      <c r="Z58" s="2221"/>
      <c r="AA58" s="2221"/>
      <c r="AB58" s="2221"/>
      <c r="AC58" s="2221"/>
      <c r="AD58" s="2221"/>
      <c r="AE58" s="2222"/>
      <c r="AF58" s="2230"/>
      <c r="AG58" s="2230"/>
      <c r="AH58" s="2207"/>
      <c r="AI58" s="2207"/>
      <c r="AJ58" s="2222"/>
      <c r="AK58" s="2206"/>
    </row>
    <row r="59" spans="1:37">
      <c r="A59" s="2233"/>
      <c r="B59" s="2231"/>
      <c r="C59" s="2196"/>
      <c r="D59" s="2196"/>
      <c r="E59" s="2196"/>
      <c r="F59" s="2196"/>
      <c r="G59" s="2196"/>
      <c r="H59" s="2196"/>
      <c r="I59" s="2196"/>
      <c r="J59" s="2196"/>
      <c r="K59" s="2219"/>
      <c r="L59" s="2196"/>
      <c r="M59" s="2196"/>
      <c r="N59" s="2196"/>
      <c r="O59" s="2196"/>
      <c r="P59" s="2196"/>
      <c r="Q59" s="2196"/>
      <c r="R59" s="2232"/>
      <c r="S59" s="2232"/>
      <c r="T59" s="2199"/>
      <c r="U59" s="2221"/>
      <c r="V59" s="2221"/>
      <c r="W59" s="2221"/>
      <c r="X59" s="2221"/>
      <c r="Y59" s="2221"/>
      <c r="Z59" s="2221"/>
      <c r="AA59" s="2221"/>
      <c r="AB59" s="2221"/>
      <c r="AC59" s="2221"/>
      <c r="AD59" s="2221"/>
      <c r="AE59" s="2222"/>
      <c r="AF59" s="2234"/>
      <c r="AG59" s="2234"/>
      <c r="AH59" s="2207"/>
      <c r="AI59" s="2207"/>
      <c r="AJ59" s="2222"/>
      <c r="AK59" s="2206"/>
    </row>
    <row r="60" spans="1:37">
      <c r="A60" s="2233"/>
      <c r="B60" s="2231"/>
      <c r="C60" s="2197"/>
      <c r="D60" s="2197"/>
      <c r="E60" s="2197"/>
      <c r="F60" s="2197"/>
      <c r="G60" s="2197"/>
      <c r="H60" s="2197"/>
      <c r="I60" s="2197"/>
      <c r="J60" s="2197"/>
      <c r="K60" s="2219"/>
      <c r="L60" s="2197"/>
      <c r="M60" s="2197"/>
      <c r="N60" s="2197"/>
      <c r="O60" s="2197"/>
      <c r="P60" s="2196"/>
      <c r="Q60" s="2196"/>
      <c r="R60" s="2207"/>
      <c r="S60" s="2207"/>
      <c r="T60" s="2220"/>
      <c r="U60" s="2221"/>
      <c r="V60" s="2221"/>
      <c r="W60" s="2221"/>
      <c r="X60" s="2221"/>
      <c r="Y60" s="2221"/>
      <c r="Z60" s="2221"/>
      <c r="AA60" s="2221"/>
      <c r="AB60" s="2221"/>
      <c r="AC60" s="2221"/>
      <c r="AD60" s="2221"/>
      <c r="AE60" s="2222"/>
      <c r="AF60" s="2234"/>
      <c r="AG60" s="2234"/>
      <c r="AH60" s="2207"/>
      <c r="AI60" s="2207"/>
      <c r="AJ60" s="2222"/>
      <c r="AK60" s="2206"/>
    </row>
    <row r="61" spans="1:37">
      <c r="A61" s="2233"/>
      <c r="B61" s="2231"/>
      <c r="C61" s="2196"/>
      <c r="D61" s="2196"/>
      <c r="E61" s="2196"/>
      <c r="F61" s="2196"/>
      <c r="G61" s="2196"/>
      <c r="H61" s="2196"/>
      <c r="I61" s="2196"/>
      <c r="J61" s="2196"/>
      <c r="K61" s="2219"/>
      <c r="L61" s="2196"/>
      <c r="M61" s="2196"/>
      <c r="N61" s="2196"/>
      <c r="O61" s="2196"/>
      <c r="P61" s="2196"/>
      <c r="Q61" s="2196"/>
      <c r="R61" s="2200"/>
      <c r="S61" s="2200"/>
      <c r="T61" s="2220"/>
      <c r="U61" s="2221"/>
      <c r="V61" s="2221"/>
      <c r="W61" s="2221"/>
      <c r="X61" s="2221"/>
      <c r="Y61" s="2221"/>
      <c r="Z61" s="2221"/>
      <c r="AA61" s="2221"/>
      <c r="AB61" s="2221"/>
      <c r="AC61" s="2221"/>
      <c r="AD61" s="2221"/>
      <c r="AE61" s="2222"/>
      <c r="AF61" s="2230"/>
      <c r="AG61" s="2230"/>
      <c r="AH61" s="2207"/>
      <c r="AI61" s="2207"/>
      <c r="AJ61" s="2222"/>
      <c r="AK61" s="2206"/>
    </row>
    <row r="62" spans="1:37">
      <c r="A62" s="2233"/>
      <c r="B62" s="2231"/>
      <c r="C62" s="2196"/>
      <c r="D62" s="2196"/>
      <c r="E62" s="2196"/>
      <c r="F62" s="2196"/>
      <c r="G62" s="2196"/>
      <c r="H62" s="2196"/>
      <c r="I62" s="2196"/>
      <c r="J62" s="2196"/>
      <c r="K62" s="2219"/>
      <c r="L62" s="2196"/>
      <c r="M62" s="2196"/>
      <c r="N62" s="2196"/>
      <c r="O62" s="2196"/>
      <c r="P62" s="2196"/>
      <c r="Q62" s="2196"/>
      <c r="R62" s="2200"/>
      <c r="S62" s="2232"/>
      <c r="T62" s="2220"/>
      <c r="U62" s="2221"/>
      <c r="V62" s="2221"/>
      <c r="W62" s="2221"/>
      <c r="X62" s="2221"/>
      <c r="Y62" s="2221"/>
      <c r="Z62" s="2221"/>
      <c r="AA62" s="2221"/>
      <c r="AB62" s="2221"/>
      <c r="AC62" s="2221"/>
      <c r="AD62" s="2221"/>
      <c r="AE62" s="2222"/>
      <c r="AF62" s="2234"/>
      <c r="AG62" s="2234"/>
      <c r="AH62" s="2207"/>
      <c r="AI62" s="2207"/>
      <c r="AJ62" s="2222"/>
      <c r="AK62" s="2206"/>
    </row>
    <row r="63" spans="1:37">
      <c r="A63" s="2233"/>
      <c r="B63" s="2231"/>
      <c r="C63" s="2200"/>
      <c r="D63" s="2200"/>
      <c r="E63" s="2200"/>
      <c r="F63" s="2200"/>
      <c r="G63" s="2200"/>
      <c r="H63" s="2200"/>
      <c r="I63" s="2200"/>
      <c r="J63" s="2200"/>
      <c r="K63" s="2219"/>
      <c r="L63" s="2200"/>
      <c r="M63" s="2200"/>
      <c r="N63" s="2200"/>
      <c r="O63" s="2200"/>
      <c r="P63" s="2200"/>
      <c r="Q63" s="2200"/>
      <c r="R63" s="2207"/>
      <c r="S63" s="2207"/>
      <c r="T63" s="2220"/>
      <c r="U63" s="2221"/>
      <c r="V63" s="2221"/>
      <c r="W63" s="2221"/>
      <c r="X63" s="2221"/>
      <c r="Y63" s="2221"/>
      <c r="Z63" s="2221"/>
      <c r="AA63" s="2221"/>
      <c r="AB63" s="2221"/>
      <c r="AC63" s="2221"/>
      <c r="AD63" s="2221"/>
      <c r="AE63" s="2222"/>
      <c r="AF63" s="2234"/>
      <c r="AG63" s="2234"/>
      <c r="AH63" s="2207"/>
      <c r="AI63" s="2207"/>
      <c r="AJ63" s="2222"/>
      <c r="AK63" s="2206"/>
    </row>
    <row r="64" spans="1:37">
      <c r="A64" s="2233"/>
      <c r="B64" s="2231"/>
      <c r="C64" s="2196"/>
      <c r="D64" s="2196"/>
      <c r="E64" s="2196"/>
      <c r="F64" s="2196"/>
      <c r="G64" s="2196"/>
      <c r="H64" s="2196"/>
      <c r="I64" s="2196"/>
      <c r="J64" s="2196"/>
      <c r="K64" s="2219"/>
      <c r="L64" s="2196"/>
      <c r="M64" s="2196"/>
      <c r="N64" s="2196"/>
      <c r="O64" s="2196"/>
      <c r="P64" s="2196"/>
      <c r="Q64" s="2196"/>
      <c r="R64" s="2232"/>
      <c r="S64" s="2232"/>
      <c r="T64" s="2232"/>
      <c r="U64" s="2221"/>
      <c r="V64" s="2221"/>
      <c r="W64" s="2221"/>
      <c r="X64" s="2221"/>
      <c r="Y64" s="2221"/>
      <c r="Z64" s="2221"/>
      <c r="AA64" s="2221"/>
      <c r="AB64" s="2221"/>
      <c r="AC64" s="2221"/>
      <c r="AD64" s="2221"/>
      <c r="AE64" s="2222"/>
      <c r="AF64" s="2234"/>
      <c r="AG64" s="2234"/>
      <c r="AH64" s="2207"/>
      <c r="AI64" s="2207"/>
      <c r="AJ64" s="2222"/>
      <c r="AK64" s="2206"/>
    </row>
    <row r="65" spans="1:37">
      <c r="A65" s="2233"/>
      <c r="B65" s="2231"/>
      <c r="C65" s="2196"/>
      <c r="D65" s="2196"/>
      <c r="E65" s="2196"/>
      <c r="F65" s="2196"/>
      <c r="G65" s="2196"/>
      <c r="H65" s="2196"/>
      <c r="I65" s="2196"/>
      <c r="J65" s="2196"/>
      <c r="K65" s="2219"/>
      <c r="L65" s="2196"/>
      <c r="M65" s="2196"/>
      <c r="N65" s="2196"/>
      <c r="O65" s="2196"/>
      <c r="P65" s="2196"/>
      <c r="Q65" s="2196"/>
      <c r="R65" s="2207"/>
      <c r="S65" s="2207"/>
      <c r="T65" s="2220"/>
      <c r="U65" s="2221"/>
      <c r="V65" s="2221"/>
      <c r="W65" s="2221"/>
      <c r="X65" s="2221"/>
      <c r="Y65" s="2221"/>
      <c r="Z65" s="2221"/>
      <c r="AA65" s="2221"/>
      <c r="AB65" s="2221"/>
      <c r="AC65" s="2221"/>
      <c r="AD65" s="2221"/>
      <c r="AE65" s="2222"/>
      <c r="AF65" s="2234"/>
      <c r="AG65" s="2234"/>
      <c r="AH65" s="2207"/>
      <c r="AI65" s="2207"/>
      <c r="AJ65" s="2222"/>
      <c r="AK65" s="2206"/>
    </row>
    <row r="66" spans="1:37">
      <c r="A66" s="2233"/>
      <c r="B66" s="2231"/>
      <c r="C66" s="2196"/>
      <c r="D66" s="2196"/>
      <c r="E66" s="2196"/>
      <c r="F66" s="2196"/>
      <c r="G66" s="2196"/>
      <c r="H66" s="2196"/>
      <c r="I66" s="2196"/>
      <c r="J66" s="2196"/>
      <c r="K66" s="2219"/>
      <c r="L66" s="2196"/>
      <c r="M66" s="2196"/>
      <c r="N66" s="2196"/>
      <c r="O66" s="2196"/>
      <c r="P66" s="2196"/>
      <c r="Q66" s="2196"/>
      <c r="R66" s="2200"/>
      <c r="S66" s="2200"/>
      <c r="T66" s="2220"/>
      <c r="U66" s="2221"/>
      <c r="V66" s="2221"/>
      <c r="W66" s="2221"/>
      <c r="X66" s="2221"/>
      <c r="Y66" s="2221"/>
      <c r="Z66" s="2221"/>
      <c r="AA66" s="2221"/>
      <c r="AB66" s="2221"/>
      <c r="AC66" s="2221"/>
      <c r="AD66" s="2221"/>
      <c r="AE66" s="2222"/>
      <c r="AF66" s="2230"/>
      <c r="AG66" s="2230"/>
      <c r="AH66" s="2207"/>
      <c r="AI66" s="2207"/>
      <c r="AJ66" s="2222"/>
      <c r="AK66" s="2206"/>
    </row>
    <row r="67" spans="1:37">
      <c r="A67" s="2201"/>
      <c r="B67" s="2231"/>
      <c r="C67" s="2200"/>
      <c r="D67" s="2200"/>
      <c r="E67" s="2200"/>
      <c r="F67" s="2200"/>
      <c r="G67" s="2200"/>
      <c r="H67" s="2200"/>
      <c r="I67" s="2200"/>
      <c r="J67" s="2200"/>
      <c r="K67" s="2200"/>
      <c r="L67" s="2200"/>
      <c r="M67" s="2200"/>
      <c r="N67" s="2200"/>
      <c r="O67" s="2200"/>
      <c r="P67" s="2200"/>
      <c r="Q67" s="2200"/>
      <c r="R67" s="2200"/>
      <c r="S67" s="2200"/>
      <c r="T67" s="2200"/>
      <c r="U67" s="2200"/>
      <c r="V67" s="2200"/>
      <c r="W67" s="2200"/>
      <c r="X67" s="2200"/>
      <c r="Y67" s="2200"/>
      <c r="Z67" s="2200"/>
      <c r="AA67" s="2200"/>
      <c r="AB67" s="2200"/>
      <c r="AC67" s="2200"/>
      <c r="AD67" s="2200"/>
      <c r="AE67" s="2242"/>
      <c r="AF67" s="2242"/>
      <c r="AG67" s="2242"/>
      <c r="AH67" s="2242"/>
      <c r="AI67" s="2242"/>
      <c r="AJ67" s="2242"/>
      <c r="AK67" s="2242"/>
    </row>
    <row r="69" spans="1:37">
      <c r="B69" s="2243"/>
    </row>
    <row r="75" spans="1:37">
      <c r="AA75" s="2244">
        <f>'0302130'!AE40</f>
        <v>0</v>
      </c>
    </row>
  </sheetData>
  <mergeCells count="10">
    <mergeCell ref="A4:A7"/>
    <mergeCell ref="AI34:AJ34"/>
    <mergeCell ref="AJ37:AJ39"/>
    <mergeCell ref="B4:B7"/>
    <mergeCell ref="C5:C7"/>
    <mergeCell ref="G5:H7"/>
    <mergeCell ref="D5:F7"/>
    <mergeCell ref="N4:O4"/>
    <mergeCell ref="J5:L5"/>
    <mergeCell ref="M5:O5"/>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80CDEC"/>
  </sheetPr>
  <dimension ref="A1:L43"/>
  <sheetViews>
    <sheetView showGridLines="0" zoomScaleNormal="100" workbookViewId="0"/>
  </sheetViews>
  <sheetFormatPr baseColWidth="10" defaultColWidth="7.140625" defaultRowHeight="9"/>
  <cols>
    <col min="1" max="1" width="26.7109375" style="2020" customWidth="1"/>
    <col min="2" max="9" width="7.7109375" style="2020" customWidth="1"/>
    <col min="10" max="11" width="5.7109375" style="2014" customWidth="1"/>
    <col min="12" max="16384" width="7.140625" style="2014"/>
  </cols>
  <sheetData>
    <row r="1" spans="1:12" ht="28.5" customHeight="1">
      <c r="A1" s="2023" t="s">
        <v>2399</v>
      </c>
      <c r="B1" s="2010"/>
      <c r="C1" s="2011"/>
      <c r="D1" s="2011"/>
      <c r="E1" s="2011"/>
      <c r="F1" s="2011"/>
      <c r="G1" s="2011"/>
      <c r="H1" s="2011"/>
      <c r="I1" s="2010"/>
      <c r="J1" s="2012"/>
      <c r="K1" s="2013"/>
    </row>
    <row r="2" spans="1:12" s="2025" customFormat="1" ht="19.5" customHeight="1">
      <c r="A2" s="2011" t="s">
        <v>2400</v>
      </c>
      <c r="B2" s="2011"/>
      <c r="C2" s="2011"/>
      <c r="D2" s="2011"/>
      <c r="E2" s="2011"/>
      <c r="F2" s="2011"/>
      <c r="G2" s="2011"/>
      <c r="H2" s="2011"/>
      <c r="I2" s="2011"/>
      <c r="J2" s="2024"/>
    </row>
    <row r="3" spans="1:12" ht="18.75" customHeight="1">
      <c r="A3" s="2036" t="s">
        <v>2401</v>
      </c>
      <c r="B3" s="2037" t="s">
        <v>2420</v>
      </c>
      <c r="C3" s="2038" t="s">
        <v>2421</v>
      </c>
      <c r="D3" s="2038" t="s">
        <v>2404</v>
      </c>
      <c r="E3" s="2038" t="s">
        <v>2405</v>
      </c>
      <c r="F3" s="2038" t="s">
        <v>2402</v>
      </c>
      <c r="G3" s="2038" t="s">
        <v>2403</v>
      </c>
      <c r="H3" s="2038" t="s">
        <v>2404</v>
      </c>
      <c r="I3" s="2039" t="s">
        <v>2405</v>
      </c>
      <c r="J3" s="2015"/>
    </row>
    <row r="4" spans="1:12" ht="16.5" customHeight="1">
      <c r="A4" s="2040" t="s">
        <v>2406</v>
      </c>
      <c r="B4" s="2028">
        <v>2022</v>
      </c>
      <c r="C4" s="2028">
        <v>2022</v>
      </c>
      <c r="D4" s="2028"/>
      <c r="E4" s="2028"/>
      <c r="F4" s="2028"/>
      <c r="G4" s="2028">
        <v>2023</v>
      </c>
      <c r="H4" s="2028"/>
      <c r="I4" s="2051"/>
      <c r="J4" s="2015"/>
    </row>
    <row r="5" spans="1:12" ht="16.5">
      <c r="A5" s="2041"/>
      <c r="B5" s="2029" t="s">
        <v>244</v>
      </c>
      <c r="C5" s="2027"/>
      <c r="D5" s="2027"/>
      <c r="E5" s="2028"/>
      <c r="F5" s="2028"/>
      <c r="G5" s="2029"/>
      <c r="H5" s="2027"/>
      <c r="I5" s="2042"/>
      <c r="J5" s="2015"/>
    </row>
    <row r="6" spans="1:12" ht="16.5">
      <c r="A6" s="2043"/>
      <c r="B6" s="2052"/>
      <c r="C6" s="2053"/>
      <c r="D6" s="2054"/>
      <c r="E6" s="2052"/>
      <c r="F6" s="2052"/>
      <c r="G6" s="2052"/>
      <c r="H6" s="2054"/>
      <c r="I6" s="2055"/>
      <c r="J6" s="2015"/>
    </row>
    <row r="7" spans="1:12" ht="16.5">
      <c r="A7" s="2044" t="s">
        <v>2407</v>
      </c>
      <c r="B7" s="2056"/>
      <c r="C7" s="2053"/>
      <c r="D7" s="2054"/>
      <c r="E7" s="2052"/>
      <c r="F7" s="2052"/>
      <c r="G7" s="2052"/>
      <c r="H7" s="2054"/>
      <c r="I7" s="2055"/>
      <c r="J7" s="2015"/>
    </row>
    <row r="8" spans="1:12" ht="16.5">
      <c r="A8" s="2043" t="s">
        <v>2408</v>
      </c>
      <c r="B8" s="2032">
        <v>58753</v>
      </c>
      <c r="C8" s="2030">
        <v>17799</v>
      </c>
      <c r="D8" s="2031">
        <v>16055</v>
      </c>
      <c r="E8" s="2032">
        <v>13132</v>
      </c>
      <c r="F8" s="2032">
        <v>11805</v>
      </c>
      <c r="G8" s="2032">
        <v>8437</v>
      </c>
      <c r="H8" s="2031">
        <v>8298</v>
      </c>
      <c r="I8" s="2045">
        <v>8394</v>
      </c>
      <c r="J8" s="2015"/>
      <c r="K8" s="2016"/>
    </row>
    <row r="9" spans="1:12" ht="16.5">
      <c r="A9" s="2043" t="s">
        <v>2409</v>
      </c>
      <c r="B9" s="2032">
        <v>109254</v>
      </c>
      <c r="C9" s="2030">
        <v>30822</v>
      </c>
      <c r="D9" s="2031">
        <v>28893</v>
      </c>
      <c r="E9" s="2032">
        <v>22918</v>
      </c>
      <c r="F9" s="2032">
        <v>26920</v>
      </c>
      <c r="G9" s="2032">
        <v>17492</v>
      </c>
      <c r="H9" s="2031">
        <v>15225</v>
      </c>
      <c r="I9" s="2045">
        <v>16168</v>
      </c>
      <c r="J9" s="2015"/>
    </row>
    <row r="10" spans="1:12" ht="16.5">
      <c r="A10" s="2043" t="s">
        <v>2410</v>
      </c>
      <c r="B10" s="2035">
        <v>138.76</v>
      </c>
      <c r="C10" s="2033">
        <v>139.72</v>
      </c>
      <c r="D10" s="2034">
        <v>142.72999999999999</v>
      </c>
      <c r="E10" s="2035">
        <v>152.75</v>
      </c>
      <c r="F10" s="2035">
        <v>119.99</v>
      </c>
      <c r="G10" s="2035">
        <v>113.81</v>
      </c>
      <c r="H10" s="2034">
        <v>131.69</v>
      </c>
      <c r="I10" s="2046">
        <v>129.41999999999999</v>
      </c>
      <c r="J10" s="2015"/>
    </row>
    <row r="11" spans="1:12" ht="11.25" customHeight="1">
      <c r="A11" s="2043"/>
      <c r="B11" s="2052"/>
      <c r="C11" s="2053"/>
      <c r="D11" s="2054"/>
      <c r="E11" s="2052"/>
      <c r="F11" s="2052"/>
      <c r="G11" s="2052"/>
      <c r="H11" s="2054"/>
      <c r="I11" s="2055"/>
      <c r="J11" s="2015"/>
    </row>
    <row r="12" spans="1:12" ht="16.5">
      <c r="A12" s="2044" t="s">
        <v>2411</v>
      </c>
      <c r="B12" s="2052"/>
      <c r="C12" s="2053"/>
      <c r="D12" s="2054"/>
      <c r="E12" s="2052"/>
      <c r="F12" s="2052"/>
      <c r="G12" s="2052"/>
      <c r="H12" s="2054"/>
      <c r="I12" s="2055"/>
      <c r="J12" s="2015"/>
    </row>
    <row r="13" spans="1:12" ht="16.5">
      <c r="A13" s="2043" t="s">
        <v>2408</v>
      </c>
      <c r="B13" s="2032">
        <v>50029</v>
      </c>
      <c r="C13" s="2030" t="s">
        <v>2422</v>
      </c>
      <c r="D13" s="2031">
        <v>13771</v>
      </c>
      <c r="E13" s="2032">
        <v>11122</v>
      </c>
      <c r="F13" s="2032">
        <v>9863</v>
      </c>
      <c r="G13" s="2032">
        <v>6907</v>
      </c>
      <c r="H13" s="2031">
        <v>6927</v>
      </c>
      <c r="I13" s="2045">
        <v>7000</v>
      </c>
      <c r="J13" s="2015"/>
      <c r="L13" s="2016"/>
    </row>
    <row r="14" spans="1:12" ht="16.5">
      <c r="A14" s="2043" t="s">
        <v>2409</v>
      </c>
      <c r="B14" s="2032">
        <v>53379</v>
      </c>
      <c r="C14" s="2030" t="s">
        <v>2423</v>
      </c>
      <c r="D14" s="2031">
        <v>14727</v>
      </c>
      <c r="E14" s="2032">
        <v>11641</v>
      </c>
      <c r="F14" s="2032">
        <v>10733</v>
      </c>
      <c r="G14" s="2032">
        <v>7145</v>
      </c>
      <c r="H14" s="2031">
        <v>6894</v>
      </c>
      <c r="I14" s="2045">
        <v>7285</v>
      </c>
      <c r="J14" s="2015"/>
      <c r="L14" s="2017"/>
    </row>
    <row r="15" spans="1:12" ht="16.5">
      <c r="A15" s="2043" t="s">
        <v>2410</v>
      </c>
      <c r="B15" s="2035">
        <v>212.14</v>
      </c>
      <c r="C15" s="2033">
        <v>207.14</v>
      </c>
      <c r="D15" s="2034">
        <v>207.76</v>
      </c>
      <c r="E15" s="2035">
        <v>227.05</v>
      </c>
      <c r="F15" s="2035">
        <v>203.91</v>
      </c>
      <c r="G15" s="2035">
        <v>182.37</v>
      </c>
      <c r="H15" s="2034">
        <v>209.42</v>
      </c>
      <c r="I15" s="2046">
        <v>186.61</v>
      </c>
      <c r="J15" s="2015"/>
      <c r="L15" s="2018"/>
    </row>
    <row r="16" spans="1:12" ht="16.5">
      <c r="A16" s="2043"/>
      <c r="B16" s="2052"/>
      <c r="C16" s="2053"/>
      <c r="D16" s="2054"/>
      <c r="E16" s="2052"/>
      <c r="F16" s="2052"/>
      <c r="G16" s="2052"/>
      <c r="H16" s="2054"/>
      <c r="I16" s="2055"/>
      <c r="J16" s="2015"/>
    </row>
    <row r="17" spans="1:10" ht="16.5">
      <c r="A17" s="2044" t="s">
        <v>2412</v>
      </c>
      <c r="B17" s="2052"/>
      <c r="C17" s="2053"/>
      <c r="D17" s="2054"/>
      <c r="E17" s="2052"/>
      <c r="F17" s="2052"/>
      <c r="G17" s="2052"/>
      <c r="H17" s="2054"/>
      <c r="I17" s="2055"/>
      <c r="J17" s="2015"/>
    </row>
    <row r="18" spans="1:10" ht="16.5" customHeight="1">
      <c r="A18" s="2043" t="s">
        <v>2408</v>
      </c>
      <c r="B18" s="2032">
        <v>48440</v>
      </c>
      <c r="C18" s="2030">
        <v>14812</v>
      </c>
      <c r="D18" s="2031">
        <v>13351</v>
      </c>
      <c r="E18" s="2032">
        <v>10812</v>
      </c>
      <c r="F18" s="2032">
        <v>9506</v>
      </c>
      <c r="G18" s="2032">
        <v>6679</v>
      </c>
      <c r="H18" s="2031">
        <v>6728</v>
      </c>
      <c r="I18" s="2045">
        <v>6762</v>
      </c>
      <c r="J18" s="2015"/>
    </row>
    <row r="19" spans="1:10" ht="16.5">
      <c r="A19" s="2043" t="s">
        <v>2409</v>
      </c>
      <c r="B19" s="2032">
        <v>45876</v>
      </c>
      <c r="C19" s="2030">
        <v>14022</v>
      </c>
      <c r="D19" s="2031">
        <v>12611</v>
      </c>
      <c r="E19" s="2032">
        <v>10299</v>
      </c>
      <c r="F19" s="2032">
        <v>9245</v>
      </c>
      <c r="G19" s="2032">
        <v>6153</v>
      </c>
      <c r="H19" s="2031">
        <v>6146</v>
      </c>
      <c r="I19" s="2045">
        <v>6227</v>
      </c>
      <c r="J19" s="2015"/>
    </row>
    <row r="20" spans="1:10" ht="16.5">
      <c r="A20" s="2043" t="s">
        <v>2410</v>
      </c>
      <c r="B20" s="2035">
        <v>236.02</v>
      </c>
      <c r="C20" s="2033">
        <v>232.5</v>
      </c>
      <c r="D20" s="2034">
        <v>228.99</v>
      </c>
      <c r="E20" s="2035">
        <v>249.1</v>
      </c>
      <c r="F20" s="2035">
        <v>228.85</v>
      </c>
      <c r="G20" s="2035">
        <v>197.47</v>
      </c>
      <c r="H20" s="2034">
        <v>228.09</v>
      </c>
      <c r="I20" s="2046">
        <v>210.67</v>
      </c>
      <c r="J20" s="2015"/>
    </row>
    <row r="21" spans="1:10" ht="16.5">
      <c r="A21" s="2043"/>
      <c r="B21" s="2052"/>
      <c r="C21" s="2053"/>
      <c r="D21" s="2054"/>
      <c r="E21" s="2052"/>
      <c r="F21" s="2052"/>
      <c r="G21" s="2052"/>
      <c r="H21" s="2054"/>
      <c r="I21" s="2055"/>
      <c r="J21" s="2015"/>
    </row>
    <row r="22" spans="1:10" ht="16.5">
      <c r="A22" s="2044" t="s">
        <v>2413</v>
      </c>
      <c r="B22" s="2052"/>
      <c r="C22" s="2053"/>
      <c r="D22" s="2054"/>
      <c r="E22" s="2052"/>
      <c r="F22" s="2052"/>
      <c r="G22" s="2052"/>
      <c r="H22" s="2054"/>
      <c r="I22" s="2055"/>
      <c r="J22" s="2015"/>
    </row>
    <row r="23" spans="1:10" ht="16.5">
      <c r="A23" s="2043" t="s">
        <v>2408</v>
      </c>
      <c r="B23" s="2032">
        <v>1589</v>
      </c>
      <c r="C23" s="2030">
        <v>499</v>
      </c>
      <c r="D23" s="2031">
        <v>420</v>
      </c>
      <c r="E23" s="2032">
        <v>310</v>
      </c>
      <c r="F23" s="2032">
        <v>357</v>
      </c>
      <c r="G23" s="2032">
        <v>228</v>
      </c>
      <c r="H23" s="2031">
        <v>199</v>
      </c>
      <c r="I23" s="2045">
        <v>238</v>
      </c>
      <c r="J23" s="2015"/>
    </row>
    <row r="24" spans="1:10" ht="16.5">
      <c r="A24" s="2043" t="s">
        <v>2409</v>
      </c>
      <c r="B24" s="2032">
        <v>7504</v>
      </c>
      <c r="C24" s="2030">
        <v>2556</v>
      </c>
      <c r="D24" s="2031">
        <v>2116</v>
      </c>
      <c r="E24" s="2032">
        <v>1341</v>
      </c>
      <c r="F24" s="2032">
        <v>1488</v>
      </c>
      <c r="G24" s="2032">
        <v>993</v>
      </c>
      <c r="H24" s="2031">
        <v>749</v>
      </c>
      <c r="I24" s="2045">
        <v>1059</v>
      </c>
      <c r="J24" s="2015"/>
    </row>
    <row r="25" spans="1:10" ht="16.5">
      <c r="A25" s="2043" t="s">
        <v>2410</v>
      </c>
      <c r="B25" s="2035">
        <v>66.11</v>
      </c>
      <c r="C25" s="2033">
        <v>68.02</v>
      </c>
      <c r="D25" s="2034">
        <v>81.19</v>
      </c>
      <c r="E25" s="2035">
        <v>57.73</v>
      </c>
      <c r="F25" s="2035">
        <v>49.03</v>
      </c>
      <c r="G25" s="2035">
        <v>88.77</v>
      </c>
      <c r="H25" s="2034">
        <v>56.13</v>
      </c>
      <c r="I25" s="2046">
        <v>45.1</v>
      </c>
      <c r="J25" s="2015"/>
    </row>
    <row r="26" spans="1:10" ht="16.5">
      <c r="A26" s="2043"/>
      <c r="B26" s="2035"/>
      <c r="C26" s="2033"/>
      <c r="D26" s="2034"/>
      <c r="E26" s="2035"/>
      <c r="F26" s="2035"/>
      <c r="G26" s="2035"/>
      <c r="H26" s="2034"/>
      <c r="I26" s="2046"/>
      <c r="J26" s="2015"/>
    </row>
    <row r="27" spans="1:10" ht="16.5">
      <c r="A27" s="2044" t="s">
        <v>2414</v>
      </c>
      <c r="B27" s="2035"/>
      <c r="C27" s="2033"/>
      <c r="D27" s="2034"/>
      <c r="E27" s="2035"/>
      <c r="F27" s="2035"/>
      <c r="G27" s="2035"/>
      <c r="H27" s="2034"/>
      <c r="I27" s="2046"/>
      <c r="J27" s="2015"/>
    </row>
    <row r="28" spans="1:10" ht="16.5">
      <c r="A28" s="2043" t="s">
        <v>2408</v>
      </c>
      <c r="B28" s="2032">
        <v>4730</v>
      </c>
      <c r="C28" s="2030" t="s">
        <v>2424</v>
      </c>
      <c r="D28" s="2031">
        <v>1227</v>
      </c>
      <c r="E28" s="2032">
        <v>1141</v>
      </c>
      <c r="F28" s="2032">
        <v>1072</v>
      </c>
      <c r="G28" s="2032">
        <v>854</v>
      </c>
      <c r="H28" s="2031">
        <v>737</v>
      </c>
      <c r="I28" s="2045">
        <v>729</v>
      </c>
      <c r="J28" s="2015"/>
    </row>
    <row r="29" spans="1:10" ht="16.5">
      <c r="A29" s="2043" t="s">
        <v>2409</v>
      </c>
      <c r="B29" s="2032">
        <v>43026</v>
      </c>
      <c r="C29" s="2030" t="s">
        <v>2425</v>
      </c>
      <c r="D29" s="2031">
        <v>10023</v>
      </c>
      <c r="E29" s="2032">
        <v>8602</v>
      </c>
      <c r="F29" s="2032">
        <v>13349</v>
      </c>
      <c r="G29" s="2032">
        <v>8180</v>
      </c>
      <c r="H29" s="2031">
        <v>5451</v>
      </c>
      <c r="I29" s="2045">
        <v>6739</v>
      </c>
      <c r="J29" s="2015"/>
    </row>
    <row r="30" spans="1:10" ht="16.5">
      <c r="A30" s="2043" t="s">
        <v>2410</v>
      </c>
      <c r="B30" s="2035">
        <v>61.2</v>
      </c>
      <c r="C30" s="2033">
        <v>53.2</v>
      </c>
      <c r="D30" s="2034">
        <v>74.73</v>
      </c>
      <c r="E30" s="2035">
        <v>69.959999999999994</v>
      </c>
      <c r="F30" s="2035">
        <v>52.03</v>
      </c>
      <c r="G30" s="2035">
        <v>65.77</v>
      </c>
      <c r="H30" s="2034">
        <v>81.400000000000006</v>
      </c>
      <c r="I30" s="2046">
        <v>91.56</v>
      </c>
      <c r="J30" s="2015"/>
    </row>
    <row r="31" spans="1:10" ht="16.5">
      <c r="A31" s="2043"/>
      <c r="B31" s="2052"/>
      <c r="C31" s="2053"/>
      <c r="D31" s="2054"/>
      <c r="E31" s="2052"/>
      <c r="F31" s="2052"/>
      <c r="G31" s="2052"/>
      <c r="H31" s="2054"/>
      <c r="I31" s="2055"/>
      <c r="J31" s="2015"/>
    </row>
    <row r="32" spans="1:10" ht="16.5">
      <c r="A32" s="2044" t="s">
        <v>2415</v>
      </c>
      <c r="B32" s="2052"/>
      <c r="C32" s="2053"/>
      <c r="D32" s="2054"/>
      <c r="E32" s="2052"/>
      <c r="F32" s="2052"/>
      <c r="G32" s="2052"/>
      <c r="H32" s="2054"/>
      <c r="I32" s="2055"/>
      <c r="J32" s="2015"/>
    </row>
    <row r="33" spans="1:11" ht="16.5">
      <c r="A33" s="2043" t="s">
        <v>2408</v>
      </c>
      <c r="B33" s="2032">
        <v>3994</v>
      </c>
      <c r="C33" s="2030">
        <v>1198</v>
      </c>
      <c r="D33" s="2031">
        <v>1057</v>
      </c>
      <c r="E33" s="2032">
        <v>869</v>
      </c>
      <c r="F33" s="2032">
        <v>870</v>
      </c>
      <c r="G33" s="2032">
        <v>676</v>
      </c>
      <c r="H33" s="2031">
        <v>634</v>
      </c>
      <c r="I33" s="2045">
        <v>665</v>
      </c>
      <c r="J33" s="2015"/>
    </row>
    <row r="34" spans="1:11" ht="16.5">
      <c r="A34" s="2043" t="s">
        <v>2409</v>
      </c>
      <c r="B34" s="2032">
        <v>12848</v>
      </c>
      <c r="C34" s="2030">
        <v>3191</v>
      </c>
      <c r="D34" s="2031">
        <v>4144</v>
      </c>
      <c r="E34" s="2032">
        <v>2676</v>
      </c>
      <c r="F34" s="2032">
        <v>2838</v>
      </c>
      <c r="G34" s="2032">
        <v>2167</v>
      </c>
      <c r="H34" s="2031">
        <v>2879</v>
      </c>
      <c r="I34" s="2045">
        <v>2144</v>
      </c>
      <c r="J34" s="2015"/>
    </row>
    <row r="35" spans="1:11" ht="16.5">
      <c r="A35" s="2047" t="s">
        <v>2410</v>
      </c>
      <c r="B35" s="2048">
        <v>93.59</v>
      </c>
      <c r="C35" s="2057">
        <v>89.11</v>
      </c>
      <c r="D35" s="2049">
        <v>76.09</v>
      </c>
      <c r="E35" s="2048">
        <v>95.69</v>
      </c>
      <c r="F35" s="2048">
        <v>122.21</v>
      </c>
      <c r="G35" s="2048">
        <v>69.099999999999994</v>
      </c>
      <c r="H35" s="2049">
        <v>40.76</v>
      </c>
      <c r="I35" s="2050">
        <v>54.11</v>
      </c>
      <c r="J35" s="2015"/>
      <c r="K35" s="2019"/>
    </row>
    <row r="36" spans="1:11" ht="16.5">
      <c r="A36" s="2026" t="s">
        <v>2416</v>
      </c>
      <c r="J36" s="2015"/>
    </row>
    <row r="37" spans="1:11" ht="16.5">
      <c r="A37" s="2026" t="s">
        <v>2417</v>
      </c>
      <c r="I37" s="2021"/>
      <c r="J37" s="2015"/>
    </row>
    <row r="38" spans="1:11" ht="16.5">
      <c r="A38" s="2026" t="s">
        <v>2418</v>
      </c>
      <c r="I38" s="2021"/>
      <c r="J38" s="2022"/>
    </row>
    <row r="39" spans="1:11" ht="16.5">
      <c r="A39" s="2026" t="s">
        <v>2419</v>
      </c>
      <c r="J39" s="2015"/>
    </row>
    <row r="40" spans="1:11" ht="16.5">
      <c r="A40" s="1118" t="s">
        <v>14</v>
      </c>
      <c r="J40" s="2015"/>
    </row>
    <row r="41" spans="1:11">
      <c r="J41" s="2015"/>
    </row>
    <row r="42" spans="1:11">
      <c r="J42" s="2015"/>
    </row>
    <row r="43" spans="1:11">
      <c r="J43" s="2015"/>
    </row>
  </sheetData>
  <hyperlinks>
    <hyperlink ref="A40" location="Inhaltsverzeichnis!A1" display="Zurück zum Inhaltsverzeichnis"/>
  </hyperlinks>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80CDEC"/>
    <pageSetUpPr fitToPage="1"/>
  </sheetPr>
  <dimension ref="A1:Q45"/>
  <sheetViews>
    <sheetView showGridLines="0" zoomScaleNormal="100" workbookViewId="0"/>
  </sheetViews>
  <sheetFormatPr baseColWidth="10" defaultRowHeight="16.5"/>
  <cols>
    <col min="1" max="1" width="18.5703125" style="1082" customWidth="1"/>
    <col min="2" max="2" width="12.28515625" style="1082" customWidth="1"/>
    <col min="3" max="3" width="7.140625" style="1082" customWidth="1"/>
    <col min="4" max="15" width="8.7109375" style="1082" customWidth="1"/>
    <col min="16" max="16" width="9.85546875" style="1082" customWidth="1"/>
    <col min="17" max="16384" width="11.42578125" style="1082"/>
  </cols>
  <sheetData>
    <row r="1" spans="1:17" s="864" customFormat="1" ht="35.25" customHeight="1">
      <c r="A1" s="861" t="s">
        <v>1408</v>
      </c>
      <c r="B1" s="1540"/>
      <c r="C1" s="1540"/>
      <c r="D1" s="1540"/>
      <c r="E1" s="1540"/>
      <c r="F1" s="1540"/>
      <c r="G1" s="1540"/>
      <c r="H1" s="1540"/>
      <c r="I1" s="1540"/>
      <c r="J1" s="1540"/>
      <c r="K1" s="1540"/>
      <c r="L1" s="1540"/>
      <c r="M1" s="1540"/>
      <c r="N1" s="1540"/>
      <c r="O1" s="1540"/>
      <c r="P1" s="1540"/>
    </row>
    <row r="2" spans="1:17" s="1346" customFormat="1" ht="19.5" customHeight="1">
      <c r="A2" s="1541" t="s">
        <v>2397</v>
      </c>
      <c r="B2" s="1541"/>
      <c r="C2" s="1541"/>
      <c r="D2" s="1541"/>
      <c r="E2" s="1541"/>
      <c r="F2" s="1541"/>
      <c r="G2" s="1541"/>
      <c r="H2" s="1541"/>
      <c r="I2" s="1541"/>
      <c r="J2" s="1541"/>
      <c r="K2" s="1541"/>
      <c r="L2" s="1541"/>
      <c r="M2" s="1541"/>
      <c r="N2" s="1541"/>
      <c r="O2" s="1541"/>
      <c r="P2" s="1541"/>
    </row>
    <row r="3" spans="1:17" ht="29.25" customHeight="1">
      <c r="A3" s="1391" t="s">
        <v>1407</v>
      </c>
      <c r="B3" s="1983" t="s">
        <v>1406</v>
      </c>
      <c r="C3" s="1983" t="s">
        <v>1214</v>
      </c>
      <c r="D3" s="1920" t="s">
        <v>298</v>
      </c>
      <c r="E3" s="1920" t="s">
        <v>270</v>
      </c>
      <c r="F3" s="1920" t="s">
        <v>168</v>
      </c>
      <c r="G3" s="1920" t="s">
        <v>167</v>
      </c>
      <c r="H3" s="1920" t="s">
        <v>166</v>
      </c>
      <c r="I3" s="1920" t="s">
        <v>165</v>
      </c>
      <c r="J3" s="1920" t="s">
        <v>176</v>
      </c>
      <c r="K3" s="1920" t="s">
        <v>276</v>
      </c>
      <c r="L3" s="1920" t="s">
        <v>275</v>
      </c>
      <c r="M3" s="1920" t="s">
        <v>274</v>
      </c>
      <c r="N3" s="1920" t="s">
        <v>273</v>
      </c>
      <c r="O3" s="1920" t="s">
        <v>299</v>
      </c>
      <c r="P3" s="1919" t="s">
        <v>2398</v>
      </c>
      <c r="Q3" s="1443"/>
    </row>
    <row r="4" spans="1:17" ht="12.95" customHeight="1">
      <c r="A4" s="1984" t="s">
        <v>1405</v>
      </c>
      <c r="B4" s="1985" t="s">
        <v>1404</v>
      </c>
      <c r="C4" s="1985">
        <v>2023</v>
      </c>
      <c r="D4" s="1986">
        <v>7.4382999999999999</v>
      </c>
      <c r="E4" s="1987">
        <v>7.4447000000000001</v>
      </c>
      <c r="F4" s="1987">
        <v>7.4455999999999998</v>
      </c>
      <c r="G4" s="1987">
        <v>7.4518000000000004</v>
      </c>
      <c r="H4" s="1987">
        <v>7.4485000000000001</v>
      </c>
      <c r="I4" s="1987">
        <v>7.4492000000000003</v>
      </c>
      <c r="J4" s="1987">
        <v>7.4508000000000001</v>
      </c>
      <c r="K4" s="1987">
        <v>7.4522000000000004</v>
      </c>
      <c r="L4" s="1987">
        <v>7.4565999999999999</v>
      </c>
      <c r="M4" s="1987">
        <v>7.4603999999999999</v>
      </c>
      <c r="N4" s="1987">
        <v>7.4581</v>
      </c>
      <c r="O4" s="1988">
        <v>7.4555999999999996</v>
      </c>
      <c r="P4" s="1987">
        <v>7.4508999999999999</v>
      </c>
      <c r="Q4" s="1989"/>
    </row>
    <row r="5" spans="1:17" ht="12.95" customHeight="1">
      <c r="A5" s="1990" t="s">
        <v>1405</v>
      </c>
      <c r="B5" s="1991" t="s">
        <v>1404</v>
      </c>
      <c r="C5" s="1985">
        <v>2024</v>
      </c>
      <c r="D5" s="1986">
        <v>7.4572000000000003</v>
      </c>
      <c r="E5" s="1987">
        <v>7.4550000000000001</v>
      </c>
      <c r="F5" s="1987"/>
      <c r="G5" s="1987"/>
      <c r="H5" s="1987"/>
      <c r="I5" s="1987"/>
      <c r="J5" s="1987"/>
      <c r="K5" s="1987"/>
      <c r="L5" s="1987"/>
      <c r="M5" s="1987"/>
      <c r="N5" s="1987"/>
      <c r="O5" s="1988"/>
      <c r="P5" s="1987"/>
      <c r="Q5" s="1989"/>
    </row>
    <row r="6" spans="1:17" ht="12.95" customHeight="1">
      <c r="A6" s="1984" t="s">
        <v>1403</v>
      </c>
      <c r="B6" s="1985" t="s">
        <v>1402</v>
      </c>
      <c r="C6" s="1985">
        <v>2023</v>
      </c>
      <c r="D6" s="1986">
        <v>11.2051</v>
      </c>
      <c r="E6" s="1987">
        <v>11.172499999999999</v>
      </c>
      <c r="F6" s="1987">
        <v>11.227600000000001</v>
      </c>
      <c r="G6" s="1987">
        <v>11.337</v>
      </c>
      <c r="H6" s="1987">
        <v>11.3697</v>
      </c>
      <c r="I6" s="1987">
        <v>11.676600000000001</v>
      </c>
      <c r="J6" s="1987">
        <v>11.6343</v>
      </c>
      <c r="K6" s="1987">
        <v>11.8117</v>
      </c>
      <c r="L6" s="1987">
        <v>11.841699999999999</v>
      </c>
      <c r="M6" s="1987">
        <v>11.6472</v>
      </c>
      <c r="N6" s="1987">
        <v>11.547499999999999</v>
      </c>
      <c r="O6" s="1987">
        <v>11.2028</v>
      </c>
      <c r="P6" s="1986">
        <v>11.4788</v>
      </c>
      <c r="Q6" s="1989"/>
    </row>
    <row r="7" spans="1:17" ht="12.95" customHeight="1">
      <c r="A7" s="1990" t="s">
        <v>1403</v>
      </c>
      <c r="B7" s="1991" t="s">
        <v>1402</v>
      </c>
      <c r="C7" s="1985">
        <v>2024</v>
      </c>
      <c r="D7" s="1986">
        <v>11.2834</v>
      </c>
      <c r="E7" s="1987">
        <v>11.25</v>
      </c>
      <c r="F7" s="1987"/>
      <c r="G7" s="1987"/>
      <c r="H7" s="1987"/>
      <c r="I7" s="1987"/>
      <c r="J7" s="1987"/>
      <c r="K7" s="1987"/>
      <c r="L7" s="1987"/>
      <c r="M7" s="1987"/>
      <c r="N7" s="1987"/>
      <c r="O7" s="1988"/>
      <c r="P7" s="1987"/>
      <c r="Q7" s="1989"/>
    </row>
    <row r="8" spans="1:17" ht="12.95" customHeight="1">
      <c r="A8" s="2009" t="s">
        <v>1401</v>
      </c>
      <c r="B8" s="1985" t="s">
        <v>1400</v>
      </c>
      <c r="C8" s="1985">
        <v>2023</v>
      </c>
      <c r="D8" s="1992">
        <v>0.88212000000000002</v>
      </c>
      <c r="E8" s="1993">
        <v>0.88549999999999995</v>
      </c>
      <c r="F8" s="1993">
        <v>0.88192000000000004</v>
      </c>
      <c r="G8" s="1993">
        <v>0.88114999999999999</v>
      </c>
      <c r="H8" s="1993">
        <v>0.87041000000000002</v>
      </c>
      <c r="I8" s="1993">
        <v>0.85860999999999998</v>
      </c>
      <c r="J8" s="1993">
        <v>0.85855999999999999</v>
      </c>
      <c r="K8" s="1993">
        <v>0.85892000000000002</v>
      </c>
      <c r="L8" s="1993">
        <v>0.86158000000000001</v>
      </c>
      <c r="M8" s="1993">
        <v>0.86797999999999997</v>
      </c>
      <c r="N8" s="1993">
        <v>0.87044999999999995</v>
      </c>
      <c r="O8" s="1993">
        <v>0.86168</v>
      </c>
      <c r="P8" s="1994">
        <v>0.86978999999999995</v>
      </c>
      <c r="Q8" s="1989"/>
    </row>
    <row r="9" spans="1:17" ht="12.95" customHeight="1">
      <c r="A9" s="1990" t="s">
        <v>1401</v>
      </c>
      <c r="B9" s="1991" t="s">
        <v>1400</v>
      </c>
      <c r="C9" s="1985">
        <v>2024</v>
      </c>
      <c r="D9" s="1992">
        <v>0.85872999999999999</v>
      </c>
      <c r="E9" s="1995">
        <v>0.85465999999999998</v>
      </c>
      <c r="F9" s="1996"/>
      <c r="G9" s="1995"/>
      <c r="H9" s="1995"/>
      <c r="I9" s="1995"/>
      <c r="J9" s="1995"/>
      <c r="K9" s="1995"/>
      <c r="L9" s="1995"/>
      <c r="M9" s="1995"/>
      <c r="N9" s="1995"/>
      <c r="O9" s="1995"/>
      <c r="P9" s="1994"/>
      <c r="Q9" s="1989"/>
    </row>
    <row r="10" spans="1:17" ht="12.95" customHeight="1">
      <c r="A10" s="1984" t="s">
        <v>1399</v>
      </c>
      <c r="B10" s="1985" t="s">
        <v>1398</v>
      </c>
      <c r="C10" s="1985">
        <v>2023</v>
      </c>
      <c r="D10" s="1986">
        <v>10.7149</v>
      </c>
      <c r="E10" s="1987">
        <v>10.9529</v>
      </c>
      <c r="F10" s="1987">
        <v>11.2858</v>
      </c>
      <c r="G10" s="1987">
        <v>11.518700000000001</v>
      </c>
      <c r="H10" s="1987">
        <v>11.733000000000001</v>
      </c>
      <c r="I10" s="1987">
        <v>11.7164</v>
      </c>
      <c r="J10" s="1987">
        <v>11.3474</v>
      </c>
      <c r="K10" s="1987">
        <v>11.412699999999999</v>
      </c>
      <c r="L10" s="1987">
        <v>11.452500000000001</v>
      </c>
      <c r="M10" s="1987">
        <v>11.628399999999999</v>
      </c>
      <c r="N10" s="1987">
        <v>11.7958</v>
      </c>
      <c r="O10" s="1988">
        <v>11.533300000000001</v>
      </c>
      <c r="P10" s="1987">
        <v>11.424799999999999</v>
      </c>
      <c r="Q10" s="1989"/>
    </row>
    <row r="11" spans="1:17" ht="12.95" customHeight="1">
      <c r="A11" s="1990" t="s">
        <v>1399</v>
      </c>
      <c r="B11" s="1991" t="s">
        <v>1398</v>
      </c>
      <c r="C11" s="1985">
        <v>2024</v>
      </c>
      <c r="D11" s="1986">
        <v>11.350099999999999</v>
      </c>
      <c r="E11" s="1987">
        <v>11.3843</v>
      </c>
      <c r="F11" s="1987"/>
      <c r="G11" s="1987"/>
      <c r="H11" s="1987"/>
      <c r="I11" s="1987"/>
      <c r="J11" s="1987"/>
      <c r="K11" s="1987"/>
      <c r="L11" s="1987"/>
      <c r="M11" s="1987"/>
      <c r="N11" s="1987"/>
      <c r="O11" s="1988"/>
      <c r="P11" s="1987"/>
      <c r="Q11" s="1989"/>
    </row>
    <row r="12" spans="1:17" ht="12.95" customHeight="1">
      <c r="A12" s="1984" t="s">
        <v>1397</v>
      </c>
      <c r="B12" s="1985" t="s">
        <v>1396</v>
      </c>
      <c r="C12" s="1985">
        <v>2023</v>
      </c>
      <c r="D12" s="1997">
        <v>0.99609999999999999</v>
      </c>
      <c r="E12" s="1987">
        <v>0.99050000000000005</v>
      </c>
      <c r="F12" s="1998">
        <v>0.99080000000000001</v>
      </c>
      <c r="G12" s="1987">
        <v>0.98460000000000003</v>
      </c>
      <c r="H12" s="1987">
        <v>0.97509999999999997</v>
      </c>
      <c r="I12" s="1987">
        <v>0.97640000000000005</v>
      </c>
      <c r="J12" s="1987">
        <v>0.96630000000000005</v>
      </c>
      <c r="K12" s="1987">
        <v>0.95879999999999999</v>
      </c>
      <c r="L12" s="1987">
        <v>0.96</v>
      </c>
      <c r="M12" s="1987">
        <v>0.95469999999999999</v>
      </c>
      <c r="N12" s="1987">
        <v>0.96340000000000003</v>
      </c>
      <c r="O12" s="1988">
        <v>0.94410000000000005</v>
      </c>
      <c r="P12" s="1987">
        <v>0.9718</v>
      </c>
      <c r="Q12" s="1989"/>
    </row>
    <row r="13" spans="1:17" ht="12.95" customHeight="1">
      <c r="A13" s="1990" t="s">
        <v>1397</v>
      </c>
      <c r="B13" s="1991" t="s">
        <v>1396</v>
      </c>
      <c r="C13" s="1985">
        <v>2024</v>
      </c>
      <c r="D13" s="1997">
        <v>0.93679999999999997</v>
      </c>
      <c r="E13" s="1987">
        <v>0.94620000000000004</v>
      </c>
      <c r="F13" s="1998"/>
      <c r="G13" s="1987"/>
      <c r="H13" s="1987"/>
      <c r="I13" s="1987"/>
      <c r="J13" s="1987"/>
      <c r="K13" s="1987"/>
      <c r="L13" s="1987"/>
      <c r="M13" s="1987"/>
      <c r="N13" s="1987"/>
      <c r="O13" s="1988"/>
      <c r="P13" s="1987"/>
      <c r="Q13" s="1989"/>
    </row>
    <row r="14" spans="1:17" ht="12.95" customHeight="1">
      <c r="A14" s="1984" t="s">
        <v>1395</v>
      </c>
      <c r="B14" s="1985" t="s">
        <v>1394</v>
      </c>
      <c r="C14" s="1985">
        <v>2023</v>
      </c>
      <c r="D14" s="1997">
        <v>1.0769</v>
      </c>
      <c r="E14" s="1987">
        <v>1.0714999999999999</v>
      </c>
      <c r="F14" s="1998">
        <v>1.0706</v>
      </c>
      <c r="G14" s="1987">
        <v>1.0968</v>
      </c>
      <c r="H14" s="1987">
        <v>1.0868</v>
      </c>
      <c r="I14" s="1987">
        <v>1.0840000000000001</v>
      </c>
      <c r="J14" s="1987">
        <v>1.1057999999999999</v>
      </c>
      <c r="K14" s="1987">
        <v>1.0909</v>
      </c>
      <c r="L14" s="1987">
        <v>1.0684</v>
      </c>
      <c r="M14" s="1987">
        <v>1.0563</v>
      </c>
      <c r="N14" s="1987">
        <v>1.0808</v>
      </c>
      <c r="O14" s="1988">
        <v>1.0903</v>
      </c>
      <c r="P14" s="1987">
        <v>1.0812999999999999</v>
      </c>
      <c r="Q14" s="1989"/>
    </row>
    <row r="15" spans="1:17" ht="12.95" customHeight="1">
      <c r="A15" s="1990" t="s">
        <v>1395</v>
      </c>
      <c r="B15" s="1991" t="s">
        <v>1394</v>
      </c>
      <c r="C15" s="1985">
        <v>2024</v>
      </c>
      <c r="D15" s="1997">
        <v>1.0905</v>
      </c>
      <c r="E15" s="1987">
        <v>1.0794999999999999</v>
      </c>
      <c r="F15" s="1998"/>
      <c r="G15" s="1987"/>
      <c r="H15" s="1987"/>
      <c r="I15" s="1987"/>
      <c r="J15" s="1987"/>
      <c r="K15" s="1987"/>
      <c r="L15" s="1987"/>
      <c r="M15" s="1987"/>
      <c r="N15" s="1987"/>
      <c r="O15" s="1988"/>
      <c r="P15" s="1987"/>
      <c r="Q15" s="1989"/>
    </row>
    <row r="16" spans="1:17" ht="12.95" customHeight="1">
      <c r="A16" s="1984" t="s">
        <v>1393</v>
      </c>
      <c r="B16" s="1985" t="s">
        <v>1392</v>
      </c>
      <c r="C16" s="1985">
        <v>2023</v>
      </c>
      <c r="D16" s="1999">
        <v>140.54</v>
      </c>
      <c r="E16" s="2000">
        <v>142.38</v>
      </c>
      <c r="F16" s="2000">
        <v>143.01</v>
      </c>
      <c r="G16" s="2000">
        <v>146.51</v>
      </c>
      <c r="H16" s="2000">
        <v>148.93</v>
      </c>
      <c r="I16" s="2000">
        <v>153.15</v>
      </c>
      <c r="J16" s="2000">
        <v>155.94</v>
      </c>
      <c r="K16" s="2000">
        <v>157.96</v>
      </c>
      <c r="L16" s="2000">
        <v>157.80000000000001</v>
      </c>
      <c r="M16" s="2000">
        <v>158.04</v>
      </c>
      <c r="N16" s="2000">
        <v>161.84</v>
      </c>
      <c r="O16" s="2001">
        <v>157.21</v>
      </c>
      <c r="P16" s="2000">
        <v>151.99</v>
      </c>
      <c r="Q16" s="1989"/>
    </row>
    <row r="17" spans="1:17" ht="12.95" customHeight="1">
      <c r="A17" s="1990" t="s">
        <v>1393</v>
      </c>
      <c r="B17" s="1991" t="s">
        <v>1392</v>
      </c>
      <c r="C17" s="1985">
        <v>2024</v>
      </c>
      <c r="D17" s="1999">
        <v>159.46</v>
      </c>
      <c r="E17" s="2000">
        <v>161.38</v>
      </c>
      <c r="F17" s="2000"/>
      <c r="G17" s="2000"/>
      <c r="H17" s="2000"/>
      <c r="I17" s="2000"/>
      <c r="J17" s="2000"/>
      <c r="K17" s="2000"/>
      <c r="L17" s="2000"/>
      <c r="M17" s="2000"/>
      <c r="N17" s="2000"/>
      <c r="O17" s="2001"/>
      <c r="P17" s="2000"/>
      <c r="Q17" s="1989"/>
    </row>
    <row r="18" spans="1:17" ht="12.95" customHeight="1">
      <c r="A18" s="1984" t="s">
        <v>1391</v>
      </c>
      <c r="B18" s="1985" t="s">
        <v>1390</v>
      </c>
      <c r="C18" s="1985">
        <v>2023</v>
      </c>
      <c r="D18" s="2002">
        <v>23.957999999999998</v>
      </c>
      <c r="E18" s="2003">
        <v>23.712</v>
      </c>
      <c r="F18" s="2003">
        <v>23.683</v>
      </c>
      <c r="G18" s="2003">
        <v>23.437000000000001</v>
      </c>
      <c r="H18" s="2003">
        <v>23.594999999999999</v>
      </c>
      <c r="I18" s="2003">
        <v>23.695</v>
      </c>
      <c r="J18" s="2003">
        <v>23.891999999999999</v>
      </c>
      <c r="K18" s="2003">
        <v>24.108000000000001</v>
      </c>
      <c r="L18" s="2003">
        <v>24.38</v>
      </c>
      <c r="M18" s="2003">
        <v>24.584</v>
      </c>
      <c r="N18" s="2003">
        <v>24.484999999999999</v>
      </c>
      <c r="O18" s="2004">
        <v>24.478000000000002</v>
      </c>
      <c r="P18" s="2003">
        <v>24.004000000000001</v>
      </c>
      <c r="Q18" s="1989"/>
    </row>
    <row r="19" spans="1:17" ht="12.95" customHeight="1">
      <c r="A19" s="1990" t="s">
        <v>1391</v>
      </c>
      <c r="B19" s="1991" t="s">
        <v>1390</v>
      </c>
      <c r="C19" s="1985">
        <v>2024</v>
      </c>
      <c r="D19" s="2002">
        <v>24.716000000000001</v>
      </c>
      <c r="E19" s="2003">
        <v>25.231999999999999</v>
      </c>
      <c r="F19" s="2003"/>
      <c r="G19" s="2003"/>
      <c r="H19" s="2003"/>
      <c r="I19" s="2003"/>
      <c r="J19" s="2003"/>
      <c r="K19" s="2003"/>
      <c r="L19" s="2003"/>
      <c r="M19" s="2003"/>
      <c r="N19" s="2003"/>
      <c r="O19" s="2004"/>
      <c r="P19" s="2003"/>
      <c r="Q19" s="1989"/>
    </row>
    <row r="20" spans="1:17" ht="12.95" customHeight="1">
      <c r="A20" s="1984" t="s">
        <v>1389</v>
      </c>
      <c r="B20" s="1985" t="s">
        <v>1388</v>
      </c>
      <c r="C20" s="1985">
        <v>2023</v>
      </c>
      <c r="D20" s="1999">
        <v>396.03</v>
      </c>
      <c r="E20" s="2000">
        <v>384.91</v>
      </c>
      <c r="F20" s="2000">
        <v>385.01</v>
      </c>
      <c r="G20" s="2000">
        <v>375.34</v>
      </c>
      <c r="H20" s="2000">
        <v>372.37</v>
      </c>
      <c r="I20" s="2000">
        <v>370.6</v>
      </c>
      <c r="J20" s="2000">
        <v>379.04</v>
      </c>
      <c r="K20" s="2000">
        <v>385.05</v>
      </c>
      <c r="L20" s="2000">
        <v>386.43</v>
      </c>
      <c r="M20" s="2000">
        <v>385.33</v>
      </c>
      <c r="N20" s="2000">
        <v>379.19</v>
      </c>
      <c r="O20" s="2001">
        <v>381.8</v>
      </c>
      <c r="P20" s="2000">
        <v>381.85</v>
      </c>
      <c r="Q20" s="1989"/>
    </row>
    <row r="21" spans="1:17" ht="12.95" customHeight="1">
      <c r="A21" s="1990" t="s">
        <v>1389</v>
      </c>
      <c r="B21" s="1991" t="s">
        <v>1388</v>
      </c>
      <c r="C21" s="1985">
        <v>2024</v>
      </c>
      <c r="D21" s="1999">
        <v>382.04</v>
      </c>
      <c r="E21" s="2000">
        <v>388.04</v>
      </c>
      <c r="F21" s="2000"/>
      <c r="G21" s="2000"/>
      <c r="H21" s="2000"/>
      <c r="I21" s="2000"/>
      <c r="J21" s="2000"/>
      <c r="K21" s="2000"/>
      <c r="L21" s="2000"/>
      <c r="M21" s="2000"/>
      <c r="N21" s="2000"/>
      <c r="O21" s="2001"/>
      <c r="P21" s="2000"/>
      <c r="Q21" s="1989"/>
    </row>
    <row r="22" spans="1:17" ht="12.95" customHeight="1">
      <c r="A22" s="1984" t="s">
        <v>1387</v>
      </c>
      <c r="B22" s="1985" t="s">
        <v>1386</v>
      </c>
      <c r="C22" s="1985">
        <v>2023</v>
      </c>
      <c r="D22" s="1986">
        <v>4.6974</v>
      </c>
      <c r="E22" s="1987">
        <v>4.7415000000000003</v>
      </c>
      <c r="F22" s="1987">
        <v>4.6893000000000002</v>
      </c>
      <c r="G22" s="1987">
        <v>4.6319999999999997</v>
      </c>
      <c r="H22" s="1987">
        <v>4.5345000000000004</v>
      </c>
      <c r="I22" s="1987">
        <v>4.4607999999999999</v>
      </c>
      <c r="J22" s="1987">
        <v>4.4431000000000003</v>
      </c>
      <c r="K22" s="1987">
        <v>4.4600999999999997</v>
      </c>
      <c r="L22" s="1987">
        <v>4.5980999999999996</v>
      </c>
      <c r="M22" s="1987">
        <v>4.5124000000000004</v>
      </c>
      <c r="N22" s="1987">
        <v>4.4020000000000001</v>
      </c>
      <c r="O22" s="1988">
        <v>4.3334999999999999</v>
      </c>
      <c r="P22" s="1987">
        <v>4.5419999999999998</v>
      </c>
      <c r="Q22" s="1989"/>
    </row>
    <row r="23" spans="1:17" ht="12.95" customHeight="1">
      <c r="A23" s="1990" t="s">
        <v>1387</v>
      </c>
      <c r="B23" s="1991" t="s">
        <v>1386</v>
      </c>
      <c r="C23" s="1985">
        <v>2024</v>
      </c>
      <c r="D23" s="1986">
        <v>4.3647999999999998</v>
      </c>
      <c r="E23" s="1987">
        <v>4.3255999999999997</v>
      </c>
      <c r="F23" s="1987"/>
      <c r="G23" s="1987"/>
      <c r="H23" s="1987"/>
      <c r="I23" s="1987"/>
      <c r="J23" s="1987"/>
      <c r="K23" s="1987"/>
      <c r="L23" s="1987"/>
      <c r="M23" s="1987"/>
      <c r="N23" s="1987"/>
      <c r="O23" s="1988"/>
      <c r="P23" s="1987"/>
      <c r="Q23" s="1989"/>
    </row>
    <row r="24" spans="1:17" ht="15" customHeight="1">
      <c r="A24" s="1443" t="s">
        <v>2396</v>
      </c>
      <c r="B24" s="1443"/>
      <c r="C24" s="1443"/>
      <c r="D24" s="1443"/>
      <c r="E24" s="1443"/>
      <c r="F24" s="1443"/>
      <c r="G24" s="1443"/>
      <c r="H24" s="1443"/>
      <c r="I24" s="1443"/>
      <c r="J24" s="1443"/>
      <c r="K24" s="1443"/>
      <c r="L24" s="1443"/>
      <c r="M24" s="1443"/>
      <c r="N24" s="1443"/>
      <c r="O24" s="1443"/>
      <c r="P24" s="1443"/>
      <c r="Q24" s="1443"/>
    </row>
    <row r="25" spans="1:17" ht="15" customHeight="1">
      <c r="A25" s="2005" t="s">
        <v>2395</v>
      </c>
      <c r="B25" s="1578"/>
      <c r="C25" s="1578"/>
      <c r="D25" s="1578"/>
      <c r="E25" s="1578"/>
      <c r="F25" s="1578"/>
      <c r="G25" s="1578"/>
      <c r="H25" s="1578"/>
      <c r="I25" s="1488"/>
      <c r="J25" s="1488"/>
      <c r="K25" s="1488"/>
      <c r="L25" s="1578"/>
      <c r="M25" s="1578"/>
      <c r="N25" s="1578"/>
      <c r="O25" s="1578"/>
      <c r="P25" s="1578"/>
      <c r="Q25" s="1443"/>
    </row>
    <row r="26" spans="1:17" ht="34.5" customHeight="1">
      <c r="A26" s="2006" t="s">
        <v>1385</v>
      </c>
      <c r="B26" s="1578"/>
      <c r="C26" s="1578"/>
      <c r="D26" s="1578"/>
      <c r="E26" s="1578"/>
      <c r="F26" s="1578"/>
      <c r="G26" s="1578"/>
      <c r="H26" s="1578"/>
      <c r="I26" s="1578"/>
      <c r="J26" s="1578"/>
      <c r="K26" s="1578"/>
      <c r="L26" s="1578"/>
      <c r="M26" s="1578"/>
      <c r="N26" s="1578"/>
      <c r="O26" s="1578"/>
      <c r="P26" s="1578"/>
      <c r="Q26" s="1443"/>
    </row>
    <row r="27" spans="1:17" ht="14.1" customHeight="1">
      <c r="A27" s="1578" t="s">
        <v>1384</v>
      </c>
      <c r="B27" s="1578" t="s">
        <v>1383</v>
      </c>
      <c r="C27" s="1578"/>
      <c r="D27" s="1578"/>
      <c r="E27" s="1578"/>
      <c r="F27" s="1443"/>
      <c r="G27" s="1443"/>
      <c r="H27" s="1443"/>
      <c r="I27" s="1578"/>
      <c r="J27" s="1578"/>
      <c r="K27" s="1443"/>
      <c r="L27" s="1443"/>
      <c r="M27" s="1443"/>
      <c r="N27" s="1578"/>
      <c r="O27" s="1578"/>
      <c r="P27" s="1578"/>
      <c r="Q27" s="1443"/>
    </row>
    <row r="28" spans="1:17" ht="14.1" customHeight="1">
      <c r="A28" s="1578" t="s">
        <v>1382</v>
      </c>
      <c r="B28" s="1578" t="s">
        <v>1381</v>
      </c>
      <c r="C28" s="1578"/>
      <c r="D28" s="1578"/>
      <c r="E28" s="1578"/>
      <c r="F28" s="1443"/>
      <c r="G28" s="1443"/>
      <c r="H28" s="1443"/>
      <c r="I28" s="1578"/>
      <c r="J28" s="1578"/>
      <c r="K28" s="1443"/>
      <c r="L28" s="1443"/>
      <c r="M28" s="1443"/>
      <c r="N28" s="1488"/>
      <c r="O28" s="1578"/>
      <c r="P28" s="1578"/>
      <c r="Q28" s="1443"/>
    </row>
    <row r="29" spans="1:17" ht="14.1" customHeight="1">
      <c r="A29" s="1578" t="s">
        <v>1380</v>
      </c>
      <c r="B29" s="1578" t="s">
        <v>1379</v>
      </c>
      <c r="C29" s="1578"/>
      <c r="D29" s="1578"/>
      <c r="E29" s="1578"/>
      <c r="F29" s="1443"/>
      <c r="G29" s="1443"/>
      <c r="H29" s="1443"/>
      <c r="I29" s="1578"/>
      <c r="J29" s="1578"/>
      <c r="K29" s="1443"/>
      <c r="L29" s="1443"/>
      <c r="M29" s="1443"/>
      <c r="N29" s="1488"/>
      <c r="O29" s="1578"/>
      <c r="P29" s="1578"/>
      <c r="Q29" s="1443"/>
    </row>
    <row r="30" spans="1:17" ht="14.1" customHeight="1">
      <c r="A30" s="1578" t="s">
        <v>1378</v>
      </c>
      <c r="B30" s="1578" t="s">
        <v>1377</v>
      </c>
      <c r="C30" s="1578"/>
      <c r="D30" s="1578"/>
      <c r="E30" s="1578"/>
      <c r="F30" s="1443"/>
      <c r="G30" s="1443"/>
      <c r="H30" s="1443"/>
      <c r="I30" s="1578"/>
      <c r="J30" s="1578"/>
      <c r="K30" s="1443"/>
      <c r="L30" s="1443"/>
      <c r="M30" s="1443"/>
      <c r="N30" s="1488"/>
      <c r="O30" s="1578"/>
      <c r="P30" s="1443"/>
      <c r="Q30" s="1443"/>
    </row>
    <row r="31" spans="1:17" ht="14.1" customHeight="1">
      <c r="A31" s="1488" t="s">
        <v>1376</v>
      </c>
      <c r="B31" s="1488" t="s">
        <v>1375</v>
      </c>
      <c r="C31" s="1488"/>
      <c r="D31" s="1488"/>
      <c r="E31" s="1488"/>
      <c r="F31" s="1443"/>
      <c r="G31" s="1443"/>
      <c r="H31" s="1443"/>
      <c r="I31" s="1578"/>
      <c r="J31" s="1578"/>
      <c r="K31" s="1443"/>
      <c r="L31" s="1443"/>
      <c r="M31" s="1443"/>
      <c r="N31" s="1488"/>
      <c r="O31" s="1578"/>
      <c r="P31" s="1443"/>
      <c r="Q31" s="1443"/>
    </row>
    <row r="32" spans="1:17" ht="14.1" customHeight="1">
      <c r="A32" s="1578" t="s">
        <v>1374</v>
      </c>
      <c r="B32" s="1578" t="s">
        <v>1373</v>
      </c>
      <c r="C32" s="1578"/>
      <c r="D32" s="1578"/>
      <c r="E32" s="1443"/>
      <c r="F32" s="1443"/>
      <c r="G32" s="1443"/>
      <c r="H32" s="1443"/>
      <c r="I32" s="1578"/>
      <c r="J32" s="1443"/>
      <c r="K32" s="1443"/>
      <c r="L32" s="1443"/>
      <c r="M32" s="1443"/>
      <c r="N32" s="1578"/>
      <c r="O32" s="1578"/>
      <c r="P32" s="2007"/>
      <c r="Q32" s="1443"/>
    </row>
    <row r="33" spans="1:17" ht="14.1" customHeight="1">
      <c r="A33" s="1578" t="s">
        <v>1372</v>
      </c>
      <c r="B33" s="1578" t="s">
        <v>1371</v>
      </c>
      <c r="C33" s="1443"/>
      <c r="D33" s="1443"/>
      <c r="E33" s="1443"/>
      <c r="F33" s="1443"/>
      <c r="G33" s="1443"/>
      <c r="H33" s="1443"/>
      <c r="I33" s="1443"/>
      <c r="J33" s="1443"/>
      <c r="K33" s="1443"/>
      <c r="L33" s="1443"/>
      <c r="M33" s="1443"/>
      <c r="N33" s="1443"/>
      <c r="O33" s="1443"/>
      <c r="P33" s="1443"/>
      <c r="Q33" s="1443"/>
    </row>
    <row r="34" spans="1:17" ht="14.1" customHeight="1">
      <c r="A34" s="1578" t="s">
        <v>1370</v>
      </c>
      <c r="B34" s="1578" t="s">
        <v>1369</v>
      </c>
      <c r="C34" s="1443"/>
      <c r="D34" s="1443"/>
      <c r="E34" s="1443"/>
      <c r="F34" s="1443"/>
      <c r="G34" s="1443"/>
      <c r="H34" s="1443"/>
      <c r="I34" s="1443"/>
      <c r="J34" s="1443"/>
      <c r="K34" s="1443"/>
      <c r="L34" s="1443"/>
      <c r="M34" s="1443"/>
      <c r="N34" s="1443"/>
      <c r="O34" s="1443"/>
      <c r="P34" s="1443"/>
      <c r="Q34" s="1443"/>
    </row>
    <row r="35" spans="1:17" ht="14.1" customHeight="1">
      <c r="A35" s="1578" t="s">
        <v>1368</v>
      </c>
      <c r="B35" s="1578" t="s">
        <v>1367</v>
      </c>
      <c r="C35" s="1443"/>
      <c r="D35" s="1443"/>
      <c r="E35" s="1443"/>
      <c r="F35" s="1443"/>
      <c r="G35" s="1443"/>
      <c r="H35" s="1443"/>
      <c r="I35" s="1443"/>
      <c r="J35" s="1443"/>
      <c r="K35" s="1443"/>
      <c r="L35" s="1443"/>
      <c r="M35" s="1443"/>
      <c r="N35" s="1443"/>
      <c r="O35" s="1443"/>
      <c r="P35" s="1443"/>
      <c r="Q35" s="1443"/>
    </row>
    <row r="36" spans="1:17" ht="14.1" customHeight="1">
      <c r="A36" s="2008" t="s">
        <v>1366</v>
      </c>
      <c r="B36" s="1488" t="s">
        <v>1365</v>
      </c>
      <c r="C36" s="1443"/>
      <c r="D36" s="1443"/>
      <c r="E36" s="1443"/>
      <c r="F36" s="1443"/>
      <c r="G36" s="1443"/>
      <c r="H36" s="1443"/>
      <c r="I36" s="1443"/>
      <c r="J36" s="1443"/>
      <c r="K36" s="1443"/>
      <c r="L36" s="1443"/>
      <c r="M36" s="1443" t="s">
        <v>313</v>
      </c>
      <c r="N36" s="1443"/>
      <c r="O36" s="1443"/>
      <c r="P36" s="1443"/>
      <c r="Q36" s="1443"/>
    </row>
    <row r="37" spans="1:17" ht="14.1" customHeight="1">
      <c r="A37" s="1578" t="s">
        <v>1364</v>
      </c>
      <c r="B37" s="1578" t="s">
        <v>1363</v>
      </c>
      <c r="C37" s="1443"/>
      <c r="D37" s="1443"/>
      <c r="E37" s="1443"/>
      <c r="F37" s="1443"/>
      <c r="G37" s="1443"/>
      <c r="H37" s="1443"/>
      <c r="I37" s="1443"/>
      <c r="J37" s="1443"/>
      <c r="K37" s="1443"/>
      <c r="L37" s="1443"/>
      <c r="M37" s="1443"/>
      <c r="N37" s="1443"/>
      <c r="O37" s="1443"/>
      <c r="P37" s="1443"/>
      <c r="Q37" s="1443"/>
    </row>
    <row r="38" spans="1:17" ht="14.1" customHeight="1">
      <c r="A38" s="1578" t="s">
        <v>1362</v>
      </c>
      <c r="B38" s="1578" t="s">
        <v>1361</v>
      </c>
      <c r="C38" s="1443"/>
      <c r="D38" s="1443"/>
      <c r="E38" s="1443"/>
      <c r="F38" s="1443"/>
      <c r="G38" s="1443"/>
      <c r="H38" s="1443"/>
      <c r="I38" s="1443"/>
      <c r="J38" s="1443"/>
      <c r="K38" s="1443"/>
      <c r="L38" s="1443"/>
      <c r="M38" s="1443"/>
      <c r="N38" s="1443"/>
      <c r="O38" s="1443"/>
      <c r="P38" s="1443"/>
      <c r="Q38" s="1443"/>
    </row>
    <row r="39" spans="1:17" ht="14.1" customHeight="1">
      <c r="A39" s="1578" t="s">
        <v>1360</v>
      </c>
      <c r="B39" s="1578" t="s">
        <v>1359</v>
      </c>
      <c r="C39" s="1443"/>
      <c r="D39" s="1443"/>
      <c r="E39" s="1443"/>
      <c r="F39" s="1443"/>
      <c r="G39" s="1443"/>
      <c r="H39" s="1443"/>
      <c r="I39" s="1443"/>
      <c r="J39" s="1443"/>
      <c r="K39" s="1443"/>
      <c r="L39" s="1443"/>
      <c r="M39" s="1443"/>
      <c r="N39" s="1443"/>
      <c r="O39" s="1443"/>
      <c r="P39" s="1443"/>
      <c r="Q39" s="1443"/>
    </row>
    <row r="40" spans="1:17" ht="14.1" customHeight="1">
      <c r="A40" s="1488" t="s">
        <v>1358</v>
      </c>
      <c r="B40" s="1488" t="s">
        <v>1357</v>
      </c>
      <c r="C40" s="1443"/>
      <c r="D40" s="1443"/>
      <c r="E40" s="1443"/>
      <c r="F40" s="1443"/>
      <c r="G40" s="1443"/>
      <c r="H40" s="1443"/>
      <c r="I40" s="1443"/>
      <c r="J40" s="1443"/>
      <c r="K40" s="1443"/>
      <c r="L40" s="1443"/>
      <c r="M40" s="1443"/>
      <c r="N40" s="1443"/>
      <c r="O40" s="1443"/>
      <c r="P40" s="1443"/>
      <c r="Q40" s="1443"/>
    </row>
    <row r="41" spans="1:17" ht="14.1" customHeight="1">
      <c r="A41" s="1488" t="s">
        <v>1356</v>
      </c>
      <c r="B41" s="1488" t="s">
        <v>1355</v>
      </c>
      <c r="C41" s="1443"/>
      <c r="D41" s="1443"/>
      <c r="E41" s="1443"/>
      <c r="F41" s="1443"/>
      <c r="G41" s="1443"/>
      <c r="H41" s="1443"/>
      <c r="I41" s="1443"/>
      <c r="J41" s="1443"/>
      <c r="K41" s="1443"/>
      <c r="L41" s="1443"/>
      <c r="M41" s="1443"/>
      <c r="N41" s="1443"/>
      <c r="O41" s="1443"/>
      <c r="P41" s="1443"/>
      <c r="Q41" s="1443"/>
    </row>
    <row r="42" spans="1:17" ht="14.1" customHeight="1">
      <c r="A42" s="1488" t="s">
        <v>1354</v>
      </c>
      <c r="B42" s="1488" t="s">
        <v>1353</v>
      </c>
      <c r="C42" s="1443"/>
      <c r="D42" s="1443"/>
      <c r="E42" s="1443"/>
      <c r="F42" s="1443"/>
      <c r="G42" s="1443"/>
      <c r="H42" s="1443"/>
      <c r="I42" s="1443"/>
      <c r="J42" s="1443"/>
      <c r="K42" s="1443"/>
      <c r="L42" s="1443"/>
      <c r="M42" s="1443"/>
      <c r="N42" s="1443"/>
      <c r="O42" s="1443"/>
      <c r="P42" s="1443"/>
      <c r="Q42" s="1443"/>
    </row>
    <row r="43" spans="1:17" ht="14.1" customHeight="1">
      <c r="A43" s="1488" t="s">
        <v>1352</v>
      </c>
      <c r="B43" s="1488" t="s">
        <v>1351</v>
      </c>
      <c r="C43" s="1443"/>
      <c r="D43" s="1443"/>
      <c r="E43" s="1443"/>
      <c r="F43" s="1443"/>
      <c r="G43" s="1443"/>
      <c r="H43" s="1443"/>
      <c r="I43" s="1443"/>
      <c r="J43" s="1443"/>
      <c r="K43" s="1443"/>
      <c r="L43" s="1443"/>
      <c r="M43" s="1443"/>
      <c r="N43" s="1443"/>
      <c r="O43" s="1443"/>
      <c r="P43" s="1443"/>
      <c r="Q43" s="1443"/>
    </row>
    <row r="44" spans="1:17" ht="14.1" customHeight="1">
      <c r="A44" s="1488" t="s">
        <v>1350</v>
      </c>
      <c r="B44" s="1488" t="s">
        <v>1349</v>
      </c>
      <c r="C44" s="1443"/>
      <c r="D44" s="1443"/>
      <c r="E44" s="1443"/>
      <c r="F44" s="1443"/>
      <c r="G44" s="1443"/>
      <c r="H44" s="1443"/>
      <c r="I44" s="1443"/>
      <c r="J44" s="1443"/>
      <c r="K44" s="1443"/>
      <c r="L44" s="1443"/>
      <c r="M44" s="1443"/>
      <c r="N44" s="1443"/>
      <c r="O44" s="1443"/>
      <c r="P44" s="1443"/>
      <c r="Q44" s="1443"/>
    </row>
    <row r="45" spans="1:17" ht="14.1" customHeight="1">
      <c r="A45" s="1118" t="s">
        <v>14</v>
      </c>
      <c r="B45" s="1443"/>
      <c r="C45" s="1443"/>
      <c r="D45" s="1443"/>
      <c r="E45" s="1443"/>
      <c r="F45" s="1443"/>
      <c r="G45" s="1443"/>
      <c r="H45" s="1443"/>
      <c r="I45" s="1443"/>
      <c r="J45" s="1443"/>
      <c r="K45" s="1443"/>
      <c r="L45" s="1443"/>
      <c r="M45" s="1443"/>
      <c r="N45" s="1443"/>
      <c r="O45" s="1443"/>
      <c r="P45" s="1443"/>
      <c r="Q45" s="1443"/>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V243"/>
  <sheetViews>
    <sheetView showGridLines="0" zoomScale="115" zoomScaleNormal="115" workbookViewId="0">
      <pane ySplit="4" topLeftCell="A5" activePane="bottomLeft" state="frozen"/>
      <selection pane="bottomLeft"/>
    </sheetView>
  </sheetViews>
  <sheetFormatPr baseColWidth="10" defaultColWidth="11.42578125" defaultRowHeight="12.75"/>
  <cols>
    <col min="1" max="1" width="13.42578125" style="4" customWidth="1"/>
    <col min="2" max="2" width="8" style="4" customWidth="1"/>
    <col min="3" max="15" width="8.85546875" style="4" customWidth="1"/>
    <col min="16" max="16" width="8.85546875" style="3" customWidth="1"/>
    <col min="17" max="21" width="11.42578125" style="2"/>
    <col min="22" max="22" width="22.28515625" style="2" customWidth="1"/>
    <col min="23" max="16384" width="11.42578125" style="2"/>
  </cols>
  <sheetData>
    <row r="1" spans="1:22" ht="27" customHeight="1">
      <c r="A1" s="71" t="s">
        <v>182</v>
      </c>
      <c r="B1" s="70"/>
      <c r="C1" s="69"/>
      <c r="D1" s="69"/>
      <c r="E1" s="69"/>
      <c r="F1" s="69"/>
      <c r="G1" s="69"/>
      <c r="H1" s="69"/>
      <c r="I1" s="69"/>
      <c r="J1" s="69"/>
      <c r="K1" s="69"/>
      <c r="L1" s="69"/>
      <c r="M1" s="69"/>
      <c r="N1" s="69"/>
      <c r="O1" s="69"/>
      <c r="P1" s="36"/>
      <c r="Q1" s="49"/>
      <c r="T1" s="58">
        <f>COUNT(C7:N7)</f>
        <v>7</v>
      </c>
      <c r="U1" s="58">
        <v>1</v>
      </c>
      <c r="V1" s="58" t="s">
        <v>181</v>
      </c>
    </row>
    <row r="2" spans="1:22" ht="16.5" customHeight="1">
      <c r="A2" s="69" t="s">
        <v>180</v>
      </c>
      <c r="B2" s="68"/>
      <c r="C2" s="67"/>
      <c r="D2" s="67"/>
      <c r="E2" s="67"/>
      <c r="F2" s="67"/>
      <c r="G2" s="67"/>
      <c r="H2" s="67"/>
      <c r="I2" s="67"/>
      <c r="J2" s="67"/>
      <c r="K2" s="67"/>
      <c r="L2" s="67"/>
      <c r="M2" s="67"/>
      <c r="N2" s="67"/>
      <c r="O2" s="67"/>
      <c r="P2" s="66"/>
      <c r="Q2" s="49"/>
      <c r="T2" s="58"/>
      <c r="U2" s="58">
        <v>2</v>
      </c>
      <c r="V2" s="58" t="s">
        <v>179</v>
      </c>
    </row>
    <row r="3" spans="1:22" ht="48.75" customHeight="1">
      <c r="A3" s="2848" t="s">
        <v>178</v>
      </c>
      <c r="B3" s="2850" t="s">
        <v>177</v>
      </c>
      <c r="C3" s="65" t="s">
        <v>176</v>
      </c>
      <c r="D3" s="65" t="s">
        <v>175</v>
      </c>
      <c r="E3" s="65" t="s">
        <v>174</v>
      </c>
      <c r="F3" s="65" t="s">
        <v>173</v>
      </c>
      <c r="G3" s="65" t="s">
        <v>172</v>
      </c>
      <c r="H3" s="65" t="s">
        <v>171</v>
      </c>
      <c r="I3" s="65" t="s">
        <v>170</v>
      </c>
      <c r="J3" s="65" t="s">
        <v>169</v>
      </c>
      <c r="K3" s="65" t="s">
        <v>168</v>
      </c>
      <c r="L3" s="65" t="s">
        <v>167</v>
      </c>
      <c r="M3" s="65" t="s">
        <v>166</v>
      </c>
      <c r="N3" s="65" t="s">
        <v>165</v>
      </c>
      <c r="O3" s="65" t="s">
        <v>164</v>
      </c>
      <c r="P3" s="64" t="str">
        <f>VLOOKUP(T1,U:V,2,FALSE)</f>
        <v>Juli bis Januar</v>
      </c>
      <c r="Q3" s="49"/>
      <c r="T3" s="58"/>
      <c r="U3" s="58">
        <v>3</v>
      </c>
      <c r="V3" s="58" t="s">
        <v>163</v>
      </c>
    </row>
    <row r="4" spans="1:22" ht="40.5" customHeight="1">
      <c r="A4" s="2849"/>
      <c r="B4" s="2851"/>
      <c r="C4" s="63" t="s">
        <v>162</v>
      </c>
      <c r="D4" s="63"/>
      <c r="E4" s="63"/>
      <c r="F4" s="63"/>
      <c r="G4" s="63"/>
      <c r="H4" s="63"/>
      <c r="I4" s="63" t="s">
        <v>161</v>
      </c>
      <c r="J4" s="62"/>
      <c r="K4" s="62"/>
      <c r="L4" s="62"/>
      <c r="M4" s="62"/>
      <c r="N4" s="62"/>
      <c r="O4" s="61" t="s">
        <v>160</v>
      </c>
      <c r="P4" s="60"/>
      <c r="Q4" s="59"/>
      <c r="T4" s="58"/>
      <c r="U4" s="58">
        <v>4</v>
      </c>
      <c r="V4" s="58" t="s">
        <v>159</v>
      </c>
    </row>
    <row r="5" spans="1:22" ht="16.5" customHeight="1">
      <c r="A5" s="25" t="s">
        <v>158</v>
      </c>
      <c r="B5" s="29"/>
      <c r="C5" s="29"/>
      <c r="D5" s="29"/>
      <c r="E5" s="29"/>
      <c r="F5" s="29"/>
      <c r="G5" s="29"/>
      <c r="H5" s="29"/>
      <c r="I5" s="29"/>
      <c r="J5" s="29"/>
      <c r="K5" s="29"/>
      <c r="L5" s="29"/>
      <c r="M5" s="29"/>
      <c r="N5" s="29"/>
      <c r="O5" s="29"/>
      <c r="P5" s="28"/>
      <c r="Q5" s="50"/>
      <c r="T5" s="53"/>
      <c r="U5" s="53">
        <v>5</v>
      </c>
      <c r="V5" s="53" t="s">
        <v>157</v>
      </c>
    </row>
    <row r="6" spans="1:22" ht="16.5" customHeight="1">
      <c r="A6" s="18" t="s">
        <v>101</v>
      </c>
      <c r="B6" s="55" t="s">
        <v>153</v>
      </c>
      <c r="C6" s="16">
        <v>8729.5470000000005</v>
      </c>
      <c r="D6" s="16">
        <v>8946.2070000000003</v>
      </c>
      <c r="E6" s="16">
        <v>8656.6309999999994</v>
      </c>
      <c r="F6" s="16">
        <v>9452.0049999999992</v>
      </c>
      <c r="G6" s="16">
        <v>9901.9390000000003</v>
      </c>
      <c r="H6" s="16">
        <v>9017.3539999999994</v>
      </c>
      <c r="I6" s="44">
        <v>8402.0730000000003</v>
      </c>
      <c r="J6" s="16">
        <v>9278.9429999999993</v>
      </c>
      <c r="K6" s="57">
        <v>9501.7199999999993</v>
      </c>
      <c r="L6" s="57">
        <v>8553.52</v>
      </c>
      <c r="M6" s="57">
        <v>9540.723</v>
      </c>
      <c r="N6" s="15">
        <v>9140.4549999999999</v>
      </c>
      <c r="O6" s="14">
        <v>109121.117</v>
      </c>
      <c r="P6" s="13">
        <v>63105.755999999994</v>
      </c>
      <c r="Q6" s="49"/>
      <c r="T6" s="53"/>
      <c r="U6" s="53">
        <v>6</v>
      </c>
      <c r="V6" s="53" t="s">
        <v>156</v>
      </c>
    </row>
    <row r="7" spans="1:22" ht="16.5" customHeight="1">
      <c r="A7" s="21" t="s">
        <v>101</v>
      </c>
      <c r="B7" s="56" t="s">
        <v>153</v>
      </c>
      <c r="C7" s="16">
        <v>8304.5339999999997</v>
      </c>
      <c r="D7" s="16">
        <v>8713.3150000000005</v>
      </c>
      <c r="E7" s="16">
        <v>8433.7270000000008</v>
      </c>
      <c r="F7" s="16">
        <v>8863.6769999999997</v>
      </c>
      <c r="G7" s="16">
        <v>9396.26</v>
      </c>
      <c r="H7" s="15">
        <v>8474.9290000000001</v>
      </c>
      <c r="I7" s="16">
        <v>9648.9470000000001</v>
      </c>
      <c r="J7" s="16"/>
      <c r="K7" s="16"/>
      <c r="L7" s="16"/>
      <c r="M7" s="16"/>
      <c r="N7" s="15"/>
      <c r="O7" s="14" t="s">
        <v>1281</v>
      </c>
      <c r="P7" s="13">
        <v>61835.388999999996</v>
      </c>
      <c r="Q7" s="49"/>
      <c r="T7" s="53"/>
      <c r="U7" s="53">
        <v>7</v>
      </c>
      <c r="V7" s="53" t="s">
        <v>155</v>
      </c>
    </row>
    <row r="8" spans="1:22" ht="16.5" customHeight="1">
      <c r="A8" s="18" t="s">
        <v>100</v>
      </c>
      <c r="B8" s="55" t="s">
        <v>153</v>
      </c>
      <c r="C8" s="16">
        <v>5867.509</v>
      </c>
      <c r="D8" s="16">
        <v>6126.3990000000003</v>
      </c>
      <c r="E8" s="16">
        <v>5919.2529999999997</v>
      </c>
      <c r="F8" s="16">
        <v>6575.326</v>
      </c>
      <c r="G8" s="16">
        <v>6852.2290000000003</v>
      </c>
      <c r="H8" s="15">
        <v>6372.2569999999996</v>
      </c>
      <c r="I8" s="16">
        <v>5800.134</v>
      </c>
      <c r="J8" s="16">
        <v>6646.4740000000002</v>
      </c>
      <c r="K8" s="16">
        <v>6786.7830000000004</v>
      </c>
      <c r="L8" s="16">
        <v>6031.616</v>
      </c>
      <c r="M8" s="16">
        <v>6678.75</v>
      </c>
      <c r="N8" s="15">
        <v>6545.5940000000001</v>
      </c>
      <c r="O8" s="14">
        <v>76202.324000000008</v>
      </c>
      <c r="P8" s="13">
        <v>43513.106999999996</v>
      </c>
      <c r="Q8" s="49"/>
      <c r="T8" s="53"/>
      <c r="U8" s="53">
        <v>8</v>
      </c>
      <c r="V8" s="53" t="s">
        <v>154</v>
      </c>
    </row>
    <row r="9" spans="1:22" ht="16.5" customHeight="1">
      <c r="A9" s="26" t="s">
        <v>100</v>
      </c>
      <c r="B9" s="54" t="s">
        <v>153</v>
      </c>
      <c r="C9" s="16">
        <v>5939.3779999999997</v>
      </c>
      <c r="D9" s="16">
        <v>6309.3969999999999</v>
      </c>
      <c r="E9" s="16">
        <v>6030.5029999999997</v>
      </c>
      <c r="F9" s="16">
        <v>6394.2709999999997</v>
      </c>
      <c r="G9" s="16">
        <v>6846.1890000000003</v>
      </c>
      <c r="H9" s="15">
        <v>6219.2510000000002</v>
      </c>
      <c r="I9" s="16">
        <v>6909.415</v>
      </c>
      <c r="J9" s="16"/>
      <c r="K9" s="16"/>
      <c r="L9" s="16"/>
      <c r="M9" s="16"/>
      <c r="N9" s="15"/>
      <c r="O9" s="14" t="s">
        <v>1281</v>
      </c>
      <c r="P9" s="13">
        <v>44648.404000000002</v>
      </c>
      <c r="Q9" s="49"/>
      <c r="T9" s="53"/>
      <c r="U9" s="53">
        <v>9</v>
      </c>
      <c r="V9" s="53" t="s">
        <v>152</v>
      </c>
    </row>
    <row r="10" spans="1:22" ht="16.5" customHeight="1">
      <c r="A10" s="25" t="s">
        <v>151</v>
      </c>
      <c r="B10" s="30"/>
      <c r="C10" s="29"/>
      <c r="D10" s="29"/>
      <c r="E10" s="29"/>
      <c r="F10" s="29"/>
      <c r="G10" s="29"/>
      <c r="H10" s="29"/>
      <c r="I10" s="29"/>
      <c r="J10" s="29"/>
      <c r="K10" s="29"/>
      <c r="L10" s="29"/>
      <c r="M10" s="29"/>
      <c r="N10" s="30"/>
      <c r="O10" s="29"/>
      <c r="P10" s="28"/>
      <c r="Q10" s="50"/>
      <c r="R10" s="22"/>
      <c r="T10" s="53"/>
      <c r="U10" s="53">
        <v>10</v>
      </c>
      <c r="V10" s="53" t="s">
        <v>150</v>
      </c>
    </row>
    <row r="11" spans="1:22" ht="16.5" customHeight="1">
      <c r="A11" s="25" t="s">
        <v>149</v>
      </c>
      <c r="B11" s="17"/>
      <c r="C11" s="24"/>
      <c r="D11" s="24"/>
      <c r="E11" s="24"/>
      <c r="F11" s="24"/>
      <c r="G11" s="24"/>
      <c r="H11" s="24"/>
      <c r="I11" s="24"/>
      <c r="J11" s="24"/>
      <c r="K11" s="24"/>
      <c r="L11" s="24"/>
      <c r="M11" s="24"/>
      <c r="N11" s="17"/>
      <c r="O11" s="24"/>
      <c r="P11" s="23"/>
      <c r="Q11" s="50"/>
      <c r="R11" s="22"/>
      <c r="T11" s="53"/>
      <c r="U11" s="53">
        <v>11</v>
      </c>
      <c r="V11" s="53" t="s">
        <v>148</v>
      </c>
    </row>
    <row r="12" spans="1:22" ht="16.5" customHeight="1">
      <c r="A12" s="18" t="s">
        <v>101</v>
      </c>
      <c r="B12" s="17" t="s">
        <v>99</v>
      </c>
      <c r="C12" s="16">
        <v>17.7118</v>
      </c>
      <c r="D12" s="16">
        <v>19.8248</v>
      </c>
      <c r="E12" s="16">
        <v>22.969200000000001</v>
      </c>
      <c r="F12" s="16">
        <v>26.153400000000001</v>
      </c>
      <c r="G12" s="16">
        <v>32.284500000000001</v>
      </c>
      <c r="H12" s="15">
        <v>27.377600000000001</v>
      </c>
      <c r="I12" s="16">
        <v>23.520800000000001</v>
      </c>
      <c r="J12" s="16">
        <v>28.729399999999998</v>
      </c>
      <c r="K12" s="16">
        <v>27.224900000000002</v>
      </c>
      <c r="L12" s="16">
        <v>21.318899999999999</v>
      </c>
      <c r="M12" s="16">
        <v>24.897500000000001</v>
      </c>
      <c r="N12" s="15">
        <v>22.117100000000001</v>
      </c>
      <c r="O12" s="14">
        <v>294.12989999999996</v>
      </c>
      <c r="P12" s="13">
        <v>169.84210000000002</v>
      </c>
      <c r="Q12" s="49"/>
      <c r="T12" s="53"/>
      <c r="U12" s="53">
        <v>12</v>
      </c>
      <c r="V12" s="53" t="s">
        <v>147</v>
      </c>
    </row>
    <row r="13" spans="1:22" ht="16.5" customHeight="1">
      <c r="A13" s="21" t="s">
        <v>101</v>
      </c>
      <c r="B13" s="20" t="s">
        <v>99</v>
      </c>
      <c r="C13" s="16">
        <v>16.104299999999999</v>
      </c>
      <c r="D13" s="16">
        <v>18.1799</v>
      </c>
      <c r="E13" s="16">
        <v>21.755700000000001</v>
      </c>
      <c r="F13" s="16">
        <v>23.232199999999999</v>
      </c>
      <c r="G13" s="16">
        <v>30.331800000000001</v>
      </c>
      <c r="H13" s="15">
        <v>32.8369</v>
      </c>
      <c r="I13" s="16">
        <v>28.706800000000001</v>
      </c>
      <c r="J13" s="16"/>
      <c r="K13" s="16"/>
      <c r="L13" s="16"/>
      <c r="M13" s="16"/>
      <c r="N13" s="15"/>
      <c r="O13" s="14" t="s">
        <v>1281</v>
      </c>
      <c r="P13" s="13">
        <v>171.14760000000001</v>
      </c>
      <c r="Q13" s="49"/>
    </row>
    <row r="14" spans="1:22" ht="16.5" customHeight="1">
      <c r="A14" s="18" t="s">
        <v>100</v>
      </c>
      <c r="B14" s="17" t="s">
        <v>99</v>
      </c>
      <c r="C14" s="16">
        <v>17.705200000000001</v>
      </c>
      <c r="D14" s="16">
        <v>19.8245</v>
      </c>
      <c r="E14" s="16">
        <v>22.930399999999999</v>
      </c>
      <c r="F14" s="16">
        <v>23.999700000000001</v>
      </c>
      <c r="G14" s="16">
        <v>27.943100000000001</v>
      </c>
      <c r="H14" s="15">
        <v>27.377600000000001</v>
      </c>
      <c r="I14" s="16">
        <v>18.2089</v>
      </c>
      <c r="J14" s="16">
        <v>28.704999999999998</v>
      </c>
      <c r="K14" s="16">
        <v>27.2182</v>
      </c>
      <c r="L14" s="16">
        <v>21.307600000000001</v>
      </c>
      <c r="M14" s="16">
        <v>24.8904</v>
      </c>
      <c r="N14" s="15">
        <v>22.092300000000002</v>
      </c>
      <c r="O14" s="14">
        <v>282.20290000000006</v>
      </c>
      <c r="P14" s="13">
        <v>157.98940000000002</v>
      </c>
      <c r="Q14" s="49"/>
    </row>
    <row r="15" spans="1:22" ht="16.5" customHeight="1">
      <c r="A15" s="26" t="s">
        <v>100</v>
      </c>
      <c r="B15" s="20" t="s">
        <v>99</v>
      </c>
      <c r="C15" s="16">
        <v>16.095199999999998</v>
      </c>
      <c r="D15" s="16">
        <v>18.175599999999999</v>
      </c>
      <c r="E15" s="16">
        <v>21.752300000000002</v>
      </c>
      <c r="F15" s="16">
        <v>23.0565</v>
      </c>
      <c r="G15" s="16">
        <v>30.327500000000001</v>
      </c>
      <c r="H15" s="15">
        <v>32.8262</v>
      </c>
      <c r="I15" s="16">
        <v>28.702200000000001</v>
      </c>
      <c r="J15" s="16"/>
      <c r="K15" s="16"/>
      <c r="L15" s="16"/>
      <c r="M15" s="16"/>
      <c r="N15" s="15"/>
      <c r="O15" s="14" t="s">
        <v>1281</v>
      </c>
      <c r="P15" s="13">
        <v>170.93549999999999</v>
      </c>
      <c r="Q15" s="49"/>
    </row>
    <row r="16" spans="1:22" ht="16.5" customHeight="1">
      <c r="A16" s="25" t="s">
        <v>146</v>
      </c>
      <c r="B16" s="17"/>
      <c r="C16" s="24"/>
      <c r="D16" s="24"/>
      <c r="E16" s="24"/>
      <c r="F16" s="24"/>
      <c r="G16" s="24"/>
      <c r="H16" s="24"/>
      <c r="I16" s="24"/>
      <c r="J16" s="24"/>
      <c r="K16" s="24"/>
      <c r="L16" s="24"/>
      <c r="M16" s="24"/>
      <c r="N16" s="17"/>
      <c r="O16" s="24"/>
      <c r="P16" s="23"/>
      <c r="Q16" s="50"/>
      <c r="R16" s="22"/>
    </row>
    <row r="17" spans="1:17" ht="16.5" customHeight="1">
      <c r="A17" s="18" t="s">
        <v>101</v>
      </c>
      <c r="B17" s="17" t="s">
        <v>99</v>
      </c>
      <c r="C17" s="16">
        <v>233.76220000000001</v>
      </c>
      <c r="D17" s="16">
        <v>316.09699999999998</v>
      </c>
      <c r="E17" s="16">
        <v>343.81439999999998</v>
      </c>
      <c r="F17" s="16">
        <v>435.57010000000002</v>
      </c>
      <c r="G17" s="16">
        <v>372.74669999999998</v>
      </c>
      <c r="H17" s="15">
        <v>221.81129999999999</v>
      </c>
      <c r="I17" s="16">
        <v>286.84120000000001</v>
      </c>
      <c r="J17" s="16">
        <v>348.6336</v>
      </c>
      <c r="K17" s="16">
        <v>325.12139999999999</v>
      </c>
      <c r="L17" s="16">
        <v>376.88639999999998</v>
      </c>
      <c r="M17" s="16">
        <v>399.56040000000002</v>
      </c>
      <c r="N17" s="15">
        <v>444.5729</v>
      </c>
      <c r="O17" s="14">
        <v>4105.4175999999998</v>
      </c>
      <c r="P17" s="13">
        <v>2210.6428999999998</v>
      </c>
      <c r="Q17" s="49"/>
    </row>
    <row r="18" spans="1:17" ht="16.5" customHeight="1">
      <c r="A18" s="21" t="s">
        <v>101</v>
      </c>
      <c r="B18" s="20" t="s">
        <v>99</v>
      </c>
      <c r="C18" s="16">
        <v>312.8261</v>
      </c>
      <c r="D18" s="16">
        <v>408.27809999999999</v>
      </c>
      <c r="E18" s="16">
        <v>495.58049999999997</v>
      </c>
      <c r="F18" s="16">
        <v>467.39890000000003</v>
      </c>
      <c r="G18" s="16">
        <v>403.6037</v>
      </c>
      <c r="H18" s="15">
        <v>427.8682</v>
      </c>
      <c r="I18" s="16">
        <v>528.62909999999999</v>
      </c>
      <c r="J18" s="16"/>
      <c r="K18" s="16"/>
      <c r="L18" s="16"/>
      <c r="M18" s="16"/>
      <c r="N18" s="15"/>
      <c r="O18" s="14" t="s">
        <v>1281</v>
      </c>
      <c r="P18" s="13">
        <v>3044.1846</v>
      </c>
      <c r="Q18" s="49"/>
    </row>
    <row r="19" spans="1:17" ht="16.5" customHeight="1">
      <c r="A19" s="18" t="s">
        <v>100</v>
      </c>
      <c r="B19" s="17" t="s">
        <v>99</v>
      </c>
      <c r="C19" s="48">
        <v>229.32759999999999</v>
      </c>
      <c r="D19" s="48">
        <v>313.49759999999998</v>
      </c>
      <c r="E19" s="48">
        <v>335.51159999999999</v>
      </c>
      <c r="F19" s="48">
        <v>428.98129999999998</v>
      </c>
      <c r="G19" s="48">
        <v>364.31889999999999</v>
      </c>
      <c r="H19" s="51">
        <v>215.0085</v>
      </c>
      <c r="I19" s="52">
        <v>278.56240000000003</v>
      </c>
      <c r="J19" s="48">
        <v>335.59429999999998</v>
      </c>
      <c r="K19" s="48">
        <v>317.07470000000001</v>
      </c>
      <c r="L19" s="48">
        <v>369.31630000000001</v>
      </c>
      <c r="M19" s="48">
        <v>386.25970000000001</v>
      </c>
      <c r="N19" s="51">
        <v>436.84210000000002</v>
      </c>
      <c r="O19" s="14">
        <v>4010.2950000000001</v>
      </c>
      <c r="P19" s="13">
        <v>2165.2078999999999</v>
      </c>
      <c r="Q19" s="49"/>
    </row>
    <row r="20" spans="1:17" ht="16.5" customHeight="1">
      <c r="A20" s="26" t="s">
        <v>100</v>
      </c>
      <c r="B20" s="20" t="s">
        <v>99</v>
      </c>
      <c r="C20" s="48">
        <v>307.85860000000002</v>
      </c>
      <c r="D20" s="48">
        <v>403.58</v>
      </c>
      <c r="E20" s="48">
        <v>488.83449999999999</v>
      </c>
      <c r="F20" s="48">
        <v>450.16239999999999</v>
      </c>
      <c r="G20" s="48">
        <v>394.21629999999999</v>
      </c>
      <c r="H20" s="51">
        <v>424.01240000000001</v>
      </c>
      <c r="I20" s="52">
        <v>522.79200000000003</v>
      </c>
      <c r="J20" s="48"/>
      <c r="K20" s="48"/>
      <c r="L20" s="48"/>
      <c r="M20" s="48"/>
      <c r="N20" s="51"/>
      <c r="O20" s="14" t="s">
        <v>1281</v>
      </c>
      <c r="P20" s="13">
        <v>2991.4561999999996</v>
      </c>
      <c r="Q20" s="49"/>
    </row>
    <row r="21" spans="1:17" ht="16.5" customHeight="1">
      <c r="A21" s="25" t="s">
        <v>145</v>
      </c>
      <c r="B21" s="17"/>
      <c r="C21" s="24"/>
      <c r="D21" s="24"/>
      <c r="E21" s="24"/>
      <c r="F21" s="24"/>
      <c r="G21" s="24"/>
      <c r="H21" s="24"/>
      <c r="I21" s="24"/>
      <c r="J21" s="24"/>
      <c r="K21" s="24"/>
      <c r="L21" s="24"/>
      <c r="M21" s="24"/>
      <c r="N21" s="17"/>
      <c r="O21" s="24"/>
      <c r="P21" s="23"/>
      <c r="Q21" s="50"/>
    </row>
    <row r="22" spans="1:17" ht="16.5" customHeight="1">
      <c r="A22" s="18" t="s">
        <v>101</v>
      </c>
      <c r="B22" s="17" t="s">
        <v>99</v>
      </c>
      <c r="C22" s="16">
        <v>8.4598999999999993</v>
      </c>
      <c r="D22" s="16">
        <v>10.1648</v>
      </c>
      <c r="E22" s="16">
        <v>8.8178000000000001</v>
      </c>
      <c r="F22" s="16">
        <v>8.3475000000000001</v>
      </c>
      <c r="G22" s="16">
        <v>8.7643000000000004</v>
      </c>
      <c r="H22" s="15">
        <v>6.5838000000000001</v>
      </c>
      <c r="I22" s="16">
        <v>8.6995000000000005</v>
      </c>
      <c r="J22" s="16">
        <v>8.4673999999999996</v>
      </c>
      <c r="K22" s="16">
        <v>8.8729999999999993</v>
      </c>
      <c r="L22" s="16">
        <v>12.997199999999999</v>
      </c>
      <c r="M22" s="16">
        <v>11.753399999999999</v>
      </c>
      <c r="N22" s="15">
        <v>10.1417</v>
      </c>
      <c r="O22" s="14">
        <v>112.07029999999999</v>
      </c>
      <c r="P22" s="13">
        <v>59.837599999999995</v>
      </c>
      <c r="Q22" s="49"/>
    </row>
    <row r="23" spans="1:17" ht="16.5" customHeight="1">
      <c r="A23" s="21" t="s">
        <v>101</v>
      </c>
      <c r="B23" s="20" t="s">
        <v>99</v>
      </c>
      <c r="C23" s="16">
        <v>7.4664999999999999</v>
      </c>
      <c r="D23" s="16">
        <v>9.2502999999999993</v>
      </c>
      <c r="E23" s="16">
        <v>10.756500000000001</v>
      </c>
      <c r="F23" s="16">
        <v>9.1792999999999996</v>
      </c>
      <c r="G23" s="16">
        <v>8.8436000000000003</v>
      </c>
      <c r="H23" s="15">
        <v>5.8662000000000001</v>
      </c>
      <c r="I23" s="16">
        <v>12.0223</v>
      </c>
      <c r="J23" s="16"/>
      <c r="K23" s="16"/>
      <c r="L23" s="16"/>
      <c r="M23" s="16"/>
      <c r="N23" s="15"/>
      <c r="O23" s="14" t="s">
        <v>1281</v>
      </c>
      <c r="P23" s="13">
        <v>63.384700000000002</v>
      </c>
      <c r="Q23" s="49"/>
    </row>
    <row r="24" spans="1:17" ht="16.5" customHeight="1">
      <c r="A24" s="18" t="s">
        <v>100</v>
      </c>
      <c r="B24" s="17" t="s">
        <v>99</v>
      </c>
      <c r="C24" s="16">
        <v>8.0806000000000004</v>
      </c>
      <c r="D24" s="16">
        <v>9.7256999999999998</v>
      </c>
      <c r="E24" s="16">
        <v>8.6480999999999995</v>
      </c>
      <c r="F24" s="16">
        <v>8.1195000000000004</v>
      </c>
      <c r="G24" s="16">
        <v>8.3102999999999998</v>
      </c>
      <c r="H24" s="15">
        <v>6.0476999999999999</v>
      </c>
      <c r="I24" s="16">
        <v>8.3882999999999992</v>
      </c>
      <c r="J24" s="16">
        <v>8.1188000000000002</v>
      </c>
      <c r="K24" s="16">
        <v>8.4844000000000008</v>
      </c>
      <c r="L24" s="16">
        <v>12.074199999999999</v>
      </c>
      <c r="M24" s="16">
        <v>10.8421</v>
      </c>
      <c r="N24" s="15">
        <v>9.5966000000000005</v>
      </c>
      <c r="O24" s="14">
        <v>106.43629999999999</v>
      </c>
      <c r="P24" s="13">
        <v>57.3202</v>
      </c>
      <c r="Q24" s="49"/>
    </row>
    <row r="25" spans="1:17" ht="16.5" customHeight="1">
      <c r="A25" s="26" t="s">
        <v>100</v>
      </c>
      <c r="B25" s="20" t="s">
        <v>99</v>
      </c>
      <c r="C25" s="16">
        <v>6.8555999999999999</v>
      </c>
      <c r="D25" s="16">
        <v>8.5859000000000005</v>
      </c>
      <c r="E25" s="16">
        <v>9.9261999999999997</v>
      </c>
      <c r="F25" s="16">
        <v>8.2685999999999993</v>
      </c>
      <c r="G25" s="16">
        <v>8.2003000000000004</v>
      </c>
      <c r="H25" s="15">
        <v>5.1863000000000001</v>
      </c>
      <c r="I25" s="16">
        <v>11.3058</v>
      </c>
      <c r="J25" s="16"/>
      <c r="K25" s="16"/>
      <c r="L25" s="16"/>
      <c r="M25" s="16"/>
      <c r="N25" s="15"/>
      <c r="O25" s="14" t="s">
        <v>1281</v>
      </c>
      <c r="P25" s="13">
        <v>58.328699999999998</v>
      </c>
      <c r="Q25" s="49"/>
    </row>
    <row r="26" spans="1:17" ht="16.5" customHeight="1">
      <c r="A26" s="25" t="s">
        <v>144</v>
      </c>
      <c r="B26" s="17"/>
      <c r="C26" s="24"/>
      <c r="D26" s="24"/>
      <c r="E26" s="24"/>
      <c r="F26" s="24"/>
      <c r="G26" s="24"/>
      <c r="H26" s="24"/>
      <c r="I26" s="24"/>
      <c r="J26" s="24"/>
      <c r="K26" s="24"/>
      <c r="L26" s="24"/>
      <c r="M26" s="24"/>
      <c r="N26" s="17"/>
      <c r="O26" s="24"/>
      <c r="P26" s="23"/>
      <c r="Q26" s="50"/>
    </row>
    <row r="27" spans="1:17" ht="16.5" customHeight="1">
      <c r="A27" s="18" t="s">
        <v>101</v>
      </c>
      <c r="B27" s="17" t="s">
        <v>99</v>
      </c>
      <c r="C27" s="16">
        <v>29.1967</v>
      </c>
      <c r="D27" s="16">
        <v>23.508600000000001</v>
      </c>
      <c r="E27" s="16">
        <v>22.728200000000001</v>
      </c>
      <c r="F27" s="16">
        <v>27.208500000000001</v>
      </c>
      <c r="G27" s="16">
        <v>28.371500000000001</v>
      </c>
      <c r="H27" s="15">
        <v>24.331499999999998</v>
      </c>
      <c r="I27" s="16">
        <v>25.225200000000001</v>
      </c>
      <c r="J27" s="16">
        <v>22.7818</v>
      </c>
      <c r="K27" s="16">
        <v>24.695699999999999</v>
      </c>
      <c r="L27" s="16">
        <v>25.636600000000001</v>
      </c>
      <c r="M27" s="16">
        <v>25.321899999999999</v>
      </c>
      <c r="N27" s="15">
        <v>28.969000000000001</v>
      </c>
      <c r="O27" s="14">
        <v>307.97520000000003</v>
      </c>
      <c r="P27" s="13">
        <v>180.57020000000003</v>
      </c>
      <c r="Q27" s="49"/>
    </row>
    <row r="28" spans="1:17" ht="16.5" customHeight="1">
      <c r="A28" s="21" t="s">
        <v>101</v>
      </c>
      <c r="B28" s="20" t="s">
        <v>99</v>
      </c>
      <c r="C28" s="16">
        <v>26.384799999999998</v>
      </c>
      <c r="D28" s="16">
        <v>29.7241</v>
      </c>
      <c r="E28" s="16">
        <v>29.8733</v>
      </c>
      <c r="F28" s="16">
        <v>26.649100000000001</v>
      </c>
      <c r="G28" s="16">
        <v>29.0898</v>
      </c>
      <c r="H28" s="15">
        <v>22.451000000000001</v>
      </c>
      <c r="I28" s="16">
        <v>29.5291</v>
      </c>
      <c r="J28" s="16"/>
      <c r="K28" s="16"/>
      <c r="L28" s="16"/>
      <c r="M28" s="16"/>
      <c r="N28" s="15"/>
      <c r="O28" s="14" t="s">
        <v>1281</v>
      </c>
      <c r="P28" s="13">
        <v>193.7012</v>
      </c>
      <c r="Q28" s="49"/>
    </row>
    <row r="29" spans="1:17" ht="16.5" customHeight="1">
      <c r="A29" s="18" t="s">
        <v>100</v>
      </c>
      <c r="B29" s="17" t="s">
        <v>99</v>
      </c>
      <c r="C29" s="16">
        <v>29.058800000000002</v>
      </c>
      <c r="D29" s="16">
        <v>23.399699999999999</v>
      </c>
      <c r="E29" s="16">
        <v>22.6219</v>
      </c>
      <c r="F29" s="16">
        <v>27.031300000000002</v>
      </c>
      <c r="G29" s="16">
        <v>28.1478</v>
      </c>
      <c r="H29" s="15">
        <v>24.1021</v>
      </c>
      <c r="I29" s="16">
        <v>25.0822</v>
      </c>
      <c r="J29" s="16">
        <v>22.607399999999998</v>
      </c>
      <c r="K29" s="16">
        <v>24.501799999999999</v>
      </c>
      <c r="L29" s="16">
        <v>25.5213</v>
      </c>
      <c r="M29" s="16">
        <v>25.136299999999999</v>
      </c>
      <c r="N29" s="15">
        <v>28.843499999999999</v>
      </c>
      <c r="O29" s="14">
        <v>306.05410000000001</v>
      </c>
      <c r="P29" s="13">
        <v>179.44380000000001</v>
      </c>
      <c r="Q29" s="49"/>
    </row>
    <row r="30" spans="1:17" ht="16.5" customHeight="1">
      <c r="A30" s="26" t="s">
        <v>100</v>
      </c>
      <c r="B30" s="20" t="s">
        <v>99</v>
      </c>
      <c r="C30" s="16">
        <v>26.094200000000001</v>
      </c>
      <c r="D30" s="16">
        <v>29.410799999999998</v>
      </c>
      <c r="E30" s="16">
        <v>29.5487</v>
      </c>
      <c r="F30" s="16">
        <v>26.286300000000001</v>
      </c>
      <c r="G30" s="16">
        <v>28.683299999999999</v>
      </c>
      <c r="H30" s="15">
        <v>22.256499999999999</v>
      </c>
      <c r="I30" s="16">
        <v>29.081</v>
      </c>
      <c r="J30" s="16"/>
      <c r="K30" s="16"/>
      <c r="L30" s="16"/>
      <c r="M30" s="16"/>
      <c r="N30" s="15"/>
      <c r="O30" s="14" t="s">
        <v>1281</v>
      </c>
      <c r="P30" s="13">
        <v>191.36079999999995</v>
      </c>
      <c r="Q30" s="49"/>
    </row>
    <row r="31" spans="1:17" ht="16.5" customHeight="1">
      <c r="A31" s="25" t="s">
        <v>143</v>
      </c>
      <c r="B31" s="30"/>
      <c r="C31" s="29"/>
      <c r="D31" s="29"/>
      <c r="E31" s="29"/>
      <c r="F31" s="29"/>
      <c r="G31" s="29"/>
      <c r="H31" s="29"/>
      <c r="I31" s="29"/>
      <c r="J31" s="29"/>
      <c r="K31" s="29"/>
      <c r="L31" s="29"/>
      <c r="M31" s="29"/>
      <c r="N31" s="30"/>
      <c r="O31" s="29"/>
      <c r="P31" s="28"/>
      <c r="Q31" s="49"/>
    </row>
    <row r="32" spans="1:17" ht="16.5" customHeight="1">
      <c r="A32" s="18" t="s">
        <v>101</v>
      </c>
      <c r="B32" s="17" t="s">
        <v>99</v>
      </c>
      <c r="C32" s="16">
        <v>316.92609199999998</v>
      </c>
      <c r="D32" s="16">
        <v>392.773977</v>
      </c>
      <c r="E32" s="16">
        <v>420.30077799999998</v>
      </c>
      <c r="F32" s="16">
        <v>523.13492799999995</v>
      </c>
      <c r="G32" s="16">
        <v>469.27124700000002</v>
      </c>
      <c r="H32" s="15">
        <v>303.59885700000001</v>
      </c>
      <c r="I32" s="16">
        <v>369.27069599999999</v>
      </c>
      <c r="J32" s="16">
        <v>431.29144000000002</v>
      </c>
      <c r="K32" s="16">
        <v>409.89805200000001</v>
      </c>
      <c r="L32" s="16">
        <v>463.46274599999998</v>
      </c>
      <c r="M32" s="16">
        <v>487.626058</v>
      </c>
      <c r="N32" s="15">
        <v>534.88309200000003</v>
      </c>
      <c r="O32" s="14">
        <v>5122.4379629999994</v>
      </c>
      <c r="P32" s="13">
        <v>2795.2765749999999</v>
      </c>
      <c r="Q32" s="49"/>
    </row>
    <row r="33" spans="1:18" ht="16.5" customHeight="1">
      <c r="A33" s="21" t="s">
        <v>101</v>
      </c>
      <c r="B33" s="20" t="s">
        <v>99</v>
      </c>
      <c r="C33" s="16">
        <v>389.06094300000001</v>
      </c>
      <c r="D33" s="16">
        <v>495.570716</v>
      </c>
      <c r="E33" s="16">
        <v>587.94298000000003</v>
      </c>
      <c r="F33" s="16">
        <v>552.73977000000002</v>
      </c>
      <c r="G33" s="16">
        <v>500.58213599999999</v>
      </c>
      <c r="H33" s="15">
        <v>510.803359</v>
      </c>
      <c r="I33" s="16">
        <v>629.76570400000003</v>
      </c>
      <c r="J33" s="16"/>
      <c r="K33" s="16"/>
      <c r="L33" s="16"/>
      <c r="M33" s="16"/>
      <c r="N33" s="15"/>
      <c r="O33" s="14" t="s">
        <v>1281</v>
      </c>
      <c r="P33" s="13">
        <v>3666.465608</v>
      </c>
      <c r="Q33" s="49"/>
    </row>
    <row r="34" spans="1:18" ht="16.5" customHeight="1">
      <c r="A34" s="18" t="s">
        <v>100</v>
      </c>
      <c r="B34" s="17" t="s">
        <v>99</v>
      </c>
      <c r="C34" s="16">
        <v>311.73211500000002</v>
      </c>
      <c r="D34" s="16">
        <v>389.38500499999998</v>
      </c>
      <c r="E34" s="16">
        <v>411.54733700000003</v>
      </c>
      <c r="F34" s="16">
        <v>513.77288599999997</v>
      </c>
      <c r="G34" s="16">
        <v>455.48331100000001</v>
      </c>
      <c r="H34" s="15">
        <v>295.6737</v>
      </c>
      <c r="I34" s="16">
        <v>355.01200899999998</v>
      </c>
      <c r="J34" s="16">
        <v>417.43965200000002</v>
      </c>
      <c r="K34" s="16">
        <v>401.00152700000001</v>
      </c>
      <c r="L34" s="16">
        <v>454.42879099999999</v>
      </c>
      <c r="M34" s="16">
        <v>472.76105799999999</v>
      </c>
      <c r="N34" s="15">
        <v>526.17710699999998</v>
      </c>
      <c r="O34" s="14">
        <v>5004.4144980000001</v>
      </c>
      <c r="P34" s="13">
        <v>2732.6063629999999</v>
      </c>
      <c r="Q34" s="49"/>
    </row>
    <row r="35" spans="1:18" ht="16.5" customHeight="1">
      <c r="A35" s="26" t="s">
        <v>100</v>
      </c>
      <c r="B35" s="20" t="s">
        <v>99</v>
      </c>
      <c r="C35" s="16">
        <v>382.69264199999998</v>
      </c>
      <c r="D35" s="16">
        <v>489.34230600000001</v>
      </c>
      <c r="E35" s="16">
        <v>579.46816899999999</v>
      </c>
      <c r="F35" s="16">
        <v>533.39916400000004</v>
      </c>
      <c r="G35" s="16">
        <v>489.55798499999997</v>
      </c>
      <c r="H35" s="15">
        <v>505.63919399999997</v>
      </c>
      <c r="I35" s="16">
        <v>622.171019</v>
      </c>
      <c r="J35" s="16"/>
      <c r="K35" s="16"/>
      <c r="L35" s="16"/>
      <c r="M35" s="16"/>
      <c r="N35" s="15"/>
      <c r="O35" s="14" t="s">
        <v>1281</v>
      </c>
      <c r="P35" s="13">
        <v>3602.2704789999998</v>
      </c>
      <c r="Q35" s="49"/>
    </row>
    <row r="36" spans="1:18" ht="16.5" customHeight="1">
      <c r="A36" s="25" t="s">
        <v>142</v>
      </c>
      <c r="B36" s="30"/>
      <c r="C36" s="29"/>
      <c r="D36" s="29"/>
      <c r="E36" s="29"/>
      <c r="F36" s="29"/>
      <c r="G36" s="29"/>
      <c r="H36" s="29"/>
      <c r="I36" s="29"/>
      <c r="J36" s="29"/>
      <c r="K36" s="29"/>
      <c r="L36" s="29"/>
      <c r="M36" s="29"/>
      <c r="N36" s="30"/>
      <c r="O36" s="29"/>
      <c r="P36" s="28"/>
      <c r="Q36" s="50"/>
    </row>
    <row r="37" spans="1:18" ht="16.5" customHeight="1">
      <c r="A37" s="18" t="s">
        <v>101</v>
      </c>
      <c r="B37" s="17" t="s">
        <v>99</v>
      </c>
      <c r="C37" s="16">
        <v>22.646795999999998</v>
      </c>
      <c r="D37" s="16">
        <v>38.622776000000002</v>
      </c>
      <c r="E37" s="16">
        <v>30.722874000000001</v>
      </c>
      <c r="F37" s="16">
        <v>39.768859999999997</v>
      </c>
      <c r="G37" s="16">
        <v>42.828145999999997</v>
      </c>
      <c r="H37" s="15">
        <v>16.652235999999998</v>
      </c>
      <c r="I37" s="16">
        <v>21.108376</v>
      </c>
      <c r="J37" s="16">
        <v>23.196738</v>
      </c>
      <c r="K37" s="16">
        <v>29.213718</v>
      </c>
      <c r="L37" s="16">
        <v>31.558654000000001</v>
      </c>
      <c r="M37" s="16">
        <v>29.935065999999999</v>
      </c>
      <c r="N37" s="15">
        <v>43.635814000000003</v>
      </c>
      <c r="O37" s="14">
        <v>369.89005399999996</v>
      </c>
      <c r="P37" s="13">
        <v>212.35006399999997</v>
      </c>
      <c r="Q37" s="49"/>
    </row>
    <row r="38" spans="1:18" ht="16.5" customHeight="1">
      <c r="A38" s="21" t="s">
        <v>101</v>
      </c>
      <c r="B38" s="20" t="s">
        <v>99</v>
      </c>
      <c r="C38" s="16">
        <v>33.577446000000002</v>
      </c>
      <c r="D38" s="16">
        <v>49.373069999999998</v>
      </c>
      <c r="E38" s="16">
        <v>63.218926000000003</v>
      </c>
      <c r="F38" s="16">
        <v>53.808219999999999</v>
      </c>
      <c r="G38" s="16">
        <v>55.304535999999999</v>
      </c>
      <c r="H38" s="15">
        <v>34.125300000000003</v>
      </c>
      <c r="I38" s="16">
        <v>40.482694000000002</v>
      </c>
      <c r="J38" s="16"/>
      <c r="K38" s="16"/>
      <c r="L38" s="16"/>
      <c r="M38" s="16"/>
      <c r="N38" s="15"/>
      <c r="O38" s="14" t="s">
        <v>1281</v>
      </c>
      <c r="P38" s="13">
        <v>329.89019199999996</v>
      </c>
      <c r="Q38" s="49"/>
    </row>
    <row r="39" spans="1:18" ht="16.5" customHeight="1">
      <c r="A39" s="18" t="s">
        <v>100</v>
      </c>
      <c r="B39" s="17" t="s">
        <v>99</v>
      </c>
      <c r="C39" s="16">
        <v>22.63758</v>
      </c>
      <c r="D39" s="16">
        <v>38.617536000000001</v>
      </c>
      <c r="E39" s="16">
        <v>30.711064</v>
      </c>
      <c r="F39" s="16">
        <v>39.76681</v>
      </c>
      <c r="G39" s="16">
        <v>42.826186</v>
      </c>
      <c r="H39" s="15">
        <v>16.648330000000001</v>
      </c>
      <c r="I39" s="16">
        <v>21.107755999999998</v>
      </c>
      <c r="J39" s="16">
        <v>22.631817999999999</v>
      </c>
      <c r="K39" s="16">
        <v>28.933637999999998</v>
      </c>
      <c r="L39" s="16">
        <v>31.212133999999999</v>
      </c>
      <c r="M39" s="16">
        <v>29.79364</v>
      </c>
      <c r="N39" s="15">
        <v>43.627473999999999</v>
      </c>
      <c r="O39" s="14">
        <v>368.51396599999998</v>
      </c>
      <c r="P39" s="13">
        <v>212.31526200000002</v>
      </c>
      <c r="Q39" s="49"/>
    </row>
    <row r="40" spans="1:18" ht="16.5" customHeight="1">
      <c r="A40" s="26" t="s">
        <v>100</v>
      </c>
      <c r="B40" s="20" t="s">
        <v>99</v>
      </c>
      <c r="C40" s="16">
        <v>33.407124000000003</v>
      </c>
      <c r="D40" s="16">
        <v>49.076390000000004</v>
      </c>
      <c r="E40" s="16">
        <v>63.215156</v>
      </c>
      <c r="F40" s="16">
        <v>53.805014</v>
      </c>
      <c r="G40" s="16">
        <v>55.301572</v>
      </c>
      <c r="H40" s="15">
        <v>34.119928000000002</v>
      </c>
      <c r="I40" s="16">
        <v>40.480846</v>
      </c>
      <c r="J40" s="16"/>
      <c r="K40" s="16"/>
      <c r="L40" s="16"/>
      <c r="M40" s="16"/>
      <c r="N40" s="15"/>
      <c r="O40" s="14" t="s">
        <v>1281</v>
      </c>
      <c r="P40" s="13">
        <v>329.40602999999999</v>
      </c>
      <c r="Q40" s="49"/>
    </row>
    <row r="41" spans="1:18" ht="16.5" customHeight="1">
      <c r="A41" s="25" t="s">
        <v>141</v>
      </c>
      <c r="B41" s="17"/>
      <c r="C41" s="24"/>
      <c r="D41" s="24"/>
      <c r="E41" s="24"/>
      <c r="F41" s="24"/>
      <c r="G41" s="24"/>
      <c r="H41" s="24"/>
      <c r="I41" s="24"/>
      <c r="J41" s="24"/>
      <c r="K41" s="24"/>
      <c r="L41" s="24"/>
      <c r="M41" s="24"/>
      <c r="N41" s="17"/>
      <c r="O41" s="24"/>
      <c r="P41" s="23"/>
      <c r="Q41" s="50"/>
      <c r="R41" s="22"/>
    </row>
    <row r="42" spans="1:18" ht="16.5" customHeight="1">
      <c r="A42" s="18" t="s">
        <v>101</v>
      </c>
      <c r="B42" s="17" t="s">
        <v>99</v>
      </c>
      <c r="C42" s="16">
        <v>182.68190000000001</v>
      </c>
      <c r="D42" s="16">
        <v>139.56809999999999</v>
      </c>
      <c r="E42" s="16">
        <v>88.306399999999996</v>
      </c>
      <c r="F42" s="16">
        <v>129.35679999999999</v>
      </c>
      <c r="G42" s="16">
        <v>138.1712</v>
      </c>
      <c r="H42" s="15">
        <v>116.7377</v>
      </c>
      <c r="I42" s="16">
        <v>99.298199999999994</v>
      </c>
      <c r="J42" s="16">
        <v>117.4161</v>
      </c>
      <c r="K42" s="16">
        <v>166.71119999999999</v>
      </c>
      <c r="L42" s="16">
        <v>118.30549999999999</v>
      </c>
      <c r="M42" s="16">
        <v>101.6388</v>
      </c>
      <c r="N42" s="15">
        <v>132.29300000000001</v>
      </c>
      <c r="O42" s="14">
        <v>1530.4848999999999</v>
      </c>
      <c r="P42" s="13">
        <v>894.12029999999993</v>
      </c>
      <c r="Q42" s="49"/>
    </row>
    <row r="43" spans="1:18" ht="16.5" customHeight="1">
      <c r="A43" s="21" t="s">
        <v>101</v>
      </c>
      <c r="B43" s="20" t="s">
        <v>99</v>
      </c>
      <c r="C43" s="16">
        <v>234.28659999999999</v>
      </c>
      <c r="D43" s="16">
        <v>143.4169</v>
      </c>
      <c r="E43" s="16">
        <v>121.1459</v>
      </c>
      <c r="F43" s="16">
        <v>94.730400000000003</v>
      </c>
      <c r="G43" s="16">
        <v>135.9281</v>
      </c>
      <c r="H43" s="15">
        <v>143.26769999999999</v>
      </c>
      <c r="I43" s="16">
        <v>149.27180000000001</v>
      </c>
      <c r="J43" s="16"/>
      <c r="K43" s="16"/>
      <c r="L43" s="16"/>
      <c r="M43" s="16"/>
      <c r="N43" s="15"/>
      <c r="O43" s="14" t="s">
        <v>1281</v>
      </c>
      <c r="P43" s="13">
        <v>1022.0473999999999</v>
      </c>
      <c r="Q43" s="49"/>
    </row>
    <row r="44" spans="1:18" ht="16.5" customHeight="1">
      <c r="A44" s="18" t="s">
        <v>100</v>
      </c>
      <c r="B44" s="17" t="s">
        <v>99</v>
      </c>
      <c r="C44" s="16">
        <v>174.3604</v>
      </c>
      <c r="D44" s="16">
        <v>137.0788</v>
      </c>
      <c r="E44" s="16">
        <v>88.285200000000003</v>
      </c>
      <c r="F44" s="16">
        <v>126.6438</v>
      </c>
      <c r="G44" s="16">
        <v>135.54040000000001</v>
      </c>
      <c r="H44" s="15">
        <v>101.9383</v>
      </c>
      <c r="I44" s="16">
        <v>96.6751</v>
      </c>
      <c r="J44" s="16">
        <v>114.21210000000001</v>
      </c>
      <c r="K44" s="16">
        <v>163.93379999999999</v>
      </c>
      <c r="L44" s="16">
        <v>118.2754</v>
      </c>
      <c r="M44" s="16">
        <v>98.403400000000005</v>
      </c>
      <c r="N44" s="15">
        <v>129.21960000000001</v>
      </c>
      <c r="O44" s="14">
        <v>1484.5663</v>
      </c>
      <c r="P44" s="13">
        <v>860.52200000000016</v>
      </c>
      <c r="Q44" s="49"/>
    </row>
    <row r="45" spans="1:18" ht="16.5" customHeight="1">
      <c r="A45" s="26" t="s">
        <v>100</v>
      </c>
      <c r="B45" s="20" t="s">
        <v>99</v>
      </c>
      <c r="C45" s="16">
        <v>234.1628</v>
      </c>
      <c r="D45" s="16">
        <v>140.41749999999999</v>
      </c>
      <c r="E45" s="16">
        <v>119.56359999999999</v>
      </c>
      <c r="F45" s="16">
        <v>94.722300000000004</v>
      </c>
      <c r="G45" s="16">
        <v>133.23779999999999</v>
      </c>
      <c r="H45" s="15">
        <v>131.44579999999999</v>
      </c>
      <c r="I45" s="16">
        <v>146.56460000000001</v>
      </c>
      <c r="J45" s="16"/>
      <c r="K45" s="16"/>
      <c r="L45" s="16"/>
      <c r="M45" s="16"/>
      <c r="N45" s="15"/>
      <c r="O45" s="14" t="s">
        <v>1281</v>
      </c>
      <c r="P45" s="13">
        <v>1000.1143999999999</v>
      </c>
      <c r="Q45" s="49"/>
    </row>
    <row r="46" spans="1:18" ht="16.5" customHeight="1">
      <c r="A46" s="25" t="s">
        <v>140</v>
      </c>
      <c r="B46" s="17"/>
      <c r="C46" s="24"/>
      <c r="D46" s="24"/>
      <c r="E46" s="24"/>
      <c r="F46" s="24"/>
      <c r="G46" s="24"/>
      <c r="H46" s="24"/>
      <c r="I46" s="24"/>
      <c r="J46" s="24"/>
      <c r="K46" s="24"/>
      <c r="L46" s="24"/>
      <c r="M46" s="24"/>
      <c r="N46" s="17"/>
      <c r="O46" s="24"/>
      <c r="P46" s="23"/>
      <c r="Q46" s="50"/>
    </row>
    <row r="47" spans="1:18" ht="16.5" customHeight="1">
      <c r="A47" s="18" t="s">
        <v>101</v>
      </c>
      <c r="B47" s="17" t="s">
        <v>99</v>
      </c>
      <c r="C47" s="16">
        <v>35.634700000000002</v>
      </c>
      <c r="D47" s="16">
        <v>30.3446</v>
      </c>
      <c r="E47" s="16">
        <v>36.213799999999999</v>
      </c>
      <c r="F47" s="16">
        <v>45.0961</v>
      </c>
      <c r="G47" s="16">
        <v>34.322099999999999</v>
      </c>
      <c r="H47" s="15">
        <v>47.245600000000003</v>
      </c>
      <c r="I47" s="16">
        <v>32.868299999999998</v>
      </c>
      <c r="J47" s="16">
        <v>24.820900000000002</v>
      </c>
      <c r="K47" s="16">
        <v>43.3401</v>
      </c>
      <c r="L47" s="16">
        <v>29.035699999999999</v>
      </c>
      <c r="M47" s="16">
        <v>36.011600000000001</v>
      </c>
      <c r="N47" s="15">
        <v>43.945099999999996</v>
      </c>
      <c r="O47" s="14">
        <v>438.87860000000001</v>
      </c>
      <c r="P47" s="13">
        <v>261.72519999999997</v>
      </c>
      <c r="Q47" s="49"/>
    </row>
    <row r="48" spans="1:18" ht="16.5" customHeight="1">
      <c r="A48" s="21" t="s">
        <v>101</v>
      </c>
      <c r="B48" s="20" t="s">
        <v>99</v>
      </c>
      <c r="C48" s="16">
        <v>37.644399999999997</v>
      </c>
      <c r="D48" s="16">
        <v>28.401399999999999</v>
      </c>
      <c r="E48" s="16">
        <v>28.8017</v>
      </c>
      <c r="F48" s="16">
        <v>36.352499999999999</v>
      </c>
      <c r="G48" s="16">
        <v>75.429199999999994</v>
      </c>
      <c r="H48" s="15">
        <v>50.905500000000004</v>
      </c>
      <c r="I48" s="16">
        <v>26.131799999999998</v>
      </c>
      <c r="J48" s="16"/>
      <c r="K48" s="16"/>
      <c r="L48" s="16"/>
      <c r="M48" s="16"/>
      <c r="N48" s="15"/>
      <c r="O48" s="14" t="s">
        <v>1281</v>
      </c>
      <c r="P48" s="13">
        <v>283.66649999999998</v>
      </c>
      <c r="Q48" s="49"/>
    </row>
    <row r="49" spans="1:18" ht="16.5" customHeight="1">
      <c r="A49" s="18" t="s">
        <v>100</v>
      </c>
      <c r="B49" s="17" t="s">
        <v>99</v>
      </c>
      <c r="C49" s="16">
        <v>32.265599999999999</v>
      </c>
      <c r="D49" s="16">
        <v>26.391999999999999</v>
      </c>
      <c r="E49" s="16">
        <v>36.082500000000003</v>
      </c>
      <c r="F49" s="16">
        <v>42.2714</v>
      </c>
      <c r="G49" s="16">
        <v>34.101599999999998</v>
      </c>
      <c r="H49" s="15">
        <v>47.215499999999999</v>
      </c>
      <c r="I49" s="16">
        <v>29.5258</v>
      </c>
      <c r="J49" s="16">
        <v>24.820599999999999</v>
      </c>
      <c r="K49" s="16">
        <v>43.237400000000001</v>
      </c>
      <c r="L49" s="16">
        <v>28.988099999999999</v>
      </c>
      <c r="M49" s="16">
        <v>36.009700000000002</v>
      </c>
      <c r="N49" s="15">
        <v>43.795999999999999</v>
      </c>
      <c r="O49" s="14">
        <v>424.70619999999997</v>
      </c>
      <c r="P49" s="13">
        <v>247.8544</v>
      </c>
      <c r="Q49" s="49"/>
    </row>
    <row r="50" spans="1:18" ht="16.5" customHeight="1">
      <c r="A50" s="26" t="s">
        <v>100</v>
      </c>
      <c r="B50" s="20" t="s">
        <v>99</v>
      </c>
      <c r="C50" s="16">
        <v>37.4437</v>
      </c>
      <c r="D50" s="16">
        <v>28.211099999999998</v>
      </c>
      <c r="E50" s="16">
        <v>28.747199999999999</v>
      </c>
      <c r="F50" s="16">
        <v>36.259700000000002</v>
      </c>
      <c r="G50" s="16">
        <v>71.976900000000001</v>
      </c>
      <c r="H50" s="15">
        <v>44.622500000000002</v>
      </c>
      <c r="I50" s="16">
        <v>25.689499999999999</v>
      </c>
      <c r="J50" s="16"/>
      <c r="K50" s="16"/>
      <c r="L50" s="16"/>
      <c r="M50" s="16"/>
      <c r="N50" s="15"/>
      <c r="O50" s="14" t="s">
        <v>1281</v>
      </c>
      <c r="P50" s="13">
        <v>272.95060000000001</v>
      </c>
      <c r="Q50" s="49"/>
    </row>
    <row r="51" spans="1:18" ht="16.5" customHeight="1">
      <c r="A51" s="25" t="s">
        <v>139</v>
      </c>
      <c r="B51" s="17"/>
      <c r="C51" s="24"/>
      <c r="D51" s="24"/>
      <c r="E51" s="24"/>
      <c r="F51" s="24"/>
      <c r="G51" s="24"/>
      <c r="H51" s="24"/>
      <c r="I51" s="24"/>
      <c r="J51" s="24"/>
      <c r="K51" s="24"/>
      <c r="L51" s="24"/>
      <c r="M51" s="24"/>
      <c r="N51" s="17"/>
      <c r="O51" s="24"/>
      <c r="P51" s="23"/>
      <c r="Q51" s="50"/>
      <c r="R51" s="22"/>
    </row>
    <row r="52" spans="1:18" ht="16.5" customHeight="1">
      <c r="A52" s="18" t="s">
        <v>101</v>
      </c>
      <c r="B52" s="17" t="s">
        <v>99</v>
      </c>
      <c r="C52" s="16">
        <v>195.59540000000001</v>
      </c>
      <c r="D52" s="16">
        <v>222.85409999999999</v>
      </c>
      <c r="E52" s="16">
        <v>236.42429999999999</v>
      </c>
      <c r="F52" s="16">
        <v>207.73089999999999</v>
      </c>
      <c r="G52" s="16">
        <v>344.9271</v>
      </c>
      <c r="H52" s="15">
        <v>326.51580000000001</v>
      </c>
      <c r="I52" s="16">
        <v>289.30439999999999</v>
      </c>
      <c r="J52" s="16">
        <v>244.60839999999999</v>
      </c>
      <c r="K52" s="16">
        <v>237.87180000000001</v>
      </c>
      <c r="L52" s="16">
        <v>146.25069999999999</v>
      </c>
      <c r="M52" s="16">
        <v>194.8578</v>
      </c>
      <c r="N52" s="15">
        <v>181.8683</v>
      </c>
      <c r="O52" s="14">
        <v>2828.8090000000002</v>
      </c>
      <c r="P52" s="13">
        <v>1823.3519999999999</v>
      </c>
      <c r="Q52" s="49"/>
    </row>
    <row r="53" spans="1:18" ht="16.5" customHeight="1">
      <c r="A53" s="21" t="s">
        <v>101</v>
      </c>
      <c r="B53" s="20" t="s">
        <v>99</v>
      </c>
      <c r="C53" s="16">
        <v>232.43049999999999</v>
      </c>
      <c r="D53" s="16">
        <v>197.4727</v>
      </c>
      <c r="E53" s="16">
        <v>195.32210000000001</v>
      </c>
      <c r="F53" s="16">
        <v>245.06790000000001</v>
      </c>
      <c r="G53" s="16">
        <v>346.21749999999997</v>
      </c>
      <c r="H53" s="15">
        <v>306.85419999999999</v>
      </c>
      <c r="I53" s="16">
        <v>333.50080000000003</v>
      </c>
      <c r="J53" s="16"/>
      <c r="K53" s="16"/>
      <c r="L53" s="16"/>
      <c r="M53" s="16"/>
      <c r="N53" s="15"/>
      <c r="O53" s="14" t="s">
        <v>1281</v>
      </c>
      <c r="P53" s="13">
        <v>1856.8656999999998</v>
      </c>
      <c r="Q53" s="49"/>
    </row>
    <row r="54" spans="1:18" ht="16.5" customHeight="1">
      <c r="A54" s="18" t="s">
        <v>100</v>
      </c>
      <c r="B54" s="17" t="s">
        <v>99</v>
      </c>
      <c r="C54" s="16">
        <v>169.16409999999999</v>
      </c>
      <c r="D54" s="16">
        <v>172.7937</v>
      </c>
      <c r="E54" s="16">
        <v>153.29429999999999</v>
      </c>
      <c r="F54" s="16">
        <v>191.70760000000001</v>
      </c>
      <c r="G54" s="16">
        <v>243.67580000000001</v>
      </c>
      <c r="H54" s="15">
        <v>277.43759999999997</v>
      </c>
      <c r="I54" s="16">
        <v>266.99040000000002</v>
      </c>
      <c r="J54" s="16">
        <v>225.0642</v>
      </c>
      <c r="K54" s="16">
        <v>212.66489999999999</v>
      </c>
      <c r="L54" s="16">
        <v>132.58279999999999</v>
      </c>
      <c r="M54" s="16">
        <v>125.0861</v>
      </c>
      <c r="N54" s="15">
        <v>122.7124</v>
      </c>
      <c r="O54" s="14">
        <v>2293.1739000000002</v>
      </c>
      <c r="P54" s="13">
        <v>1475.0635000000002</v>
      </c>
      <c r="Q54" s="49"/>
    </row>
    <row r="55" spans="1:18" ht="16.5" customHeight="1">
      <c r="A55" s="26" t="s">
        <v>100</v>
      </c>
      <c r="B55" s="20" t="s">
        <v>99</v>
      </c>
      <c r="C55" s="16">
        <v>123.3929</v>
      </c>
      <c r="D55" s="16">
        <v>112.4725</v>
      </c>
      <c r="E55" s="16">
        <v>112.2653</v>
      </c>
      <c r="F55" s="16">
        <v>195.62899999999999</v>
      </c>
      <c r="G55" s="16">
        <v>294.4128</v>
      </c>
      <c r="H55" s="15">
        <v>263.2371</v>
      </c>
      <c r="I55" s="16">
        <v>291.09309999999999</v>
      </c>
      <c r="J55" s="16"/>
      <c r="K55" s="16"/>
      <c r="L55" s="16"/>
      <c r="M55" s="16"/>
      <c r="N55" s="15"/>
      <c r="O55" s="14" t="s">
        <v>1281</v>
      </c>
      <c r="P55" s="13">
        <v>1392.5027</v>
      </c>
      <c r="Q55" s="49"/>
    </row>
    <row r="56" spans="1:18" ht="16.5" customHeight="1">
      <c r="A56" s="25" t="s">
        <v>138</v>
      </c>
      <c r="B56" s="17"/>
      <c r="C56" s="24"/>
      <c r="D56" s="24"/>
      <c r="E56" s="24"/>
      <c r="F56" s="24"/>
      <c r="G56" s="24"/>
      <c r="H56" s="24"/>
      <c r="I56" s="24"/>
      <c r="J56" s="24"/>
      <c r="K56" s="24"/>
      <c r="L56" s="24"/>
      <c r="M56" s="24"/>
      <c r="N56" s="17"/>
      <c r="O56" s="24"/>
      <c r="P56" s="23"/>
      <c r="Q56" s="49"/>
    </row>
    <row r="57" spans="1:18" ht="16.5" customHeight="1">
      <c r="A57" s="18" t="s">
        <v>101</v>
      </c>
      <c r="B57" s="17" t="s">
        <v>99</v>
      </c>
      <c r="C57" s="16">
        <v>18.849900000000002</v>
      </c>
      <c r="D57" s="16">
        <v>15.2492</v>
      </c>
      <c r="E57" s="16">
        <v>17.9787</v>
      </c>
      <c r="F57" s="16">
        <v>16.459099999999999</v>
      </c>
      <c r="G57" s="16">
        <v>12.915900000000001</v>
      </c>
      <c r="H57" s="15">
        <v>13.656599999999999</v>
      </c>
      <c r="I57" s="16">
        <v>16.160299999999999</v>
      </c>
      <c r="J57" s="16">
        <v>10.4626</v>
      </c>
      <c r="K57" s="16">
        <v>8.1548999999999996</v>
      </c>
      <c r="L57" s="16">
        <v>14.6462</v>
      </c>
      <c r="M57" s="16">
        <v>19.254799999999999</v>
      </c>
      <c r="N57" s="15">
        <v>21.672899999999998</v>
      </c>
      <c r="O57" s="14">
        <v>185.46109999999999</v>
      </c>
      <c r="P57" s="13">
        <v>111.2697</v>
      </c>
      <c r="Q57" s="50"/>
      <c r="R57" s="22"/>
    </row>
    <row r="58" spans="1:18" ht="16.5" customHeight="1">
      <c r="A58" s="21" t="s">
        <v>101</v>
      </c>
      <c r="B58" s="20" t="s">
        <v>99</v>
      </c>
      <c r="C58" s="16">
        <v>17.311599999999999</v>
      </c>
      <c r="D58" s="16">
        <v>17.713100000000001</v>
      </c>
      <c r="E58" s="16">
        <v>12.8216</v>
      </c>
      <c r="F58" s="16">
        <v>11.5619</v>
      </c>
      <c r="G58" s="16">
        <v>15.349</v>
      </c>
      <c r="H58" s="15">
        <v>13.428900000000001</v>
      </c>
      <c r="I58" s="16">
        <v>16.101900000000001</v>
      </c>
      <c r="J58" s="16"/>
      <c r="K58" s="16"/>
      <c r="L58" s="16"/>
      <c r="M58" s="16"/>
      <c r="N58" s="15"/>
      <c r="O58" s="14" t="s">
        <v>1281</v>
      </c>
      <c r="P58" s="13">
        <v>104.288</v>
      </c>
      <c r="Q58" s="49"/>
    </row>
    <row r="59" spans="1:18" ht="16.5" customHeight="1">
      <c r="A59" s="18" t="s">
        <v>100</v>
      </c>
      <c r="B59" s="17" t="s">
        <v>99</v>
      </c>
      <c r="C59" s="16">
        <v>18.633400000000002</v>
      </c>
      <c r="D59" s="16">
        <v>15.08</v>
      </c>
      <c r="E59" s="16">
        <v>17.770700000000001</v>
      </c>
      <c r="F59" s="16">
        <v>16.331900000000001</v>
      </c>
      <c r="G59" s="16">
        <v>12.6798</v>
      </c>
      <c r="H59" s="15">
        <v>13.4175</v>
      </c>
      <c r="I59" s="16">
        <v>16.037500000000001</v>
      </c>
      <c r="J59" s="16">
        <v>10.3505</v>
      </c>
      <c r="K59" s="16">
        <v>7.9606000000000003</v>
      </c>
      <c r="L59" s="16">
        <v>14.514799999999999</v>
      </c>
      <c r="M59" s="16">
        <v>18.593499999999999</v>
      </c>
      <c r="N59" s="15">
        <v>21.562200000000001</v>
      </c>
      <c r="O59" s="14">
        <v>182.93240000000003</v>
      </c>
      <c r="P59" s="13">
        <v>109.95080000000002</v>
      </c>
      <c r="Q59" s="49"/>
    </row>
    <row r="60" spans="1:18" ht="16.5" customHeight="1">
      <c r="A60" s="26" t="s">
        <v>100</v>
      </c>
      <c r="B60" s="20" t="s">
        <v>99</v>
      </c>
      <c r="C60" s="16">
        <v>15.808400000000001</v>
      </c>
      <c r="D60" s="16">
        <v>16.9176</v>
      </c>
      <c r="E60" s="16">
        <v>12.104900000000001</v>
      </c>
      <c r="F60" s="16">
        <v>10.567</v>
      </c>
      <c r="G60" s="16">
        <v>15.2232</v>
      </c>
      <c r="H60" s="15">
        <v>12.361000000000001</v>
      </c>
      <c r="I60" s="16">
        <v>14.484</v>
      </c>
      <c r="J60" s="16"/>
      <c r="K60" s="16"/>
      <c r="L60" s="16"/>
      <c r="M60" s="16"/>
      <c r="N60" s="15"/>
      <c r="O60" s="14" t="s">
        <v>1281</v>
      </c>
      <c r="P60" s="13">
        <v>97.466099999999997</v>
      </c>
      <c r="Q60" s="49"/>
    </row>
    <row r="61" spans="1:18" ht="17.25" customHeight="1">
      <c r="A61" s="25" t="s">
        <v>137</v>
      </c>
      <c r="B61" s="30"/>
      <c r="C61" s="29"/>
      <c r="D61" s="29"/>
      <c r="E61" s="29"/>
      <c r="F61" s="29"/>
      <c r="G61" s="29"/>
      <c r="H61" s="29"/>
      <c r="I61" s="29"/>
      <c r="J61" s="29"/>
      <c r="K61" s="29"/>
      <c r="L61" s="29"/>
      <c r="M61" s="29"/>
      <c r="N61" s="30"/>
      <c r="O61" s="29"/>
      <c r="P61" s="28"/>
      <c r="Q61" s="49"/>
    </row>
    <row r="62" spans="1:18" ht="16.5" customHeight="1">
      <c r="A62" s="18" t="s">
        <v>101</v>
      </c>
      <c r="B62" s="17" t="s">
        <v>99</v>
      </c>
      <c r="C62" s="16">
        <v>850.80464600000005</v>
      </c>
      <c r="D62" s="16">
        <v>938.51807499999995</v>
      </c>
      <c r="E62" s="16">
        <v>932.94627100000002</v>
      </c>
      <c r="F62" s="16">
        <v>1052.6789000000001</v>
      </c>
      <c r="G62" s="16">
        <v>1118.263101</v>
      </c>
      <c r="H62" s="16">
        <v>875.97848799999997</v>
      </c>
      <c r="I62" s="44">
        <v>881.48758199999997</v>
      </c>
      <c r="J62" s="16">
        <v>917.08048599999995</v>
      </c>
      <c r="K62" s="16">
        <v>970.00445100000002</v>
      </c>
      <c r="L62" s="16">
        <v>866.04776400000003</v>
      </c>
      <c r="M62" s="16">
        <v>950.95256900000004</v>
      </c>
      <c r="N62" s="15">
        <v>1052.937533</v>
      </c>
      <c r="O62" s="14">
        <v>11407.699866000003</v>
      </c>
      <c r="P62" s="13">
        <v>6650.6770630000001</v>
      </c>
      <c r="Q62" s="49"/>
    </row>
    <row r="63" spans="1:18" ht="16.5" customHeight="1">
      <c r="A63" s="21" t="s">
        <v>101</v>
      </c>
      <c r="B63" s="20" t="s">
        <v>99</v>
      </c>
      <c r="C63" s="16">
        <v>1027.8104960000001</v>
      </c>
      <c r="D63" s="16">
        <v>1034.9641320000001</v>
      </c>
      <c r="E63" s="16">
        <v>1090.3990719999999</v>
      </c>
      <c r="F63" s="16">
        <v>1069.9951940000001</v>
      </c>
      <c r="G63" s="16">
        <v>1210.86976</v>
      </c>
      <c r="H63" s="16">
        <v>1128.9519909999999</v>
      </c>
      <c r="I63" s="44">
        <v>1259.184786</v>
      </c>
      <c r="J63" s="16"/>
      <c r="K63" s="16"/>
      <c r="L63" s="16"/>
      <c r="M63" s="16"/>
      <c r="N63" s="15"/>
      <c r="O63" s="14" t="s">
        <v>1281</v>
      </c>
      <c r="P63" s="13">
        <v>7822.1754309999997</v>
      </c>
      <c r="Q63" s="49"/>
    </row>
    <row r="64" spans="1:18" ht="16.5" customHeight="1">
      <c r="A64" s="18" t="s">
        <v>100</v>
      </c>
      <c r="B64" s="17" t="s">
        <v>99</v>
      </c>
      <c r="C64" s="16">
        <v>802.04486199999997</v>
      </c>
      <c r="D64" s="16">
        <v>871.60809700000004</v>
      </c>
      <c r="E64" s="16">
        <v>835.66285200000004</v>
      </c>
      <c r="F64" s="16">
        <v>1016.286926</v>
      </c>
      <c r="G64" s="16">
        <v>994.337897</v>
      </c>
      <c r="H64" s="16">
        <v>800.69309399999997</v>
      </c>
      <c r="I64" s="44">
        <v>835.18573500000002</v>
      </c>
      <c r="J64" s="16">
        <v>874.84119199999998</v>
      </c>
      <c r="K64" s="16">
        <v>929.23473899999999</v>
      </c>
      <c r="L64" s="16">
        <v>839.32945700000005</v>
      </c>
      <c r="M64" s="16">
        <v>858.42774499999996</v>
      </c>
      <c r="N64" s="15">
        <v>976.22655799999995</v>
      </c>
      <c r="O64" s="14">
        <v>10633.879154</v>
      </c>
      <c r="P64" s="13">
        <v>6155.8194630000007</v>
      </c>
      <c r="Q64" s="49"/>
    </row>
    <row r="65" spans="1:17" ht="16.5" customHeight="1">
      <c r="A65" s="26" t="s">
        <v>100</v>
      </c>
      <c r="B65" s="20" t="s">
        <v>99</v>
      </c>
      <c r="C65" s="16">
        <v>904.06774399999995</v>
      </c>
      <c r="D65" s="16">
        <v>934.75679600000001</v>
      </c>
      <c r="E65" s="16">
        <v>990.81432600000005</v>
      </c>
      <c r="F65" s="16">
        <v>994.32267000000002</v>
      </c>
      <c r="G65" s="16">
        <v>1135.1629600000001</v>
      </c>
      <c r="H65" s="15">
        <v>1053.5213819999999</v>
      </c>
      <c r="I65" s="44">
        <v>1196.5921000000001</v>
      </c>
      <c r="J65" s="16"/>
      <c r="K65" s="16"/>
      <c r="L65" s="16"/>
      <c r="M65" s="16"/>
      <c r="N65" s="15"/>
      <c r="O65" s="14" t="s">
        <v>1281</v>
      </c>
      <c r="P65" s="13">
        <v>7209.2379780000001</v>
      </c>
      <c r="Q65" s="49"/>
    </row>
    <row r="66" spans="1:17" ht="16.5" customHeight="1">
      <c r="A66" s="25" t="s">
        <v>136</v>
      </c>
      <c r="B66" s="30"/>
      <c r="C66" s="29"/>
      <c r="D66" s="29"/>
      <c r="E66" s="29"/>
      <c r="F66" s="29"/>
      <c r="G66" s="29"/>
      <c r="H66" s="29"/>
      <c r="I66" s="29"/>
      <c r="J66" s="29"/>
      <c r="K66" s="29"/>
      <c r="L66" s="29"/>
      <c r="M66" s="29"/>
      <c r="N66" s="30"/>
      <c r="O66" s="29"/>
      <c r="P66" s="28"/>
      <c r="Q66" s="49"/>
    </row>
    <row r="67" spans="1:17" ht="16.5" customHeight="1">
      <c r="A67" s="18" t="s">
        <v>101</v>
      </c>
      <c r="B67" s="17" t="s">
        <v>99</v>
      </c>
      <c r="C67" s="16">
        <v>29.3947</v>
      </c>
      <c r="D67" s="16">
        <v>33.954700000000003</v>
      </c>
      <c r="E67" s="16">
        <v>31.1144</v>
      </c>
      <c r="F67" s="16">
        <v>36.664900000000003</v>
      </c>
      <c r="G67" s="16">
        <v>33.502699999999997</v>
      </c>
      <c r="H67" s="15">
        <v>33.168900000000001</v>
      </c>
      <c r="I67" s="16">
        <v>31.603899999999999</v>
      </c>
      <c r="J67" s="16">
        <v>36.896799999999999</v>
      </c>
      <c r="K67" s="16">
        <v>40.142000000000003</v>
      </c>
      <c r="L67" s="16">
        <v>30.168099999999999</v>
      </c>
      <c r="M67" s="16">
        <v>37.0182</v>
      </c>
      <c r="N67" s="15">
        <v>30.158799999999999</v>
      </c>
      <c r="O67" s="14">
        <v>403.78809999999999</v>
      </c>
      <c r="P67" s="13">
        <v>229.40420000000003</v>
      </c>
      <c r="Q67" s="49"/>
    </row>
    <row r="68" spans="1:17" ht="16.5" customHeight="1">
      <c r="A68" s="21" t="s">
        <v>101</v>
      </c>
      <c r="B68" s="20" t="s">
        <v>99</v>
      </c>
      <c r="C68" s="16">
        <v>31.595600000000001</v>
      </c>
      <c r="D68" s="16">
        <v>29.6325</v>
      </c>
      <c r="E68" s="16">
        <v>24.3383</v>
      </c>
      <c r="F68" s="16">
        <v>30.1173</v>
      </c>
      <c r="G68" s="16">
        <v>30.592600000000001</v>
      </c>
      <c r="H68" s="15">
        <v>30.3779</v>
      </c>
      <c r="I68" s="16">
        <v>32.357500000000002</v>
      </c>
      <c r="J68" s="16"/>
      <c r="K68" s="16"/>
      <c r="L68" s="16"/>
      <c r="M68" s="16"/>
      <c r="N68" s="15"/>
      <c r="O68" s="14" t="s">
        <v>1281</v>
      </c>
      <c r="P68" s="13">
        <v>209.01170000000002</v>
      </c>
      <c r="Q68" s="49"/>
    </row>
    <row r="69" spans="1:17" ht="16.5" customHeight="1">
      <c r="A69" s="18" t="s">
        <v>100</v>
      </c>
      <c r="B69" s="17" t="s">
        <v>99</v>
      </c>
      <c r="C69" s="16">
        <v>19.107099999999999</v>
      </c>
      <c r="D69" s="16">
        <v>24.060400000000001</v>
      </c>
      <c r="E69" s="16">
        <v>19.166699999999999</v>
      </c>
      <c r="F69" s="16">
        <v>28.959599999999998</v>
      </c>
      <c r="G69" s="16">
        <v>23.051100000000002</v>
      </c>
      <c r="H69" s="15">
        <v>22.6434</v>
      </c>
      <c r="I69" s="16">
        <v>22.9787</v>
      </c>
      <c r="J69" s="16">
        <v>26.6568</v>
      </c>
      <c r="K69" s="16">
        <v>27.703600000000002</v>
      </c>
      <c r="L69" s="16">
        <v>20.6662</v>
      </c>
      <c r="M69" s="16">
        <v>24.0611</v>
      </c>
      <c r="N69" s="15">
        <v>19.692399999999999</v>
      </c>
      <c r="O69" s="14">
        <v>278.74710000000005</v>
      </c>
      <c r="P69" s="13">
        <v>159.96700000000001</v>
      </c>
      <c r="Q69" s="49"/>
    </row>
    <row r="70" spans="1:17" ht="16.5" customHeight="1">
      <c r="A70" s="26" t="s">
        <v>100</v>
      </c>
      <c r="B70" s="20" t="s">
        <v>99</v>
      </c>
      <c r="C70" s="16">
        <v>20.233899999999998</v>
      </c>
      <c r="D70" s="16">
        <v>17.9877</v>
      </c>
      <c r="E70" s="16">
        <v>12.7294</v>
      </c>
      <c r="F70" s="16">
        <v>22.390499999999999</v>
      </c>
      <c r="G70" s="16">
        <v>20.5594</v>
      </c>
      <c r="H70" s="15">
        <v>22.869800000000001</v>
      </c>
      <c r="I70" s="16">
        <v>22.541</v>
      </c>
      <c r="J70" s="16"/>
      <c r="K70" s="16"/>
      <c r="L70" s="16"/>
      <c r="M70" s="16"/>
      <c r="N70" s="15"/>
      <c r="O70" s="14" t="s">
        <v>1281</v>
      </c>
      <c r="P70" s="13">
        <v>139.3117</v>
      </c>
      <c r="Q70" s="49"/>
    </row>
    <row r="71" spans="1:17" ht="16.5" customHeight="1">
      <c r="A71" s="25" t="s">
        <v>135</v>
      </c>
      <c r="B71" s="30"/>
      <c r="C71" s="29"/>
      <c r="D71" s="29"/>
      <c r="E71" s="29"/>
      <c r="F71" s="29"/>
      <c r="G71" s="29"/>
      <c r="H71" s="29"/>
      <c r="I71" s="29"/>
      <c r="J71" s="29"/>
      <c r="K71" s="29"/>
      <c r="L71" s="29"/>
      <c r="M71" s="29"/>
      <c r="N71" s="30"/>
      <c r="O71" s="29"/>
      <c r="P71" s="28"/>
      <c r="Q71" s="49"/>
    </row>
    <row r="72" spans="1:17" ht="16.5" customHeight="1">
      <c r="A72" s="18" t="s">
        <v>101</v>
      </c>
      <c r="B72" s="17" t="s">
        <v>99</v>
      </c>
      <c r="C72" s="16">
        <v>50.132199999999997</v>
      </c>
      <c r="D72" s="16">
        <v>19.540199999999999</v>
      </c>
      <c r="E72" s="16">
        <v>25.741399999999999</v>
      </c>
      <c r="F72" s="16">
        <v>35.526600000000002</v>
      </c>
      <c r="G72" s="16">
        <v>39.585900000000002</v>
      </c>
      <c r="H72" s="16">
        <v>37.932899999999997</v>
      </c>
      <c r="I72" s="44">
        <v>29.4908</v>
      </c>
      <c r="J72" s="16">
        <v>20.428899999999999</v>
      </c>
      <c r="K72" s="16">
        <v>45.411700000000003</v>
      </c>
      <c r="L72" s="16">
        <v>42.274099999999997</v>
      </c>
      <c r="M72" s="16">
        <v>68.014700000000005</v>
      </c>
      <c r="N72" s="15">
        <v>77.703800000000001</v>
      </c>
      <c r="O72" s="14">
        <v>491.78320000000002</v>
      </c>
      <c r="P72" s="13">
        <v>237.95000000000002</v>
      </c>
      <c r="Q72" s="49"/>
    </row>
    <row r="73" spans="1:17" ht="16.5" customHeight="1">
      <c r="A73" s="21" t="s">
        <v>101</v>
      </c>
      <c r="B73" s="20" t="s">
        <v>99</v>
      </c>
      <c r="C73" s="16">
        <v>30.235099999999999</v>
      </c>
      <c r="D73" s="16">
        <v>14.475099999999999</v>
      </c>
      <c r="E73" s="16">
        <v>26.609200000000001</v>
      </c>
      <c r="F73" s="16">
        <v>30.1493</v>
      </c>
      <c r="G73" s="16">
        <v>14.7974</v>
      </c>
      <c r="H73" s="16">
        <v>46.4024</v>
      </c>
      <c r="I73" s="44">
        <v>43.826099999999997</v>
      </c>
      <c r="J73" s="16"/>
      <c r="K73" s="16"/>
      <c r="L73" s="16"/>
      <c r="M73" s="16"/>
      <c r="N73" s="15"/>
      <c r="O73" s="14" t="s">
        <v>1281</v>
      </c>
      <c r="P73" s="13">
        <v>206.49459999999999</v>
      </c>
      <c r="Q73" s="49"/>
    </row>
    <row r="74" spans="1:17" ht="16.5" customHeight="1">
      <c r="A74" s="18" t="s">
        <v>100</v>
      </c>
      <c r="B74" s="17" t="s">
        <v>99</v>
      </c>
      <c r="C74" s="16">
        <v>44.206899999999997</v>
      </c>
      <c r="D74" s="16">
        <v>13.9504</v>
      </c>
      <c r="E74" s="16">
        <v>25.471800000000002</v>
      </c>
      <c r="F74" s="16">
        <v>32.729999999999997</v>
      </c>
      <c r="G74" s="16">
        <v>39.489400000000003</v>
      </c>
      <c r="H74" s="16">
        <v>37.373899999999999</v>
      </c>
      <c r="I74" s="44">
        <v>29.3306</v>
      </c>
      <c r="J74" s="16">
        <v>18.804500000000001</v>
      </c>
      <c r="K74" s="16">
        <v>29.354700000000001</v>
      </c>
      <c r="L74" s="16">
        <v>30.642700000000001</v>
      </c>
      <c r="M74" s="16">
        <v>30.3004</v>
      </c>
      <c r="N74" s="15">
        <v>49.952599999999997</v>
      </c>
      <c r="O74" s="14">
        <v>381.60790000000003</v>
      </c>
      <c r="P74" s="13">
        <v>222.553</v>
      </c>
      <c r="Q74" s="49"/>
    </row>
    <row r="75" spans="1:17" ht="16.5" customHeight="1">
      <c r="A75" s="26" t="s">
        <v>100</v>
      </c>
      <c r="B75" s="20" t="s">
        <v>99</v>
      </c>
      <c r="C75" s="16">
        <v>19.800899999999999</v>
      </c>
      <c r="D75" s="16">
        <v>12.957100000000001</v>
      </c>
      <c r="E75" s="16">
        <v>26.320799999999998</v>
      </c>
      <c r="F75" s="16">
        <v>30.1006</v>
      </c>
      <c r="G75" s="16">
        <v>14.5662</v>
      </c>
      <c r="H75" s="16">
        <v>46.355800000000002</v>
      </c>
      <c r="I75" s="44">
        <v>43.762700000000002</v>
      </c>
      <c r="J75" s="16"/>
      <c r="K75" s="16"/>
      <c r="L75" s="16"/>
      <c r="M75" s="16"/>
      <c r="N75" s="15"/>
      <c r="O75" s="14" t="s">
        <v>1281</v>
      </c>
      <c r="P75" s="13">
        <v>193.86409999999998</v>
      </c>
      <c r="Q75" s="49"/>
    </row>
    <row r="76" spans="1:17" ht="16.5" customHeight="1">
      <c r="A76" s="25" t="s">
        <v>134</v>
      </c>
      <c r="B76" s="30"/>
      <c r="C76" s="29"/>
      <c r="D76" s="29"/>
      <c r="E76" s="29"/>
      <c r="F76" s="29"/>
      <c r="G76" s="29"/>
      <c r="H76" s="29"/>
      <c r="I76" s="29"/>
      <c r="J76" s="29"/>
      <c r="K76" s="29"/>
      <c r="L76" s="29"/>
      <c r="M76" s="29"/>
      <c r="N76" s="30"/>
      <c r="O76" s="29"/>
      <c r="P76" s="28"/>
      <c r="Q76" s="49"/>
    </row>
    <row r="77" spans="1:17" ht="16.5" customHeight="1">
      <c r="A77" s="18" t="s">
        <v>101</v>
      </c>
      <c r="B77" s="17" t="s">
        <v>99</v>
      </c>
      <c r="C77" s="16">
        <v>277.33080000000001</v>
      </c>
      <c r="D77" s="16">
        <v>267.56880000000001</v>
      </c>
      <c r="E77" s="16">
        <v>193.78030000000001</v>
      </c>
      <c r="F77" s="16">
        <v>176.9136</v>
      </c>
      <c r="G77" s="16">
        <v>151.3466</v>
      </c>
      <c r="H77" s="15">
        <v>97.548199999999994</v>
      </c>
      <c r="I77" s="16">
        <v>86.808800000000005</v>
      </c>
      <c r="J77" s="16">
        <v>99.011799999999994</v>
      </c>
      <c r="K77" s="16">
        <v>110.41070000000001</v>
      </c>
      <c r="L77" s="16">
        <v>110.9832</v>
      </c>
      <c r="M77" s="16">
        <v>179.911</v>
      </c>
      <c r="N77" s="15">
        <v>267.14109999999999</v>
      </c>
      <c r="O77" s="14">
        <v>2018.7548999999999</v>
      </c>
      <c r="P77" s="13">
        <v>1251.2971</v>
      </c>
      <c r="Q77" s="49"/>
    </row>
    <row r="78" spans="1:17" ht="16.5" customHeight="1">
      <c r="A78" s="21" t="s">
        <v>101</v>
      </c>
      <c r="B78" s="20" t="s">
        <v>99</v>
      </c>
      <c r="C78" s="16">
        <v>251.57589999999999</v>
      </c>
      <c r="D78" s="16">
        <v>219.88659999999999</v>
      </c>
      <c r="E78" s="16">
        <v>194.5857</v>
      </c>
      <c r="F78" s="16">
        <v>174.91249999999999</v>
      </c>
      <c r="G78" s="16">
        <v>163.3381</v>
      </c>
      <c r="H78" s="15">
        <v>94.956800000000001</v>
      </c>
      <c r="I78" s="16">
        <v>109.2548</v>
      </c>
      <c r="J78" s="16"/>
      <c r="K78" s="16"/>
      <c r="L78" s="16"/>
      <c r="M78" s="16"/>
      <c r="N78" s="15"/>
      <c r="O78" s="14" t="s">
        <v>1281</v>
      </c>
      <c r="P78" s="13">
        <v>1208.5103999999999</v>
      </c>
    </row>
    <row r="79" spans="1:17" ht="16.5" customHeight="1">
      <c r="A79" s="18" t="s">
        <v>100</v>
      </c>
      <c r="B79" s="17" t="s">
        <v>99</v>
      </c>
      <c r="C79" s="16">
        <v>223.5368</v>
      </c>
      <c r="D79" s="16">
        <v>226.5258</v>
      </c>
      <c r="E79" s="16">
        <v>164.10429999999999</v>
      </c>
      <c r="F79" s="16">
        <v>155.8117</v>
      </c>
      <c r="G79" s="16">
        <v>124.6229</v>
      </c>
      <c r="H79" s="15">
        <v>70.079400000000007</v>
      </c>
      <c r="I79" s="16">
        <v>52.433399999999999</v>
      </c>
      <c r="J79" s="16">
        <v>61.626899999999999</v>
      </c>
      <c r="K79" s="16">
        <v>69.832499999999996</v>
      </c>
      <c r="L79" s="16">
        <v>67.739900000000006</v>
      </c>
      <c r="M79" s="16">
        <v>123.0194</v>
      </c>
      <c r="N79" s="15">
        <v>207.4419</v>
      </c>
      <c r="O79" s="14">
        <v>1546.7748999999999</v>
      </c>
      <c r="P79" s="13">
        <v>1017.1142999999998</v>
      </c>
    </row>
    <row r="80" spans="1:17" ht="16.5" customHeight="1">
      <c r="A80" s="26" t="s">
        <v>100</v>
      </c>
      <c r="B80" s="20" t="s">
        <v>99</v>
      </c>
      <c r="C80" s="16">
        <v>196.0341</v>
      </c>
      <c r="D80" s="16">
        <v>191.52350000000001</v>
      </c>
      <c r="E80" s="16">
        <v>166.81870000000001</v>
      </c>
      <c r="F80" s="16">
        <v>149.60939999999999</v>
      </c>
      <c r="G80" s="16">
        <v>140.87970000000001</v>
      </c>
      <c r="H80" s="15">
        <v>67.257400000000004</v>
      </c>
      <c r="I80" s="16">
        <v>61.671799999999998</v>
      </c>
      <c r="J80" s="16"/>
      <c r="K80" s="16"/>
      <c r="L80" s="16"/>
      <c r="M80" s="16"/>
      <c r="N80" s="15"/>
      <c r="O80" s="14" t="s">
        <v>1281</v>
      </c>
      <c r="P80" s="13">
        <v>973.79459999999983</v>
      </c>
    </row>
    <row r="81" spans="1:16" ht="16.5" customHeight="1">
      <c r="A81" s="25" t="s">
        <v>133</v>
      </c>
      <c r="B81" s="30"/>
      <c r="C81" s="29"/>
      <c r="D81" s="29"/>
      <c r="E81" s="29"/>
      <c r="F81" s="29"/>
      <c r="G81" s="29"/>
      <c r="H81" s="29"/>
      <c r="I81" s="29"/>
      <c r="J81" s="29"/>
      <c r="K81" s="29"/>
      <c r="L81" s="29"/>
      <c r="M81" s="29"/>
      <c r="N81" s="30"/>
      <c r="O81" s="29"/>
      <c r="P81" s="28"/>
    </row>
    <row r="82" spans="1:16" ht="16.5" customHeight="1">
      <c r="A82" s="18" t="s">
        <v>101</v>
      </c>
      <c r="B82" s="17" t="s">
        <v>99</v>
      </c>
      <c r="C82" s="16">
        <v>40.574800000000003</v>
      </c>
      <c r="D82" s="16">
        <v>35.6571</v>
      </c>
      <c r="E82" s="16">
        <v>45.950200000000002</v>
      </c>
      <c r="F82" s="16">
        <v>58.721499999999999</v>
      </c>
      <c r="G82" s="16">
        <v>141.8732</v>
      </c>
      <c r="H82" s="15">
        <v>158.1515</v>
      </c>
      <c r="I82" s="16">
        <v>157.20439999999999</v>
      </c>
      <c r="J82" s="16">
        <v>117.0714</v>
      </c>
      <c r="K82" s="16">
        <v>97.278400000000005</v>
      </c>
      <c r="L82" s="16">
        <v>57.3782</v>
      </c>
      <c r="M82" s="16">
        <v>47.332099999999997</v>
      </c>
      <c r="N82" s="15">
        <v>43.464599999999997</v>
      </c>
      <c r="O82" s="14">
        <v>1000.6574000000001</v>
      </c>
      <c r="P82" s="13">
        <v>638.1327</v>
      </c>
    </row>
    <row r="83" spans="1:16" ht="16.5" customHeight="1">
      <c r="A83" s="21" t="s">
        <v>101</v>
      </c>
      <c r="B83" s="20" t="s">
        <v>99</v>
      </c>
      <c r="C83" s="16">
        <v>34.060499999999998</v>
      </c>
      <c r="D83" s="16">
        <v>31.896699999999999</v>
      </c>
      <c r="E83" s="16">
        <v>40.1036</v>
      </c>
      <c r="F83" s="16">
        <v>66.698800000000006</v>
      </c>
      <c r="G83" s="16">
        <v>124.584</v>
      </c>
      <c r="H83" s="15">
        <v>160.17939999999999</v>
      </c>
      <c r="I83" s="16">
        <v>168.55500000000001</v>
      </c>
      <c r="J83" s="16"/>
      <c r="K83" s="16"/>
      <c r="L83" s="16"/>
      <c r="M83" s="16"/>
      <c r="N83" s="15"/>
      <c r="O83" s="14" t="s">
        <v>1281</v>
      </c>
      <c r="P83" s="13">
        <v>626.07799999999997</v>
      </c>
    </row>
    <row r="84" spans="1:16" ht="16.5" customHeight="1">
      <c r="A84" s="18" t="s">
        <v>100</v>
      </c>
      <c r="B84" s="17" t="s">
        <v>99</v>
      </c>
      <c r="C84" s="16">
        <v>25.1769</v>
      </c>
      <c r="D84" s="16">
        <v>14.476000000000001</v>
      </c>
      <c r="E84" s="16">
        <v>20.962</v>
      </c>
      <c r="F84" s="16">
        <v>32.392699999999998</v>
      </c>
      <c r="G84" s="16">
        <v>116.74460000000001</v>
      </c>
      <c r="H84" s="15">
        <v>148.10820000000001</v>
      </c>
      <c r="I84" s="16">
        <v>148.01589999999999</v>
      </c>
      <c r="J84" s="16">
        <v>106.8901</v>
      </c>
      <c r="K84" s="16">
        <v>88.406999999999996</v>
      </c>
      <c r="L84" s="16">
        <v>48.818899999999999</v>
      </c>
      <c r="M84" s="16">
        <v>38.195999999999998</v>
      </c>
      <c r="N84" s="15">
        <v>31.650099999999998</v>
      </c>
      <c r="O84" s="14">
        <v>819.83839999999998</v>
      </c>
      <c r="P84" s="13">
        <v>505.87630000000001</v>
      </c>
    </row>
    <row r="85" spans="1:16" ht="16.5" customHeight="1">
      <c r="A85" s="26" t="s">
        <v>100</v>
      </c>
      <c r="B85" s="20" t="s">
        <v>99</v>
      </c>
      <c r="C85" s="16">
        <v>19.269100000000002</v>
      </c>
      <c r="D85" s="16">
        <v>11.133599999999999</v>
      </c>
      <c r="E85" s="16">
        <v>10.8698</v>
      </c>
      <c r="F85" s="16">
        <v>32.4011</v>
      </c>
      <c r="G85" s="16">
        <v>100.31359999999999</v>
      </c>
      <c r="H85" s="15">
        <v>149.48490000000001</v>
      </c>
      <c r="I85" s="16">
        <v>156.5324</v>
      </c>
      <c r="J85" s="16"/>
      <c r="K85" s="16"/>
      <c r="L85" s="16"/>
      <c r="M85" s="16"/>
      <c r="N85" s="15"/>
      <c r="O85" s="14" t="s">
        <v>1281</v>
      </c>
      <c r="P85" s="13">
        <v>480.00449999999995</v>
      </c>
    </row>
    <row r="86" spans="1:16" ht="16.5" customHeight="1">
      <c r="A86" s="25" t="s">
        <v>132</v>
      </c>
      <c r="B86" s="30"/>
      <c r="C86" s="29"/>
      <c r="D86" s="29"/>
      <c r="E86" s="29"/>
      <c r="F86" s="29"/>
      <c r="G86" s="29"/>
      <c r="H86" s="29"/>
      <c r="I86" s="29"/>
      <c r="J86" s="29"/>
      <c r="K86" s="29"/>
      <c r="L86" s="29"/>
      <c r="M86" s="29"/>
      <c r="N86" s="30"/>
      <c r="O86" s="29"/>
      <c r="P86" s="28"/>
    </row>
    <row r="87" spans="1:16" ht="16.5" customHeight="1">
      <c r="A87" s="18" t="s">
        <v>101</v>
      </c>
      <c r="B87" s="17" t="s">
        <v>99</v>
      </c>
      <c r="C87" s="16">
        <v>36.2819</v>
      </c>
      <c r="D87" s="16">
        <v>38.800199999999997</v>
      </c>
      <c r="E87" s="16">
        <v>41.732599999999998</v>
      </c>
      <c r="F87" s="16">
        <v>37.736400000000003</v>
      </c>
      <c r="G87" s="16">
        <v>38.650500000000001</v>
      </c>
      <c r="H87" s="15">
        <v>37.228499999999997</v>
      </c>
      <c r="I87" s="16">
        <v>43.729799999999997</v>
      </c>
      <c r="J87" s="16">
        <v>46.592700000000001</v>
      </c>
      <c r="K87" s="16">
        <v>40.007800000000003</v>
      </c>
      <c r="L87" s="16">
        <v>38.254300000000001</v>
      </c>
      <c r="M87" s="16">
        <v>45.2654</v>
      </c>
      <c r="N87" s="15">
        <v>55.891599999999997</v>
      </c>
      <c r="O87" s="14">
        <v>500.17169999999999</v>
      </c>
      <c r="P87" s="13">
        <v>274.15989999999999</v>
      </c>
    </row>
    <row r="88" spans="1:16" ht="16.5" customHeight="1">
      <c r="A88" s="21" t="s">
        <v>101</v>
      </c>
      <c r="B88" s="20" t="s">
        <v>99</v>
      </c>
      <c r="C88" s="16">
        <v>41.551400000000001</v>
      </c>
      <c r="D88" s="16">
        <v>43.331699999999998</v>
      </c>
      <c r="E88" s="16">
        <v>36.463200000000001</v>
      </c>
      <c r="F88" s="16">
        <v>39.899799999999999</v>
      </c>
      <c r="G88" s="16">
        <v>42.369799999999998</v>
      </c>
      <c r="H88" s="15">
        <v>42.765599999999999</v>
      </c>
      <c r="I88" s="16">
        <v>156.4391</v>
      </c>
      <c r="J88" s="16"/>
      <c r="K88" s="16"/>
      <c r="L88" s="16"/>
      <c r="M88" s="16"/>
      <c r="N88" s="15"/>
      <c r="O88" s="14" t="s">
        <v>1281</v>
      </c>
      <c r="P88" s="13">
        <v>402.82060000000001</v>
      </c>
    </row>
    <row r="89" spans="1:16" ht="16.5" customHeight="1">
      <c r="A89" s="18" t="s">
        <v>100</v>
      </c>
      <c r="B89" s="17" t="s">
        <v>99</v>
      </c>
      <c r="C89" s="16">
        <v>4.0578000000000003</v>
      </c>
      <c r="D89" s="16">
        <v>4.3051000000000004</v>
      </c>
      <c r="E89" s="16">
        <v>4.8064999999999998</v>
      </c>
      <c r="F89" s="16">
        <v>8.0055999999999994</v>
      </c>
      <c r="G89" s="16">
        <v>10.837899999999999</v>
      </c>
      <c r="H89" s="15">
        <v>10.9237</v>
      </c>
      <c r="I89" s="16">
        <v>12.114000000000001</v>
      </c>
      <c r="J89" s="16">
        <v>14.3005</v>
      </c>
      <c r="K89" s="16">
        <v>11.6678</v>
      </c>
      <c r="L89" s="16">
        <v>8.9309999999999992</v>
      </c>
      <c r="M89" s="16">
        <v>6.9943999999999997</v>
      </c>
      <c r="N89" s="15">
        <v>6.1833999999999998</v>
      </c>
      <c r="O89" s="14">
        <v>103.1277</v>
      </c>
      <c r="P89" s="13">
        <v>55.050600000000003</v>
      </c>
    </row>
    <row r="90" spans="1:16" ht="16.5" customHeight="1">
      <c r="A90" s="26" t="s">
        <v>100</v>
      </c>
      <c r="B90" s="20" t="s">
        <v>99</v>
      </c>
      <c r="C90" s="16">
        <v>3.7239</v>
      </c>
      <c r="D90" s="16">
        <v>4.6828000000000003</v>
      </c>
      <c r="E90" s="16">
        <v>4.2398999999999996</v>
      </c>
      <c r="F90" s="16">
        <v>6.9081999999999999</v>
      </c>
      <c r="G90" s="16">
        <v>11.617699999999999</v>
      </c>
      <c r="H90" s="15">
        <v>11.1259</v>
      </c>
      <c r="I90" s="16">
        <v>15.171200000000001</v>
      </c>
      <c r="J90" s="16"/>
      <c r="K90" s="16"/>
      <c r="L90" s="16"/>
      <c r="M90" s="16"/>
      <c r="N90" s="15"/>
      <c r="O90" s="14" t="s">
        <v>1281</v>
      </c>
      <c r="P90" s="13">
        <v>57.4696</v>
      </c>
    </row>
    <row r="91" spans="1:16" ht="16.5" customHeight="1">
      <c r="A91" s="25" t="s">
        <v>131</v>
      </c>
      <c r="B91" s="30"/>
      <c r="C91" s="29"/>
      <c r="D91" s="29"/>
      <c r="E91" s="29"/>
      <c r="F91" s="29"/>
      <c r="G91" s="29"/>
      <c r="H91" s="29"/>
      <c r="I91" s="29"/>
      <c r="J91" s="29"/>
      <c r="K91" s="29"/>
      <c r="L91" s="29"/>
      <c r="M91" s="29"/>
      <c r="N91" s="30"/>
      <c r="O91" s="29"/>
      <c r="P91" s="28"/>
    </row>
    <row r="92" spans="1:16" ht="16.5" customHeight="1">
      <c r="A92" s="18" t="s">
        <v>101</v>
      </c>
      <c r="B92" s="17" t="s">
        <v>99</v>
      </c>
      <c r="C92" s="16">
        <v>56.091000000000001</v>
      </c>
      <c r="D92" s="16">
        <v>64.639399999999995</v>
      </c>
      <c r="E92" s="16">
        <v>57.458399999999997</v>
      </c>
      <c r="F92" s="16">
        <v>63.075800000000001</v>
      </c>
      <c r="G92" s="16">
        <v>66.897499999999994</v>
      </c>
      <c r="H92" s="16">
        <v>54.977499999999999</v>
      </c>
      <c r="I92" s="44">
        <v>54.784100000000002</v>
      </c>
      <c r="J92" s="16">
        <v>58.6511</v>
      </c>
      <c r="K92" s="16">
        <v>54.915999999999997</v>
      </c>
      <c r="L92" s="16">
        <v>50.552199999999999</v>
      </c>
      <c r="M92" s="16">
        <v>55.753900000000002</v>
      </c>
      <c r="N92" s="15">
        <v>56.206400000000002</v>
      </c>
      <c r="O92" s="14">
        <v>694.00330000000008</v>
      </c>
      <c r="P92" s="13">
        <v>417.92370000000005</v>
      </c>
    </row>
    <row r="93" spans="1:16" ht="16.5" customHeight="1">
      <c r="A93" s="21" t="s">
        <v>101</v>
      </c>
      <c r="B93" s="20" t="s">
        <v>99</v>
      </c>
      <c r="C93" s="16">
        <v>53.811999999999998</v>
      </c>
      <c r="D93" s="16">
        <v>58.656100000000002</v>
      </c>
      <c r="E93" s="16">
        <v>52.188099999999999</v>
      </c>
      <c r="F93" s="16">
        <v>60.285499999999999</v>
      </c>
      <c r="G93" s="16">
        <v>64.466499999999996</v>
      </c>
      <c r="H93" s="15">
        <v>49.186900000000001</v>
      </c>
      <c r="I93" s="16">
        <v>53.529499999999999</v>
      </c>
      <c r="J93" s="16"/>
      <c r="K93" s="16"/>
      <c r="L93" s="16"/>
      <c r="M93" s="16"/>
      <c r="N93" s="15"/>
      <c r="O93" s="14" t="s">
        <v>1281</v>
      </c>
      <c r="P93" s="13">
        <v>392.12459999999993</v>
      </c>
    </row>
    <row r="94" spans="1:16" ht="16.5" customHeight="1">
      <c r="A94" s="18" t="s">
        <v>100</v>
      </c>
      <c r="B94" s="17" t="s">
        <v>99</v>
      </c>
      <c r="C94" s="16">
        <v>11.4344</v>
      </c>
      <c r="D94" s="16">
        <v>12.7105</v>
      </c>
      <c r="E94" s="16">
        <v>10.8416</v>
      </c>
      <c r="F94" s="16">
        <v>16.5609</v>
      </c>
      <c r="G94" s="16">
        <v>16.303899999999999</v>
      </c>
      <c r="H94" s="15">
        <v>14.584300000000001</v>
      </c>
      <c r="I94" s="16">
        <v>11.0837</v>
      </c>
      <c r="J94" s="16">
        <v>13.124499999999999</v>
      </c>
      <c r="K94" s="16">
        <v>9.6491000000000007</v>
      </c>
      <c r="L94" s="16">
        <v>10.0801</v>
      </c>
      <c r="M94" s="16">
        <v>13.714600000000001</v>
      </c>
      <c r="N94" s="15">
        <v>11.1875</v>
      </c>
      <c r="O94" s="14">
        <v>151.27509999999998</v>
      </c>
      <c r="P94" s="13">
        <v>93.519299999999987</v>
      </c>
    </row>
    <row r="95" spans="1:16" ht="16.5" customHeight="1">
      <c r="A95" s="26" t="s">
        <v>100</v>
      </c>
      <c r="B95" s="20" t="s">
        <v>99</v>
      </c>
      <c r="C95" s="16">
        <v>11.0311</v>
      </c>
      <c r="D95" s="16">
        <v>11.4307</v>
      </c>
      <c r="E95" s="16">
        <v>10.133100000000001</v>
      </c>
      <c r="F95" s="16">
        <v>15.296799999999999</v>
      </c>
      <c r="G95" s="16">
        <v>17.008400000000002</v>
      </c>
      <c r="H95" s="15">
        <v>11.869300000000001</v>
      </c>
      <c r="I95" s="16">
        <v>12.5045</v>
      </c>
      <c r="J95" s="16"/>
      <c r="K95" s="16"/>
      <c r="L95" s="16"/>
      <c r="M95" s="16"/>
      <c r="N95" s="15"/>
      <c r="O95" s="14" t="s">
        <v>1281</v>
      </c>
      <c r="P95" s="13">
        <v>89.273899999999998</v>
      </c>
    </row>
    <row r="96" spans="1:16" ht="16.5" customHeight="1">
      <c r="A96" s="25" t="s">
        <v>130</v>
      </c>
      <c r="B96" s="30"/>
      <c r="C96" s="29"/>
      <c r="D96" s="29"/>
      <c r="E96" s="29"/>
      <c r="F96" s="29"/>
      <c r="G96" s="29"/>
      <c r="H96" s="29"/>
      <c r="I96" s="29"/>
      <c r="J96" s="29"/>
      <c r="K96" s="29"/>
      <c r="L96" s="29"/>
      <c r="M96" s="29"/>
      <c r="N96" s="30"/>
      <c r="O96" s="29"/>
      <c r="P96" s="28"/>
    </row>
    <row r="97" spans="1:16" ht="16.5" customHeight="1">
      <c r="A97" s="18" t="s">
        <v>101</v>
      </c>
      <c r="B97" s="17" t="s">
        <v>99</v>
      </c>
      <c r="C97" s="16">
        <v>60.887</v>
      </c>
      <c r="D97" s="16">
        <v>59.131799999999998</v>
      </c>
      <c r="E97" s="16">
        <v>53.057099999999998</v>
      </c>
      <c r="F97" s="16">
        <v>54.674100000000003</v>
      </c>
      <c r="G97" s="16">
        <v>48.593200000000003</v>
      </c>
      <c r="H97" s="15">
        <v>40.8414</v>
      </c>
      <c r="I97" s="44">
        <v>47.040799999999997</v>
      </c>
      <c r="J97" s="16">
        <v>45.964300000000001</v>
      </c>
      <c r="K97" s="16">
        <v>52.4861</v>
      </c>
      <c r="L97" s="16">
        <v>47.231999999999999</v>
      </c>
      <c r="M97" s="16">
        <v>53.7684</v>
      </c>
      <c r="N97" s="15">
        <v>51.861800000000002</v>
      </c>
      <c r="O97" s="14">
        <v>615.53800000000012</v>
      </c>
      <c r="P97" s="13">
        <v>364.22540000000004</v>
      </c>
    </row>
    <row r="98" spans="1:16" ht="16.5" customHeight="1">
      <c r="A98" s="21" t="s">
        <v>101</v>
      </c>
      <c r="B98" s="20" t="s">
        <v>99</v>
      </c>
      <c r="C98" s="16">
        <v>51.1021</v>
      </c>
      <c r="D98" s="16">
        <v>48.422899999999998</v>
      </c>
      <c r="E98" s="16">
        <v>45.887599999999999</v>
      </c>
      <c r="F98" s="16">
        <v>43.443800000000003</v>
      </c>
      <c r="G98" s="16">
        <v>51.647399999999998</v>
      </c>
      <c r="H98" s="15">
        <v>38.785800000000002</v>
      </c>
      <c r="I98" s="48">
        <v>44.922899999999998</v>
      </c>
      <c r="J98" s="48"/>
      <c r="K98" s="48"/>
      <c r="L98" s="16"/>
      <c r="M98" s="16"/>
      <c r="N98" s="15"/>
      <c r="O98" s="14" t="s">
        <v>1281</v>
      </c>
      <c r="P98" s="13">
        <v>324.21249999999998</v>
      </c>
    </row>
    <row r="99" spans="1:16" ht="16.5" customHeight="1">
      <c r="A99" s="18" t="s">
        <v>100</v>
      </c>
      <c r="B99" s="17" t="s">
        <v>99</v>
      </c>
      <c r="C99" s="16">
        <v>27.997199999999999</v>
      </c>
      <c r="D99" s="16">
        <v>26.2378</v>
      </c>
      <c r="E99" s="16">
        <v>27.650099999999998</v>
      </c>
      <c r="F99" s="16">
        <v>30.438800000000001</v>
      </c>
      <c r="G99" s="16">
        <v>26.679500000000001</v>
      </c>
      <c r="H99" s="15">
        <v>21.995100000000001</v>
      </c>
      <c r="I99" s="16">
        <v>28.265899999999998</v>
      </c>
      <c r="J99" s="16">
        <v>25.166599999999999</v>
      </c>
      <c r="K99" s="16">
        <v>27.7698</v>
      </c>
      <c r="L99" s="16">
        <v>24.1372</v>
      </c>
      <c r="M99" s="16">
        <v>27.830500000000001</v>
      </c>
      <c r="N99" s="15">
        <v>23.771599999999999</v>
      </c>
      <c r="O99" s="14">
        <v>317.94009999999997</v>
      </c>
      <c r="P99" s="13">
        <v>189.26439999999999</v>
      </c>
    </row>
    <row r="100" spans="1:16" ht="16.5" customHeight="1">
      <c r="A100" s="26" t="s">
        <v>100</v>
      </c>
      <c r="B100" s="20" t="s">
        <v>99</v>
      </c>
      <c r="C100" s="16">
        <v>25.3935</v>
      </c>
      <c r="D100" s="16">
        <v>23.7624</v>
      </c>
      <c r="E100" s="16">
        <v>22.806799999999999</v>
      </c>
      <c r="F100" s="16">
        <v>22.757999999999999</v>
      </c>
      <c r="G100" s="16">
        <v>28.6553</v>
      </c>
      <c r="H100" s="15">
        <v>20.843</v>
      </c>
      <c r="I100" s="16">
        <v>25.6997</v>
      </c>
      <c r="J100" s="16"/>
      <c r="K100" s="16"/>
      <c r="L100" s="16"/>
      <c r="M100" s="16"/>
      <c r="N100" s="47"/>
      <c r="O100" s="14" t="s">
        <v>1281</v>
      </c>
      <c r="P100" s="13">
        <v>169.9187</v>
      </c>
    </row>
    <row r="101" spans="1:16" ht="16.5" customHeight="1">
      <c r="A101" s="25" t="s">
        <v>129</v>
      </c>
      <c r="B101" s="30"/>
      <c r="C101" s="29"/>
      <c r="D101" s="29"/>
      <c r="E101" s="29"/>
      <c r="F101" s="29"/>
      <c r="G101" s="29"/>
      <c r="H101" s="29"/>
      <c r="I101" s="29"/>
      <c r="J101" s="29"/>
      <c r="K101" s="29"/>
      <c r="L101" s="29"/>
      <c r="M101" s="29"/>
      <c r="N101" s="30"/>
      <c r="O101" s="29"/>
      <c r="P101" s="28"/>
    </row>
    <row r="102" spans="1:16" ht="16.5" customHeight="1">
      <c r="A102" s="18" t="s">
        <v>101</v>
      </c>
      <c r="B102" s="17" t="s">
        <v>99</v>
      </c>
      <c r="C102" s="16">
        <v>227.60470000000001</v>
      </c>
      <c r="D102" s="16">
        <v>201.6454</v>
      </c>
      <c r="E102" s="16">
        <v>195.34350000000001</v>
      </c>
      <c r="F102" s="16">
        <v>214.9418</v>
      </c>
      <c r="G102" s="16">
        <v>254.09979999999999</v>
      </c>
      <c r="H102" s="15">
        <v>267.32740000000001</v>
      </c>
      <c r="I102" s="16">
        <v>245.70910000000001</v>
      </c>
      <c r="J102" s="16">
        <v>271.89350000000002</v>
      </c>
      <c r="K102" s="16">
        <v>260.63029999999998</v>
      </c>
      <c r="L102" s="16">
        <v>247.7088</v>
      </c>
      <c r="M102" s="16">
        <v>266.5872</v>
      </c>
      <c r="N102" s="15">
        <v>256.43959999999998</v>
      </c>
      <c r="O102" s="14">
        <v>2909.9310999999998</v>
      </c>
      <c r="P102" s="13">
        <v>1606.6716999999999</v>
      </c>
    </row>
    <row r="103" spans="1:16" ht="16.5" customHeight="1">
      <c r="A103" s="21" t="s">
        <v>101</v>
      </c>
      <c r="B103" s="20" t="s">
        <v>99</v>
      </c>
      <c r="C103" s="16">
        <v>220.54310000000001</v>
      </c>
      <c r="D103" s="16">
        <v>206.4392</v>
      </c>
      <c r="E103" s="16">
        <v>172.0763</v>
      </c>
      <c r="F103" s="16">
        <v>196.85599999999999</v>
      </c>
      <c r="G103" s="16">
        <v>237.2167</v>
      </c>
      <c r="H103" s="15">
        <v>247.7818</v>
      </c>
      <c r="I103" s="16">
        <v>318.72579999999999</v>
      </c>
      <c r="J103" s="16"/>
      <c r="K103" s="16"/>
      <c r="L103" s="16"/>
      <c r="M103" s="16"/>
      <c r="N103" s="15"/>
      <c r="O103" s="14" t="s">
        <v>1281</v>
      </c>
      <c r="P103" s="13">
        <v>1599.6388999999999</v>
      </c>
    </row>
    <row r="104" spans="1:16" ht="16.5" customHeight="1">
      <c r="A104" s="18" t="s">
        <v>100</v>
      </c>
      <c r="B104" s="17" t="s">
        <v>99</v>
      </c>
      <c r="C104" s="16">
        <v>204.54220000000001</v>
      </c>
      <c r="D104" s="16">
        <v>186.03440000000001</v>
      </c>
      <c r="E104" s="16">
        <v>180.35810000000001</v>
      </c>
      <c r="F104" s="16">
        <v>198.99510000000001</v>
      </c>
      <c r="G104" s="16">
        <v>233.5925</v>
      </c>
      <c r="H104" s="15">
        <v>244.35579999999999</v>
      </c>
      <c r="I104" s="16">
        <v>219.3904</v>
      </c>
      <c r="J104" s="16">
        <v>244.3544</v>
      </c>
      <c r="K104" s="16">
        <v>232.727</v>
      </c>
      <c r="L104" s="16">
        <v>221.6679</v>
      </c>
      <c r="M104" s="16">
        <v>237.99930000000001</v>
      </c>
      <c r="N104" s="15">
        <v>231.94409999999999</v>
      </c>
      <c r="O104" s="14">
        <v>2635.9612000000002</v>
      </c>
      <c r="P104" s="13">
        <v>1467.2684999999999</v>
      </c>
    </row>
    <row r="105" spans="1:16" ht="16.5" customHeight="1">
      <c r="A105" s="26" t="s">
        <v>100</v>
      </c>
      <c r="B105" s="20" t="s">
        <v>99</v>
      </c>
      <c r="C105" s="16">
        <v>199.45650000000001</v>
      </c>
      <c r="D105" s="16">
        <v>187.1651</v>
      </c>
      <c r="E105" s="16">
        <v>159.04570000000001</v>
      </c>
      <c r="F105" s="16">
        <v>185.2047</v>
      </c>
      <c r="G105" s="16">
        <v>217.7467</v>
      </c>
      <c r="H105" s="15">
        <v>222.4676</v>
      </c>
      <c r="I105" s="16">
        <v>283.94069999999999</v>
      </c>
      <c r="J105" s="16"/>
      <c r="K105" s="16"/>
      <c r="L105" s="16"/>
      <c r="M105" s="16"/>
      <c r="N105" s="15"/>
      <c r="O105" s="14" t="s">
        <v>1281</v>
      </c>
      <c r="P105" s="13">
        <v>1455.027</v>
      </c>
    </row>
    <row r="106" spans="1:16" ht="16.5" customHeight="1">
      <c r="A106" s="25" t="s">
        <v>128</v>
      </c>
      <c r="B106" s="30"/>
      <c r="C106" s="29"/>
      <c r="D106" s="29"/>
      <c r="E106" s="29"/>
      <c r="F106" s="29"/>
      <c r="G106" s="29"/>
      <c r="H106" s="29"/>
      <c r="I106" s="29"/>
      <c r="J106" s="29"/>
      <c r="K106" s="29"/>
      <c r="L106" s="29"/>
      <c r="M106" s="29"/>
      <c r="N106" s="30"/>
      <c r="O106" s="29"/>
      <c r="P106" s="28"/>
    </row>
    <row r="107" spans="1:16" ht="16.5" customHeight="1">
      <c r="A107" s="18" t="s">
        <v>101</v>
      </c>
      <c r="B107" s="17" t="s">
        <v>99</v>
      </c>
      <c r="C107" s="16">
        <v>120.65600000000001</v>
      </c>
      <c r="D107" s="16">
        <v>116.1174</v>
      </c>
      <c r="E107" s="16">
        <v>127.2015</v>
      </c>
      <c r="F107" s="16">
        <v>144.90989999999999</v>
      </c>
      <c r="G107" s="16">
        <v>147.1379</v>
      </c>
      <c r="H107" s="15">
        <v>129.0453</v>
      </c>
      <c r="I107" s="16">
        <v>133.4402</v>
      </c>
      <c r="J107" s="16">
        <v>121.10380000000001</v>
      </c>
      <c r="K107" s="16">
        <v>130.4496</v>
      </c>
      <c r="L107" s="16">
        <v>103.1084</v>
      </c>
      <c r="M107" s="16">
        <v>122.2719</v>
      </c>
      <c r="N107" s="15">
        <v>122.6241</v>
      </c>
      <c r="O107" s="14">
        <v>1518.066</v>
      </c>
      <c r="P107" s="13">
        <v>918.50819999999999</v>
      </c>
    </row>
    <row r="108" spans="1:16" ht="16.5" customHeight="1">
      <c r="A108" s="21" t="s">
        <v>101</v>
      </c>
      <c r="B108" s="20" t="s">
        <v>99</v>
      </c>
      <c r="C108" s="16">
        <v>101.17400000000001</v>
      </c>
      <c r="D108" s="16">
        <v>117.678</v>
      </c>
      <c r="E108" s="16">
        <v>104.4455</v>
      </c>
      <c r="F108" s="16">
        <v>133.20740000000001</v>
      </c>
      <c r="G108" s="16">
        <v>135.67750000000001</v>
      </c>
      <c r="H108" s="15">
        <v>115.5549</v>
      </c>
      <c r="I108" s="16">
        <v>164.8809</v>
      </c>
      <c r="J108" s="16"/>
      <c r="K108" s="16"/>
      <c r="L108" s="16"/>
      <c r="M108" s="16"/>
      <c r="N108" s="15"/>
      <c r="O108" s="14" t="s">
        <v>1281</v>
      </c>
      <c r="P108" s="13">
        <v>872.6182</v>
      </c>
    </row>
    <row r="109" spans="1:16" ht="16.5" customHeight="1">
      <c r="A109" s="18" t="s">
        <v>100</v>
      </c>
      <c r="B109" s="17" t="s">
        <v>99</v>
      </c>
      <c r="C109" s="16">
        <v>101.5842</v>
      </c>
      <c r="D109" s="16">
        <v>91.645099999999999</v>
      </c>
      <c r="E109" s="16">
        <v>100.3599</v>
      </c>
      <c r="F109" s="16">
        <v>117.4301</v>
      </c>
      <c r="G109" s="16">
        <v>114.6897</v>
      </c>
      <c r="H109" s="15">
        <v>102.8781</v>
      </c>
      <c r="I109" s="16">
        <v>105.98309999999999</v>
      </c>
      <c r="J109" s="16">
        <v>99.505700000000004</v>
      </c>
      <c r="K109" s="16">
        <v>105.5273</v>
      </c>
      <c r="L109" s="16">
        <v>79.437100000000001</v>
      </c>
      <c r="M109" s="16">
        <v>94.8733</v>
      </c>
      <c r="N109" s="15">
        <v>96.659700000000001</v>
      </c>
      <c r="O109" s="14">
        <v>1210.5733</v>
      </c>
      <c r="P109" s="13">
        <v>734.5702</v>
      </c>
    </row>
    <row r="110" spans="1:16" ht="16.5" customHeight="1">
      <c r="A110" s="26" t="s">
        <v>100</v>
      </c>
      <c r="B110" s="20" t="s">
        <v>99</v>
      </c>
      <c r="C110" s="16">
        <v>79.574100000000001</v>
      </c>
      <c r="D110" s="16">
        <v>94.364400000000003</v>
      </c>
      <c r="E110" s="16">
        <v>80.110299999999995</v>
      </c>
      <c r="F110" s="16">
        <v>101.3776</v>
      </c>
      <c r="G110" s="16">
        <v>101.4709</v>
      </c>
      <c r="H110" s="15">
        <v>87.981700000000004</v>
      </c>
      <c r="I110" s="16">
        <v>125.7313</v>
      </c>
      <c r="J110" s="16"/>
      <c r="K110" s="16"/>
      <c r="L110" s="16"/>
      <c r="M110" s="16"/>
      <c r="N110" s="15"/>
      <c r="O110" s="14" t="s">
        <v>1281</v>
      </c>
      <c r="P110" s="13">
        <v>670.61030000000005</v>
      </c>
    </row>
    <row r="111" spans="1:16" ht="16.5" customHeight="1">
      <c r="A111" s="34" t="s">
        <v>127</v>
      </c>
      <c r="B111" s="17"/>
      <c r="C111" s="46"/>
      <c r="D111" s="46"/>
      <c r="E111" s="46"/>
      <c r="F111" s="46"/>
      <c r="G111" s="46"/>
      <c r="H111" s="45"/>
      <c r="I111" s="46"/>
      <c r="J111" s="46"/>
      <c r="K111" s="46"/>
      <c r="L111" s="46"/>
      <c r="M111" s="46"/>
      <c r="N111" s="45"/>
      <c r="O111" s="45"/>
      <c r="P111" s="31"/>
    </row>
    <row r="112" spans="1:16" ht="16.5" customHeight="1">
      <c r="A112" s="18" t="s">
        <v>101</v>
      </c>
      <c r="B112" s="17" t="s">
        <v>99</v>
      </c>
      <c r="C112" s="16">
        <v>34.844776000000003</v>
      </c>
      <c r="D112" s="16">
        <v>39.926107999999999</v>
      </c>
      <c r="E112" s="16">
        <v>36.817256</v>
      </c>
      <c r="F112" s="16">
        <v>34.10962</v>
      </c>
      <c r="G112" s="16">
        <v>36.802044000000002</v>
      </c>
      <c r="H112" s="15">
        <v>31.411515999999999</v>
      </c>
      <c r="I112" s="16">
        <v>32.054791999999999</v>
      </c>
      <c r="J112" s="16">
        <v>31.695764</v>
      </c>
      <c r="K112" s="16">
        <v>39.14772</v>
      </c>
      <c r="L112" s="16">
        <v>37.557228000000002</v>
      </c>
      <c r="M112" s="16">
        <v>40.356104000000002</v>
      </c>
      <c r="N112" s="15">
        <v>42.875500000000002</v>
      </c>
      <c r="O112" s="14">
        <v>437.59842800000001</v>
      </c>
      <c r="P112" s="13">
        <v>245.96611199999998</v>
      </c>
    </row>
    <row r="113" spans="1:16" ht="16.5" customHeight="1">
      <c r="A113" s="21" t="s">
        <v>101</v>
      </c>
      <c r="B113" s="20" t="s">
        <v>99</v>
      </c>
      <c r="C113" s="16">
        <v>44.308756000000002</v>
      </c>
      <c r="D113" s="16">
        <v>56.362411999999999</v>
      </c>
      <c r="E113" s="16">
        <v>50.580632000000001</v>
      </c>
      <c r="F113" s="16">
        <v>41.149264000000002</v>
      </c>
      <c r="G113" s="16">
        <v>44.017968000000003</v>
      </c>
      <c r="H113" s="15">
        <v>29.087911999999999</v>
      </c>
      <c r="I113" s="16">
        <v>41.775328000000002</v>
      </c>
      <c r="J113" s="16"/>
      <c r="K113" s="16"/>
      <c r="L113" s="16"/>
      <c r="M113" s="16"/>
      <c r="N113" s="15"/>
      <c r="O113" s="14" t="s">
        <v>1281</v>
      </c>
      <c r="P113" s="13">
        <v>307.28227200000003</v>
      </c>
    </row>
    <row r="114" spans="1:16" ht="16.5" customHeight="1">
      <c r="A114" s="18" t="s">
        <v>100</v>
      </c>
      <c r="B114" s="17" t="s">
        <v>99</v>
      </c>
      <c r="C114" s="16">
        <v>28.649328000000001</v>
      </c>
      <c r="D114" s="16">
        <v>34.455967999999999</v>
      </c>
      <c r="E114" s="16">
        <v>33.748668000000002</v>
      </c>
      <c r="F114" s="16">
        <v>28.444208</v>
      </c>
      <c r="G114" s="16">
        <v>30.197555999999999</v>
      </c>
      <c r="H114" s="15">
        <v>26.31324</v>
      </c>
      <c r="I114" s="16">
        <v>23.001096</v>
      </c>
      <c r="J114" s="16">
        <v>26.211196000000001</v>
      </c>
      <c r="K114" s="16">
        <v>32.304819999999999</v>
      </c>
      <c r="L114" s="16">
        <v>28.422104000000001</v>
      </c>
      <c r="M114" s="16">
        <v>33.746187999999997</v>
      </c>
      <c r="N114" s="15">
        <v>36.602471999999999</v>
      </c>
      <c r="O114" s="14">
        <v>362.09684399999998</v>
      </c>
      <c r="P114" s="13">
        <v>204.81006399999998</v>
      </c>
    </row>
    <row r="115" spans="1:16" ht="16.5" customHeight="1">
      <c r="A115" s="26" t="s">
        <v>100</v>
      </c>
      <c r="B115" s="20" t="s">
        <v>99</v>
      </c>
      <c r="C115" s="16">
        <v>38.765667999999998</v>
      </c>
      <c r="D115" s="16">
        <v>51.469251999999997</v>
      </c>
      <c r="E115" s="16">
        <v>45.294704000000003</v>
      </c>
      <c r="F115" s="16">
        <v>31.695884</v>
      </c>
      <c r="G115" s="16">
        <v>37.222692000000002</v>
      </c>
      <c r="H115" s="15">
        <v>23.430852000000002</v>
      </c>
      <c r="I115" s="16">
        <v>35.025815999999999</v>
      </c>
      <c r="J115" s="16"/>
      <c r="K115" s="16"/>
      <c r="L115" s="16"/>
      <c r="M115" s="16"/>
      <c r="N115" s="15"/>
      <c r="O115" s="14" t="s">
        <v>1281</v>
      </c>
      <c r="P115" s="13">
        <v>262.90486800000002</v>
      </c>
    </row>
    <row r="116" spans="1:16" ht="16.5" customHeight="1">
      <c r="A116" s="25" t="s">
        <v>126</v>
      </c>
      <c r="B116" s="30"/>
      <c r="C116" s="29"/>
      <c r="D116" s="29"/>
      <c r="E116" s="29"/>
      <c r="F116" s="29"/>
      <c r="G116" s="29"/>
      <c r="H116" s="29"/>
      <c r="I116" s="29"/>
      <c r="J116" s="29"/>
      <c r="K116" s="29"/>
      <c r="L116" s="29"/>
      <c r="M116" s="29"/>
      <c r="N116" s="30"/>
      <c r="O116" s="29"/>
      <c r="P116" s="28"/>
    </row>
    <row r="117" spans="1:16" ht="16.5" customHeight="1">
      <c r="A117" s="18" t="s">
        <v>101</v>
      </c>
      <c r="B117" s="17" t="s">
        <v>99</v>
      </c>
      <c r="C117" s="19">
        <v>680.05200000000002</v>
      </c>
      <c r="D117" s="16">
        <v>565.2346</v>
      </c>
      <c r="E117" s="16">
        <v>646.29999999999995</v>
      </c>
      <c r="F117" s="16">
        <v>923.04039999999998</v>
      </c>
      <c r="G117" s="16">
        <v>742.49749999999995</v>
      </c>
      <c r="H117" s="15">
        <v>848.92039999999997</v>
      </c>
      <c r="I117" s="16">
        <v>809.72059999999999</v>
      </c>
      <c r="J117" s="16">
        <v>1035.8603000000001</v>
      </c>
      <c r="K117" s="16">
        <v>881.50559999999996</v>
      </c>
      <c r="L117" s="16">
        <v>950.80269999999996</v>
      </c>
      <c r="M117" s="16">
        <v>1234.6717000000001</v>
      </c>
      <c r="N117" s="15">
        <v>666.28710000000001</v>
      </c>
      <c r="O117" s="14">
        <v>9984.8929000000007</v>
      </c>
      <c r="P117" s="13">
        <v>5215.7654999999995</v>
      </c>
    </row>
    <row r="118" spans="1:16" ht="16.5" customHeight="1">
      <c r="A118" s="21" t="s">
        <v>101</v>
      </c>
      <c r="B118" s="20" t="s">
        <v>99</v>
      </c>
      <c r="C118" s="16">
        <v>428.53230000000002</v>
      </c>
      <c r="D118" s="16">
        <v>1040.8196</v>
      </c>
      <c r="E118" s="16">
        <v>996.79489999999998</v>
      </c>
      <c r="F118" s="16">
        <v>1055.1437000000001</v>
      </c>
      <c r="G118" s="16">
        <v>911.03369999999995</v>
      </c>
      <c r="H118" s="15">
        <v>919.98599999999999</v>
      </c>
      <c r="I118" s="16">
        <v>1031.3905999999999</v>
      </c>
      <c r="J118" s="16"/>
      <c r="K118" s="16"/>
      <c r="L118" s="16"/>
      <c r="M118" s="16"/>
      <c r="N118" s="15"/>
      <c r="O118" s="14" t="s">
        <v>1281</v>
      </c>
      <c r="P118" s="13">
        <v>6383.7007999999996</v>
      </c>
    </row>
    <row r="119" spans="1:16" ht="16.5" customHeight="1">
      <c r="A119" s="18" t="s">
        <v>100</v>
      </c>
      <c r="B119" s="17" t="s">
        <v>99</v>
      </c>
      <c r="C119" s="16">
        <v>145.34649999999999</v>
      </c>
      <c r="D119" s="16">
        <v>286.93439999999998</v>
      </c>
      <c r="E119" s="16">
        <v>345.69779999999997</v>
      </c>
      <c r="F119" s="16">
        <v>395.79169999999999</v>
      </c>
      <c r="G119" s="16">
        <v>382.90320000000003</v>
      </c>
      <c r="H119" s="15">
        <v>311.19990000000001</v>
      </c>
      <c r="I119" s="16">
        <v>287.30259999999998</v>
      </c>
      <c r="J119" s="16">
        <v>367.51960000000003</v>
      </c>
      <c r="K119" s="16">
        <v>369.5059</v>
      </c>
      <c r="L119" s="16">
        <v>323.0027</v>
      </c>
      <c r="M119" s="16">
        <v>467.82549999999998</v>
      </c>
      <c r="N119" s="15">
        <v>348.34269999999998</v>
      </c>
      <c r="O119" s="14">
        <v>4031.3724999999999</v>
      </c>
      <c r="P119" s="13">
        <v>2155.1760999999997</v>
      </c>
    </row>
    <row r="120" spans="1:16" ht="16.5" customHeight="1">
      <c r="A120" s="26" t="s">
        <v>100</v>
      </c>
      <c r="B120" s="20" t="s">
        <v>99</v>
      </c>
      <c r="C120" s="16">
        <v>184.51939999999999</v>
      </c>
      <c r="D120" s="16">
        <v>455.61189999999999</v>
      </c>
      <c r="E120" s="16">
        <v>540.09450000000004</v>
      </c>
      <c r="F120" s="16">
        <v>453.71929999999998</v>
      </c>
      <c r="G120" s="16">
        <v>441.71</v>
      </c>
      <c r="H120" s="15">
        <v>405.88839999999999</v>
      </c>
      <c r="I120" s="16">
        <v>435.13420000000002</v>
      </c>
      <c r="J120" s="16"/>
      <c r="K120" s="16"/>
      <c r="L120" s="16"/>
      <c r="M120" s="16"/>
      <c r="N120" s="15"/>
      <c r="O120" s="14" t="s">
        <v>1281</v>
      </c>
      <c r="P120" s="13">
        <v>2916.6776999999997</v>
      </c>
    </row>
    <row r="121" spans="1:16" ht="16.5" customHeight="1">
      <c r="A121" s="25" t="s">
        <v>125</v>
      </c>
      <c r="B121" s="30"/>
      <c r="C121" s="29"/>
      <c r="D121" s="29"/>
      <c r="E121" s="29"/>
      <c r="F121" s="29"/>
      <c r="G121" s="29"/>
      <c r="H121" s="29"/>
      <c r="I121" s="29"/>
      <c r="J121" s="29"/>
      <c r="K121" s="29"/>
      <c r="L121" s="29"/>
      <c r="M121" s="29"/>
      <c r="N121" s="30"/>
      <c r="O121" s="29"/>
      <c r="P121" s="28"/>
    </row>
    <row r="122" spans="1:16" ht="16.5" customHeight="1">
      <c r="A122" s="18" t="s">
        <v>101</v>
      </c>
      <c r="B122" s="17" t="s">
        <v>99</v>
      </c>
      <c r="C122" s="16">
        <v>163.04089999999999</v>
      </c>
      <c r="D122" s="16">
        <v>164.8776</v>
      </c>
      <c r="E122" s="16">
        <v>114.0956</v>
      </c>
      <c r="F122" s="16">
        <v>145.2106</v>
      </c>
      <c r="G122" s="16">
        <v>145.0711</v>
      </c>
      <c r="H122" s="15">
        <v>137.91999999999999</v>
      </c>
      <c r="I122" s="16">
        <v>105.8471</v>
      </c>
      <c r="J122" s="16">
        <v>125.06270000000001</v>
      </c>
      <c r="K122" s="16">
        <v>152.73400000000001</v>
      </c>
      <c r="L122" s="16">
        <v>115.71729999999999</v>
      </c>
      <c r="M122" s="16">
        <v>153.3066</v>
      </c>
      <c r="N122" s="15">
        <v>119.3805</v>
      </c>
      <c r="O122" s="14">
        <v>1642.2639999999999</v>
      </c>
      <c r="P122" s="13">
        <v>976.0628999999999</v>
      </c>
    </row>
    <row r="123" spans="1:16" ht="16.5" customHeight="1">
      <c r="A123" s="21" t="s">
        <v>101</v>
      </c>
      <c r="B123" s="20" t="s">
        <v>99</v>
      </c>
      <c r="C123" s="16">
        <v>116.19580000000001</v>
      </c>
      <c r="D123" s="16">
        <v>148.5095</v>
      </c>
      <c r="E123" s="16">
        <v>160.94120000000001</v>
      </c>
      <c r="F123" s="16">
        <v>156.2424</v>
      </c>
      <c r="G123" s="16">
        <v>135.92779999999999</v>
      </c>
      <c r="H123" s="15">
        <v>142.25960000000001</v>
      </c>
      <c r="I123" s="16">
        <v>194.4025</v>
      </c>
      <c r="J123" s="16"/>
      <c r="K123" s="16"/>
      <c r="L123" s="16"/>
      <c r="M123" s="16"/>
      <c r="N123" s="15"/>
      <c r="O123" s="14" t="s">
        <v>1281</v>
      </c>
      <c r="P123" s="13">
        <v>1054.4788000000001</v>
      </c>
    </row>
    <row r="124" spans="1:16" ht="16.5" customHeight="1">
      <c r="A124" s="18" t="s">
        <v>100</v>
      </c>
      <c r="B124" s="17" t="s">
        <v>99</v>
      </c>
      <c r="C124" s="16">
        <v>118.8853</v>
      </c>
      <c r="D124" s="16">
        <v>108.172</v>
      </c>
      <c r="E124" s="16">
        <v>75.860100000000003</v>
      </c>
      <c r="F124" s="16">
        <v>91.782200000000003</v>
      </c>
      <c r="G124" s="16">
        <v>106.81480000000001</v>
      </c>
      <c r="H124" s="15">
        <v>81.075599999999994</v>
      </c>
      <c r="I124" s="16">
        <v>81.046099999999996</v>
      </c>
      <c r="J124" s="16">
        <v>93.671800000000005</v>
      </c>
      <c r="K124" s="16">
        <v>92.326300000000003</v>
      </c>
      <c r="L124" s="16">
        <v>69.799000000000007</v>
      </c>
      <c r="M124" s="16">
        <v>97.490200000000002</v>
      </c>
      <c r="N124" s="15">
        <v>78.945800000000006</v>
      </c>
      <c r="O124" s="14">
        <v>1095.8691999999999</v>
      </c>
      <c r="P124" s="13">
        <v>663.63609999999994</v>
      </c>
    </row>
    <row r="125" spans="1:16" ht="16.5" customHeight="1">
      <c r="A125" s="26" t="s">
        <v>100</v>
      </c>
      <c r="B125" s="20" t="s">
        <v>99</v>
      </c>
      <c r="C125" s="16">
        <v>97.184299999999993</v>
      </c>
      <c r="D125" s="16">
        <v>107.6447</v>
      </c>
      <c r="E125" s="16">
        <v>112.9602</v>
      </c>
      <c r="F125" s="16">
        <v>103.20740000000001</v>
      </c>
      <c r="G125" s="16">
        <v>97.364800000000002</v>
      </c>
      <c r="H125" s="15">
        <v>113.7488</v>
      </c>
      <c r="I125" s="16">
        <v>129.74160000000001</v>
      </c>
      <c r="J125" s="16"/>
      <c r="K125" s="16"/>
      <c r="L125" s="16"/>
      <c r="M125" s="16"/>
      <c r="N125" s="15"/>
      <c r="O125" s="14" t="s">
        <v>1281</v>
      </c>
      <c r="P125" s="13">
        <v>761.85179999999991</v>
      </c>
    </row>
    <row r="126" spans="1:16" ht="16.5" customHeight="1">
      <c r="A126" s="25" t="s">
        <v>124</v>
      </c>
      <c r="B126" s="17"/>
      <c r="C126" s="24"/>
      <c r="D126" s="24"/>
      <c r="E126" s="24"/>
      <c r="F126" s="24"/>
      <c r="G126" s="24"/>
      <c r="H126" s="24"/>
      <c r="I126" s="24"/>
      <c r="J126" s="24"/>
      <c r="K126" s="24"/>
      <c r="L126" s="24"/>
      <c r="M126" s="24"/>
      <c r="N126" s="17"/>
      <c r="O126" s="24"/>
      <c r="P126" s="23"/>
    </row>
    <row r="127" spans="1:16" ht="16.5" customHeight="1">
      <c r="A127" s="18" t="s">
        <v>101</v>
      </c>
      <c r="B127" s="17" t="s">
        <v>99</v>
      </c>
      <c r="C127" s="16">
        <v>3.1139999999999999</v>
      </c>
      <c r="D127" s="16">
        <v>3.1080000000000001</v>
      </c>
      <c r="E127" s="16">
        <v>3.1440000000000001</v>
      </c>
      <c r="F127" s="16">
        <v>3.4470000000000001</v>
      </c>
      <c r="G127" s="16">
        <v>3.38</v>
      </c>
      <c r="H127" s="16">
        <v>2.1480000000000001</v>
      </c>
      <c r="I127" s="44">
        <v>1.9870000000000001</v>
      </c>
      <c r="J127" s="16">
        <v>2.0910000000000002</v>
      </c>
      <c r="K127" s="16">
        <v>2.6509999999999998</v>
      </c>
      <c r="L127" s="16">
        <v>1.615</v>
      </c>
      <c r="M127" s="16">
        <v>1.462</v>
      </c>
      <c r="N127" s="15">
        <v>0.874</v>
      </c>
      <c r="O127" s="14">
        <v>29.020999999999994</v>
      </c>
      <c r="P127" s="13">
        <v>20.327999999999996</v>
      </c>
    </row>
    <row r="128" spans="1:16" ht="16.5" customHeight="1">
      <c r="A128" s="21" t="s">
        <v>101</v>
      </c>
      <c r="B128" s="20" t="s">
        <v>99</v>
      </c>
      <c r="C128" s="16">
        <v>1.244</v>
      </c>
      <c r="D128" s="16">
        <v>0.94199999999999995</v>
      </c>
      <c r="E128" s="16">
        <v>1.155</v>
      </c>
      <c r="F128" s="16">
        <v>1.9630000000000001</v>
      </c>
      <c r="G128" s="16">
        <v>1.4239999999999999</v>
      </c>
      <c r="H128" s="16">
        <v>1.085</v>
      </c>
      <c r="I128" s="44">
        <v>0.82099999999999995</v>
      </c>
      <c r="J128" s="16"/>
      <c r="K128" s="16"/>
      <c r="L128" s="16"/>
      <c r="M128" s="16"/>
      <c r="N128" s="15"/>
      <c r="O128" s="14" t="s">
        <v>1281</v>
      </c>
      <c r="P128" s="13">
        <v>8.6340000000000003</v>
      </c>
    </row>
    <row r="129" spans="1:16" ht="16.5" customHeight="1">
      <c r="A129" s="18" t="s">
        <v>100</v>
      </c>
      <c r="B129" s="17" t="s">
        <v>99</v>
      </c>
      <c r="C129" s="16">
        <v>3.1139999999999999</v>
      </c>
      <c r="D129" s="16">
        <v>3.1080000000000001</v>
      </c>
      <c r="E129" s="16">
        <v>3.1440000000000001</v>
      </c>
      <c r="F129" s="16">
        <v>3.4470000000000001</v>
      </c>
      <c r="G129" s="16">
        <v>3.38</v>
      </c>
      <c r="H129" s="16">
        <v>2.1480000000000001</v>
      </c>
      <c r="I129" s="44">
        <v>1.9870000000000001</v>
      </c>
      <c r="J129" s="16">
        <v>2.0910000000000002</v>
      </c>
      <c r="K129" s="16">
        <v>2.6509999999999998</v>
      </c>
      <c r="L129" s="16">
        <v>1.615</v>
      </c>
      <c r="M129" s="16">
        <v>1.462</v>
      </c>
      <c r="N129" s="15">
        <v>0.874</v>
      </c>
      <c r="O129" s="14">
        <v>29.020999999999994</v>
      </c>
      <c r="P129" s="13">
        <v>20.327999999999996</v>
      </c>
    </row>
    <row r="130" spans="1:16" ht="16.5" customHeight="1">
      <c r="A130" s="26" t="s">
        <v>100</v>
      </c>
      <c r="B130" s="20" t="s">
        <v>99</v>
      </c>
      <c r="C130" s="16">
        <v>1.244</v>
      </c>
      <c r="D130" s="16">
        <v>0.94199999999999995</v>
      </c>
      <c r="E130" s="16">
        <v>1.155</v>
      </c>
      <c r="F130" s="16">
        <v>1.9630000000000001</v>
      </c>
      <c r="G130" s="16">
        <v>1.4239999999999999</v>
      </c>
      <c r="H130" s="16">
        <v>1.034</v>
      </c>
      <c r="I130" s="44">
        <v>0.82099999999999995</v>
      </c>
      <c r="J130" s="16"/>
      <c r="K130" s="16"/>
      <c r="L130" s="16"/>
      <c r="M130" s="16"/>
      <c r="N130" s="15"/>
      <c r="O130" s="14" t="s">
        <v>1281</v>
      </c>
      <c r="P130" s="13">
        <v>8.5830000000000002</v>
      </c>
    </row>
    <row r="131" spans="1:16" ht="16.5" customHeight="1">
      <c r="A131" s="25" t="s">
        <v>123</v>
      </c>
      <c r="B131" s="17"/>
      <c r="C131" s="24"/>
      <c r="D131" s="24"/>
      <c r="E131" s="24"/>
      <c r="F131" s="24"/>
      <c r="G131" s="24"/>
      <c r="H131" s="24"/>
      <c r="I131" s="24"/>
      <c r="J131" s="24"/>
      <c r="K131" s="24"/>
      <c r="L131" s="24"/>
      <c r="M131" s="24"/>
      <c r="N131" s="17"/>
      <c r="O131" s="24"/>
      <c r="P131" s="23"/>
    </row>
    <row r="132" spans="1:16" ht="16.5" customHeight="1">
      <c r="A132" s="18" t="s">
        <v>101</v>
      </c>
      <c r="B132" s="17" t="s">
        <v>99</v>
      </c>
      <c r="C132" s="16">
        <v>25.601800000000001</v>
      </c>
      <c r="D132" s="16">
        <v>30.8096</v>
      </c>
      <c r="E132" s="16">
        <v>27.704000000000001</v>
      </c>
      <c r="F132" s="16">
        <v>28.881399999999999</v>
      </c>
      <c r="G132" s="16">
        <v>30.0519</v>
      </c>
      <c r="H132" s="15">
        <v>29.105</v>
      </c>
      <c r="I132" s="16">
        <v>22.830300000000001</v>
      </c>
      <c r="J132" s="16">
        <v>21.359300000000001</v>
      </c>
      <c r="K132" s="16">
        <v>24.0304</v>
      </c>
      <c r="L132" s="16">
        <v>23.305900000000001</v>
      </c>
      <c r="M132" s="16">
        <v>22.588000000000001</v>
      </c>
      <c r="N132" s="15">
        <v>21.5121</v>
      </c>
      <c r="O132" s="14">
        <v>307.77969999999999</v>
      </c>
      <c r="P132" s="13">
        <v>194.98399999999998</v>
      </c>
    </row>
    <row r="133" spans="1:16" ht="16.5" customHeight="1">
      <c r="A133" s="21" t="s">
        <v>101</v>
      </c>
      <c r="B133" s="20" t="s">
        <v>99</v>
      </c>
      <c r="C133" s="16">
        <v>19.421399999999998</v>
      </c>
      <c r="D133" s="16">
        <v>22.057500000000001</v>
      </c>
      <c r="E133" s="16">
        <v>20.1096</v>
      </c>
      <c r="F133" s="16">
        <v>25.107099999999999</v>
      </c>
      <c r="G133" s="16">
        <v>24.727900000000002</v>
      </c>
      <c r="H133" s="15">
        <v>25.9511</v>
      </c>
      <c r="I133" s="16">
        <v>24.874400000000001</v>
      </c>
      <c r="J133" s="16"/>
      <c r="K133" s="16"/>
      <c r="L133" s="16"/>
      <c r="M133" s="16"/>
      <c r="N133" s="15"/>
      <c r="O133" s="14" t="s">
        <v>1281</v>
      </c>
      <c r="P133" s="13">
        <v>162.24900000000002</v>
      </c>
    </row>
    <row r="134" spans="1:16" ht="16.5" customHeight="1">
      <c r="A134" s="18" t="s">
        <v>100</v>
      </c>
      <c r="B134" s="17" t="s">
        <v>99</v>
      </c>
      <c r="C134" s="16">
        <v>22.099</v>
      </c>
      <c r="D134" s="16">
        <v>26.803599999999999</v>
      </c>
      <c r="E134" s="16">
        <v>23.9968</v>
      </c>
      <c r="F134" s="16">
        <v>24.604099999999999</v>
      </c>
      <c r="G134" s="16">
        <v>25.980899999999998</v>
      </c>
      <c r="H134" s="15">
        <v>25.667899999999999</v>
      </c>
      <c r="I134" s="16">
        <v>19.515599999999999</v>
      </c>
      <c r="J134" s="16">
        <v>18.362100000000002</v>
      </c>
      <c r="K134" s="16">
        <v>20.350999999999999</v>
      </c>
      <c r="L134" s="16">
        <v>19.552600000000002</v>
      </c>
      <c r="M134" s="16">
        <v>18.944900000000001</v>
      </c>
      <c r="N134" s="15">
        <v>18.0944</v>
      </c>
      <c r="O134" s="14">
        <v>263.97289999999998</v>
      </c>
      <c r="P134" s="13">
        <v>168.6679</v>
      </c>
    </row>
    <row r="135" spans="1:16" ht="16.5" customHeight="1">
      <c r="A135" s="26" t="s">
        <v>100</v>
      </c>
      <c r="B135" s="20" t="s">
        <v>99</v>
      </c>
      <c r="C135" s="16">
        <v>15.9087</v>
      </c>
      <c r="D135" s="16">
        <v>17.937100000000001</v>
      </c>
      <c r="E135" s="16">
        <v>17.241399999999999</v>
      </c>
      <c r="F135" s="16">
        <v>20.869599999999998</v>
      </c>
      <c r="G135" s="16">
        <v>21.036300000000001</v>
      </c>
      <c r="H135" s="15">
        <v>22.691800000000001</v>
      </c>
      <c r="I135" s="16">
        <v>21.075700000000001</v>
      </c>
      <c r="J135" s="16"/>
      <c r="K135" s="16"/>
      <c r="L135" s="16"/>
      <c r="M135" s="16"/>
      <c r="N135" s="15"/>
      <c r="O135" s="14" t="s">
        <v>1281</v>
      </c>
      <c r="P135" s="13">
        <v>136.76059999999998</v>
      </c>
    </row>
    <row r="136" spans="1:16" ht="16.5" customHeight="1">
      <c r="A136" s="25" t="s">
        <v>122</v>
      </c>
      <c r="B136" s="17"/>
      <c r="C136" s="24"/>
      <c r="D136" s="24"/>
      <c r="E136" s="24"/>
      <c r="F136" s="24"/>
      <c r="G136" s="24"/>
      <c r="H136" s="24"/>
      <c r="I136" s="24"/>
      <c r="J136" s="24"/>
      <c r="K136" s="24"/>
      <c r="L136" s="24"/>
      <c r="M136" s="24"/>
      <c r="N136" s="17"/>
      <c r="O136" s="24"/>
      <c r="P136" s="23"/>
    </row>
    <row r="137" spans="1:16" ht="16.5" customHeight="1">
      <c r="A137" s="18" t="s">
        <v>101</v>
      </c>
      <c r="B137" s="17" t="s">
        <v>99</v>
      </c>
      <c r="C137" s="16">
        <v>2.3753000000000002</v>
      </c>
      <c r="D137" s="16">
        <v>2.2665999999999999</v>
      </c>
      <c r="E137" s="16">
        <v>1.9198</v>
      </c>
      <c r="F137" s="16">
        <v>1.7343</v>
      </c>
      <c r="G137" s="16">
        <v>2.3065000000000002</v>
      </c>
      <c r="H137" s="15">
        <v>1.8427</v>
      </c>
      <c r="I137" s="16">
        <v>1.3464</v>
      </c>
      <c r="J137" s="16">
        <v>1.3934</v>
      </c>
      <c r="K137" s="16">
        <v>1.9683999999999999</v>
      </c>
      <c r="L137" s="16">
        <v>1.3763000000000001</v>
      </c>
      <c r="M137" s="16">
        <v>1.4564999999999999</v>
      </c>
      <c r="N137" s="15">
        <v>1.5741000000000001</v>
      </c>
      <c r="O137" s="14">
        <v>21.560299999999998</v>
      </c>
      <c r="P137" s="13">
        <v>13.791599999999999</v>
      </c>
    </row>
    <row r="138" spans="1:16" ht="16.5" customHeight="1">
      <c r="A138" s="21" t="s">
        <v>101</v>
      </c>
      <c r="B138" s="20" t="s">
        <v>99</v>
      </c>
      <c r="C138" s="16">
        <v>1.2266999999999999</v>
      </c>
      <c r="D138" s="16">
        <v>1.2423999999999999</v>
      </c>
      <c r="E138" s="16">
        <v>1.5150999999999999</v>
      </c>
      <c r="F138" s="16">
        <v>1.5794999999999999</v>
      </c>
      <c r="G138" s="16">
        <v>1.6102000000000001</v>
      </c>
      <c r="H138" s="15">
        <v>1.7003999999999999</v>
      </c>
      <c r="I138" s="16">
        <v>1.8141</v>
      </c>
      <c r="J138" s="16"/>
      <c r="K138" s="16"/>
      <c r="L138" s="16"/>
      <c r="M138" s="16"/>
      <c r="N138" s="15"/>
      <c r="O138" s="14" t="s">
        <v>1281</v>
      </c>
      <c r="P138" s="13">
        <v>10.6884</v>
      </c>
    </row>
    <row r="139" spans="1:16" ht="16.5" customHeight="1">
      <c r="A139" s="18" t="s">
        <v>100</v>
      </c>
      <c r="B139" s="17" t="s">
        <v>99</v>
      </c>
      <c r="C139" s="16">
        <v>1.6619999999999999</v>
      </c>
      <c r="D139" s="16">
        <v>2.0318999999999998</v>
      </c>
      <c r="E139" s="16">
        <v>1.5725</v>
      </c>
      <c r="F139" s="16">
        <v>1.5507</v>
      </c>
      <c r="G139" s="16">
        <v>1.9008</v>
      </c>
      <c r="H139" s="15">
        <v>1.5314000000000001</v>
      </c>
      <c r="I139" s="16">
        <v>1.095</v>
      </c>
      <c r="J139" s="16">
        <v>1.0863</v>
      </c>
      <c r="K139" s="16">
        <v>1.8050999999999999</v>
      </c>
      <c r="L139" s="16">
        <v>1.1927000000000001</v>
      </c>
      <c r="M139" s="16">
        <v>1.252</v>
      </c>
      <c r="N139" s="15">
        <v>1.3106</v>
      </c>
      <c r="O139" s="14">
        <v>17.991</v>
      </c>
      <c r="P139" s="13">
        <v>11.3443</v>
      </c>
    </row>
    <row r="140" spans="1:16" ht="16.5" customHeight="1">
      <c r="A140" s="26" t="s">
        <v>100</v>
      </c>
      <c r="B140" s="20" t="s">
        <v>99</v>
      </c>
      <c r="C140" s="16">
        <v>1.1395999999999999</v>
      </c>
      <c r="D140" s="16">
        <v>1.0515000000000001</v>
      </c>
      <c r="E140" s="16">
        <v>1.3483000000000001</v>
      </c>
      <c r="F140" s="16">
        <v>1.3757999999999999</v>
      </c>
      <c r="G140" s="16">
        <v>1.5086999999999999</v>
      </c>
      <c r="H140" s="15">
        <v>1.4289000000000001</v>
      </c>
      <c r="I140" s="16">
        <v>1.5928</v>
      </c>
      <c r="J140" s="16"/>
      <c r="K140" s="16"/>
      <c r="L140" s="16"/>
      <c r="M140" s="16"/>
      <c r="N140" s="15"/>
      <c r="O140" s="14" t="s">
        <v>1281</v>
      </c>
      <c r="P140" s="13">
        <v>9.4456000000000007</v>
      </c>
    </row>
    <row r="141" spans="1:16" ht="16.5" customHeight="1">
      <c r="A141" s="25" t="s">
        <v>121</v>
      </c>
      <c r="B141" s="30"/>
      <c r="C141" s="29"/>
      <c r="D141" s="29"/>
      <c r="E141" s="29"/>
      <c r="F141" s="29"/>
      <c r="G141" s="29"/>
      <c r="H141" s="29"/>
      <c r="I141" s="29"/>
      <c r="J141" s="29"/>
      <c r="K141" s="29"/>
      <c r="L141" s="29"/>
      <c r="M141" s="29"/>
      <c r="N141" s="30"/>
      <c r="O141" s="29"/>
      <c r="P141" s="28"/>
    </row>
    <row r="142" spans="1:16" ht="16.5" customHeight="1">
      <c r="A142" s="18" t="s">
        <v>101</v>
      </c>
      <c r="B142" s="17" t="s">
        <v>99</v>
      </c>
      <c r="C142" s="16">
        <v>30.329649</v>
      </c>
      <c r="D142" s="16">
        <v>35.569671</v>
      </c>
      <c r="E142" s="16">
        <v>32.141547000000003</v>
      </c>
      <c r="F142" s="16">
        <v>33.342230999999998</v>
      </c>
      <c r="G142" s="16">
        <v>35.081335000000003</v>
      </c>
      <c r="H142" s="16">
        <v>33.260083999999999</v>
      </c>
      <c r="I142" s="44">
        <v>26.250309000000001</v>
      </c>
      <c r="J142" s="16">
        <v>24.688500999999999</v>
      </c>
      <c r="K142" s="16">
        <v>28.192125000000001</v>
      </c>
      <c r="L142" s="16">
        <v>26.465858999999998</v>
      </c>
      <c r="M142" s="16">
        <v>26.003482000000002</v>
      </c>
      <c r="N142" s="15">
        <v>24.740874000000002</v>
      </c>
      <c r="O142" s="14">
        <v>356.06566700000008</v>
      </c>
      <c r="P142" s="13">
        <v>225.97482600000001</v>
      </c>
    </row>
    <row r="143" spans="1:16" ht="16.5" customHeight="1">
      <c r="A143" s="21" t="s">
        <v>101</v>
      </c>
      <c r="B143" s="20" t="s">
        <v>99</v>
      </c>
      <c r="C143" s="16">
        <v>22.314715</v>
      </c>
      <c r="D143" s="16">
        <v>25.339205</v>
      </c>
      <c r="E143" s="16">
        <v>23.572172999999999</v>
      </c>
      <c r="F143" s="16">
        <v>28.710384999999999</v>
      </c>
      <c r="G143" s="16">
        <v>28.272893</v>
      </c>
      <c r="H143" s="16">
        <v>29.201983999999999</v>
      </c>
      <c r="I143" s="44">
        <v>28.622122000000001</v>
      </c>
      <c r="J143" s="16"/>
      <c r="K143" s="16"/>
      <c r="L143" s="16"/>
      <c r="M143" s="16"/>
      <c r="N143" s="15"/>
      <c r="O143" s="14" t="s">
        <v>1281</v>
      </c>
      <c r="P143" s="13">
        <v>186.033477</v>
      </c>
    </row>
    <row r="144" spans="1:16" ht="16.5" customHeight="1">
      <c r="A144" s="18" t="s">
        <v>100</v>
      </c>
      <c r="B144" s="17" t="s">
        <v>99</v>
      </c>
      <c r="C144" s="16">
        <v>26.015649</v>
      </c>
      <c r="D144" s="16">
        <v>31.161071</v>
      </c>
      <c r="E144" s="16">
        <v>27.953946999999999</v>
      </c>
      <c r="F144" s="16">
        <v>28.747731000000002</v>
      </c>
      <c r="G144" s="16">
        <v>30.450634999999998</v>
      </c>
      <c r="H144" s="16">
        <v>29.395084000000001</v>
      </c>
      <c r="I144" s="44">
        <v>22.575209000000001</v>
      </c>
      <c r="J144" s="16">
        <v>21.261500999999999</v>
      </c>
      <c r="K144" s="16">
        <v>24.227525</v>
      </c>
      <c r="L144" s="16">
        <v>22.421258999999999</v>
      </c>
      <c r="M144" s="16">
        <v>22.015682000000002</v>
      </c>
      <c r="N144" s="15">
        <v>20.951974</v>
      </c>
      <c r="O144" s="14">
        <v>307.17726700000009</v>
      </c>
      <c r="P144" s="13">
        <v>196.29932600000001</v>
      </c>
    </row>
    <row r="145" spans="1:16" ht="16.5" customHeight="1">
      <c r="A145" s="26" t="s">
        <v>100</v>
      </c>
      <c r="B145" s="20" t="s">
        <v>99</v>
      </c>
      <c r="C145" s="16">
        <v>18.604514999999999</v>
      </c>
      <c r="D145" s="16">
        <v>20.890805</v>
      </c>
      <c r="E145" s="16">
        <v>20.446173000000002</v>
      </c>
      <c r="F145" s="16">
        <v>24.150285</v>
      </c>
      <c r="G145" s="16">
        <v>24.337492999999998</v>
      </c>
      <c r="H145" s="16">
        <v>25.555772000000001</v>
      </c>
      <c r="I145" s="44">
        <v>24.488022000000001</v>
      </c>
      <c r="J145" s="16"/>
      <c r="K145" s="16"/>
      <c r="L145" s="16"/>
      <c r="M145" s="16"/>
      <c r="N145" s="15"/>
      <c r="O145" s="14" t="s">
        <v>1281</v>
      </c>
      <c r="P145" s="13">
        <v>158.47306499999999</v>
      </c>
    </row>
    <row r="146" spans="1:16" ht="16.5" customHeight="1">
      <c r="A146" s="25" t="s">
        <v>120</v>
      </c>
      <c r="B146" s="17"/>
      <c r="C146" s="24"/>
      <c r="D146" s="24"/>
      <c r="E146" s="24"/>
      <c r="F146" s="24"/>
      <c r="G146" s="24"/>
      <c r="H146" s="24"/>
      <c r="I146" s="24"/>
      <c r="J146" s="24"/>
      <c r="K146" s="24"/>
      <c r="L146" s="24"/>
      <c r="M146" s="24"/>
      <c r="N146" s="17"/>
      <c r="O146" s="24"/>
      <c r="P146" s="23"/>
    </row>
    <row r="147" spans="1:16" ht="16.5" customHeight="1">
      <c r="A147" s="18" t="s">
        <v>101</v>
      </c>
      <c r="B147" s="17" t="s">
        <v>99</v>
      </c>
      <c r="C147" s="16">
        <v>58.061999999999998</v>
      </c>
      <c r="D147" s="16">
        <v>81.289000000000001</v>
      </c>
      <c r="E147" s="16">
        <v>112.795</v>
      </c>
      <c r="F147" s="16">
        <v>68.712000000000003</v>
      </c>
      <c r="G147" s="16">
        <v>108.714</v>
      </c>
      <c r="H147" s="15">
        <v>101.71599999999999</v>
      </c>
      <c r="I147" s="16">
        <v>125.218</v>
      </c>
      <c r="J147" s="16">
        <v>122.28100000000001</v>
      </c>
      <c r="K147" s="16">
        <v>152.96600000000001</v>
      </c>
      <c r="L147" s="16">
        <v>90.754000000000005</v>
      </c>
      <c r="M147" s="16">
        <v>94.545000000000002</v>
      </c>
      <c r="N147" s="15">
        <v>97.525999999999996</v>
      </c>
      <c r="O147" s="14">
        <v>1214.5780000000002</v>
      </c>
      <c r="P147" s="13">
        <v>656.50599999999997</v>
      </c>
    </row>
    <row r="148" spans="1:16" ht="16.5" customHeight="1">
      <c r="A148" s="21" t="s">
        <v>101</v>
      </c>
      <c r="B148" s="20" t="s">
        <v>99</v>
      </c>
      <c r="C148" s="16">
        <v>96.772000000000006</v>
      </c>
      <c r="D148" s="16">
        <v>122.621</v>
      </c>
      <c r="E148" s="16">
        <v>125.664</v>
      </c>
      <c r="F148" s="16">
        <v>104.268</v>
      </c>
      <c r="G148" s="16">
        <v>122.617</v>
      </c>
      <c r="H148" s="15">
        <v>101.72499999999999</v>
      </c>
      <c r="I148" s="16">
        <v>120.742</v>
      </c>
      <c r="J148" s="16"/>
      <c r="K148" s="16"/>
      <c r="L148" s="16"/>
      <c r="M148" s="16"/>
      <c r="N148" s="15"/>
      <c r="O148" s="14" t="s">
        <v>1281</v>
      </c>
      <c r="P148" s="13">
        <v>794.40899999999999</v>
      </c>
    </row>
    <row r="149" spans="1:16" ht="16.5" customHeight="1">
      <c r="A149" s="18" t="s">
        <v>100</v>
      </c>
      <c r="B149" s="17" t="s">
        <v>99</v>
      </c>
      <c r="C149" s="16">
        <v>58.061999999999998</v>
      </c>
      <c r="D149" s="16">
        <v>81.289000000000001</v>
      </c>
      <c r="E149" s="16">
        <v>112.795</v>
      </c>
      <c r="F149" s="16">
        <v>68.712000000000003</v>
      </c>
      <c r="G149" s="16">
        <v>108.714</v>
      </c>
      <c r="H149" s="15">
        <v>101.71599999999999</v>
      </c>
      <c r="I149" s="16">
        <v>125.218</v>
      </c>
      <c r="J149" s="16">
        <v>122.28100000000001</v>
      </c>
      <c r="K149" s="16">
        <v>152.96600000000001</v>
      </c>
      <c r="L149" s="16">
        <v>90.754000000000005</v>
      </c>
      <c r="M149" s="16">
        <v>94.545000000000002</v>
      </c>
      <c r="N149" s="15">
        <v>97.525999999999996</v>
      </c>
      <c r="O149" s="14">
        <v>1214.5780000000002</v>
      </c>
      <c r="P149" s="13">
        <v>656.50599999999997</v>
      </c>
    </row>
    <row r="150" spans="1:16" ht="16.5" customHeight="1">
      <c r="A150" s="26" t="s">
        <v>100</v>
      </c>
      <c r="B150" s="20" t="s">
        <v>99</v>
      </c>
      <c r="C150" s="16">
        <v>96.772000000000006</v>
      </c>
      <c r="D150" s="16">
        <v>122.621</v>
      </c>
      <c r="E150" s="16">
        <v>125.664</v>
      </c>
      <c r="F150" s="16">
        <v>104.256</v>
      </c>
      <c r="G150" s="16">
        <v>122.617</v>
      </c>
      <c r="H150" s="15">
        <v>101.72499999999999</v>
      </c>
      <c r="I150" s="16">
        <v>120.742</v>
      </c>
      <c r="J150" s="16"/>
      <c r="K150" s="16"/>
      <c r="L150" s="16"/>
      <c r="M150" s="16"/>
      <c r="N150" s="15"/>
      <c r="O150" s="14" t="s">
        <v>1281</v>
      </c>
      <c r="P150" s="13">
        <v>794.39699999999993</v>
      </c>
    </row>
    <row r="151" spans="1:16" ht="16.5" customHeight="1">
      <c r="A151" s="25" t="s">
        <v>119</v>
      </c>
      <c r="B151" s="17"/>
      <c r="C151" s="24"/>
      <c r="D151" s="24"/>
      <c r="E151" s="24"/>
      <c r="F151" s="24"/>
      <c r="G151" s="24"/>
      <c r="H151" s="24"/>
      <c r="I151" s="24"/>
      <c r="J151" s="24"/>
      <c r="K151" s="24"/>
      <c r="L151" s="24"/>
      <c r="M151" s="24"/>
      <c r="N151" s="17"/>
      <c r="O151" s="24"/>
      <c r="P151" s="23"/>
    </row>
    <row r="152" spans="1:16" ht="16.5" customHeight="1">
      <c r="A152" s="18" t="s">
        <v>101</v>
      </c>
      <c r="B152" s="17" t="s">
        <v>99</v>
      </c>
      <c r="C152" s="16">
        <v>68.081500000000005</v>
      </c>
      <c r="D152" s="16">
        <v>55.379600000000003</v>
      </c>
      <c r="E152" s="16">
        <v>58.861899999999999</v>
      </c>
      <c r="F152" s="16">
        <v>54.5732</v>
      </c>
      <c r="G152" s="16">
        <v>54.489699999999999</v>
      </c>
      <c r="H152" s="15">
        <v>52.676000000000002</v>
      </c>
      <c r="I152" s="16">
        <v>44.441200000000002</v>
      </c>
      <c r="J152" s="16">
        <v>50.365099999999998</v>
      </c>
      <c r="K152" s="16">
        <v>54.298299999999998</v>
      </c>
      <c r="L152" s="16">
        <v>49.147500000000001</v>
      </c>
      <c r="M152" s="16">
        <v>48.91</v>
      </c>
      <c r="N152" s="15">
        <v>51.099200000000003</v>
      </c>
      <c r="O152" s="14">
        <v>642.32319999999993</v>
      </c>
      <c r="P152" s="13">
        <v>388.50309999999996</v>
      </c>
    </row>
    <row r="153" spans="1:16" ht="16.5" customHeight="1">
      <c r="A153" s="21" t="s">
        <v>101</v>
      </c>
      <c r="B153" s="20" t="s">
        <v>99</v>
      </c>
      <c r="C153" s="16">
        <v>47.751399999999997</v>
      </c>
      <c r="D153" s="16">
        <v>49.359400000000001</v>
      </c>
      <c r="E153" s="16">
        <v>48.104599999999998</v>
      </c>
      <c r="F153" s="16">
        <v>52.134900000000002</v>
      </c>
      <c r="G153" s="16">
        <v>50.361199999999997</v>
      </c>
      <c r="H153" s="15">
        <v>51.842100000000002</v>
      </c>
      <c r="I153" s="16">
        <v>53.6631</v>
      </c>
      <c r="J153" s="16"/>
      <c r="K153" s="16"/>
      <c r="L153" s="16"/>
      <c r="M153" s="16"/>
      <c r="N153" s="15"/>
      <c r="O153" s="14" t="s">
        <v>1281</v>
      </c>
      <c r="P153" s="13">
        <v>353.2167</v>
      </c>
    </row>
    <row r="154" spans="1:16" ht="16.5" customHeight="1">
      <c r="A154" s="18" t="s">
        <v>100</v>
      </c>
      <c r="B154" s="17" t="s">
        <v>99</v>
      </c>
      <c r="C154" s="16">
        <v>66.672600000000003</v>
      </c>
      <c r="D154" s="16">
        <v>54.025300000000001</v>
      </c>
      <c r="E154" s="16">
        <v>57.536200000000001</v>
      </c>
      <c r="F154" s="16">
        <v>53.200299999999999</v>
      </c>
      <c r="G154" s="16">
        <v>53.235199999999999</v>
      </c>
      <c r="H154" s="15">
        <v>51.487099999999998</v>
      </c>
      <c r="I154" s="16">
        <v>43.005600000000001</v>
      </c>
      <c r="J154" s="16">
        <v>48.965699999999998</v>
      </c>
      <c r="K154" s="16">
        <v>52.645600000000002</v>
      </c>
      <c r="L154" s="16">
        <v>47.8005</v>
      </c>
      <c r="M154" s="16">
        <v>47.713099999999997</v>
      </c>
      <c r="N154" s="15">
        <v>49.871099999999998</v>
      </c>
      <c r="O154" s="14">
        <v>626.15829999999994</v>
      </c>
      <c r="P154" s="13">
        <v>379.16230000000002</v>
      </c>
    </row>
    <row r="155" spans="1:16" ht="16.5" customHeight="1">
      <c r="A155" s="26" t="s">
        <v>100</v>
      </c>
      <c r="B155" s="20" t="s">
        <v>99</v>
      </c>
      <c r="C155" s="16">
        <v>46.668599999999998</v>
      </c>
      <c r="D155" s="16">
        <v>48.226700000000001</v>
      </c>
      <c r="E155" s="16">
        <v>47.063499999999998</v>
      </c>
      <c r="F155" s="16">
        <v>51.130600000000001</v>
      </c>
      <c r="G155" s="16">
        <v>49.311700000000002</v>
      </c>
      <c r="H155" s="15">
        <v>50.675699999999999</v>
      </c>
      <c r="I155" s="16">
        <v>52.390300000000003</v>
      </c>
      <c r="J155" s="16"/>
      <c r="K155" s="16"/>
      <c r="L155" s="16"/>
      <c r="M155" s="16"/>
      <c r="N155" s="15"/>
      <c r="O155" s="14" t="s">
        <v>1281</v>
      </c>
      <c r="P155" s="13">
        <v>345.46710000000002</v>
      </c>
    </row>
    <row r="156" spans="1:16" ht="16.5" customHeight="1">
      <c r="A156" s="25" t="s">
        <v>118</v>
      </c>
      <c r="B156" s="17"/>
      <c r="C156" s="24"/>
      <c r="D156" s="24"/>
      <c r="E156" s="24"/>
      <c r="F156" s="24"/>
      <c r="G156" s="24"/>
      <c r="H156" s="24"/>
      <c r="I156" s="24"/>
      <c r="J156" s="24"/>
      <c r="K156" s="24"/>
      <c r="L156" s="24"/>
      <c r="M156" s="24"/>
      <c r="N156" s="17"/>
      <c r="O156" s="24"/>
      <c r="P156" s="23"/>
    </row>
    <row r="157" spans="1:16" ht="16.5" customHeight="1">
      <c r="A157" s="18" t="s">
        <v>101</v>
      </c>
      <c r="B157" s="17" t="s">
        <v>99</v>
      </c>
      <c r="C157" s="16">
        <v>6.2850999999999999</v>
      </c>
      <c r="D157" s="16">
        <v>6.5984999999999996</v>
      </c>
      <c r="E157" s="16">
        <v>6.6029</v>
      </c>
      <c r="F157" s="16">
        <v>6.0312999999999999</v>
      </c>
      <c r="G157" s="16">
        <v>8.3370999999999995</v>
      </c>
      <c r="H157" s="15">
        <v>6.7633000000000001</v>
      </c>
      <c r="I157" s="16">
        <v>12.861800000000001</v>
      </c>
      <c r="J157" s="16">
        <v>14.688499999999999</v>
      </c>
      <c r="K157" s="16">
        <v>17.093499999999999</v>
      </c>
      <c r="L157" s="16">
        <v>14.603300000000001</v>
      </c>
      <c r="M157" s="16">
        <v>15.4811</v>
      </c>
      <c r="N157" s="15">
        <v>16.032399999999999</v>
      </c>
      <c r="O157" s="14">
        <v>131.37880000000001</v>
      </c>
      <c r="P157" s="13">
        <v>53.480000000000004</v>
      </c>
    </row>
    <row r="158" spans="1:16" ht="16.5" customHeight="1">
      <c r="A158" s="21" t="s">
        <v>101</v>
      </c>
      <c r="B158" s="20" t="s">
        <v>99</v>
      </c>
      <c r="C158" s="16">
        <v>14.0075</v>
      </c>
      <c r="D158" s="16">
        <v>16.721299999999999</v>
      </c>
      <c r="E158" s="16">
        <v>16.804600000000001</v>
      </c>
      <c r="F158" s="16">
        <v>16.985199999999999</v>
      </c>
      <c r="G158" s="16">
        <v>16.524799999999999</v>
      </c>
      <c r="H158" s="15">
        <v>16.899999999999999</v>
      </c>
      <c r="I158" s="16">
        <v>16.072900000000001</v>
      </c>
      <c r="J158" s="16"/>
      <c r="K158" s="16"/>
      <c r="L158" s="16"/>
      <c r="M158" s="16"/>
      <c r="N158" s="15"/>
      <c r="O158" s="14" t="s">
        <v>1281</v>
      </c>
      <c r="P158" s="13">
        <v>114.0163</v>
      </c>
    </row>
    <row r="159" spans="1:16" ht="16.5" customHeight="1">
      <c r="A159" s="18" t="s">
        <v>100</v>
      </c>
      <c r="B159" s="17" t="s">
        <v>99</v>
      </c>
      <c r="C159" s="16">
        <v>6.2252999999999998</v>
      </c>
      <c r="D159" s="16">
        <v>6.5391000000000004</v>
      </c>
      <c r="E159" s="16">
        <v>6.5233999999999996</v>
      </c>
      <c r="F159" s="16">
        <v>5.9774000000000003</v>
      </c>
      <c r="G159" s="16">
        <v>8.2375000000000007</v>
      </c>
      <c r="H159" s="15">
        <v>6.7065000000000001</v>
      </c>
      <c r="I159" s="44">
        <v>12.7706</v>
      </c>
      <c r="J159" s="16">
        <v>14.62</v>
      </c>
      <c r="K159" s="16">
        <v>17.005800000000001</v>
      </c>
      <c r="L159" s="16">
        <v>14.496700000000001</v>
      </c>
      <c r="M159" s="16">
        <v>15.408099999999999</v>
      </c>
      <c r="N159" s="15">
        <v>15.935700000000001</v>
      </c>
      <c r="O159" s="14">
        <v>130.44610000000003</v>
      </c>
      <c r="P159" s="13">
        <v>52.979800000000004</v>
      </c>
    </row>
    <row r="160" spans="1:16" ht="16.5" customHeight="1">
      <c r="A160" s="26" t="s">
        <v>100</v>
      </c>
      <c r="B160" s="20" t="s">
        <v>99</v>
      </c>
      <c r="C160" s="16">
        <v>13.952999999999999</v>
      </c>
      <c r="D160" s="16">
        <v>16.682400000000001</v>
      </c>
      <c r="E160" s="16">
        <v>16.791699999999999</v>
      </c>
      <c r="F160" s="16">
        <v>16.9421</v>
      </c>
      <c r="G160" s="16">
        <v>16.502600000000001</v>
      </c>
      <c r="H160" s="15">
        <v>16.8766</v>
      </c>
      <c r="I160" s="43">
        <v>16.0381</v>
      </c>
      <c r="J160" s="43"/>
      <c r="K160" s="43"/>
      <c r="L160" s="43"/>
      <c r="M160" s="43"/>
      <c r="N160" s="42"/>
      <c r="O160" s="14" t="s">
        <v>1281</v>
      </c>
      <c r="P160" s="13">
        <v>113.78649999999999</v>
      </c>
    </row>
    <row r="161" spans="1:16" ht="16.5" customHeight="1">
      <c r="A161" s="25" t="s">
        <v>117</v>
      </c>
      <c r="B161" s="30"/>
      <c r="C161" s="29"/>
      <c r="D161" s="29"/>
      <c r="E161" s="29"/>
      <c r="F161" s="29"/>
      <c r="G161" s="29"/>
      <c r="H161" s="29"/>
      <c r="I161" s="29"/>
      <c r="J161" s="29"/>
      <c r="K161" s="29"/>
      <c r="L161" s="29"/>
      <c r="M161" s="29"/>
      <c r="N161" s="30"/>
      <c r="O161" s="29"/>
      <c r="P161" s="28"/>
    </row>
    <row r="162" spans="1:16" ht="16.5" customHeight="1">
      <c r="A162" s="18" t="s">
        <v>101</v>
      </c>
      <c r="B162" s="17" t="s">
        <v>99</v>
      </c>
      <c r="C162" s="19">
        <v>94.787514000000002</v>
      </c>
      <c r="D162" s="19">
        <v>85.284909999999996</v>
      </c>
      <c r="E162" s="19">
        <v>89.517784000000006</v>
      </c>
      <c r="F162" s="19">
        <v>84.079535000000007</v>
      </c>
      <c r="G162" s="19">
        <v>88.869474999999994</v>
      </c>
      <c r="H162" s="35">
        <v>82.812697999999997</v>
      </c>
      <c r="I162" s="19">
        <v>73.142047000000005</v>
      </c>
      <c r="J162" s="19">
        <v>80.052057000000005</v>
      </c>
      <c r="K162" s="19">
        <v>90.228527</v>
      </c>
      <c r="L162" s="19">
        <v>76.031289000000001</v>
      </c>
      <c r="M162" s="19">
        <v>77.112701000000001</v>
      </c>
      <c r="N162" s="35">
        <v>81.699064000000007</v>
      </c>
      <c r="O162" s="14">
        <v>1003.617601</v>
      </c>
      <c r="P162" s="13">
        <v>598.49396300000001</v>
      </c>
    </row>
    <row r="163" spans="1:16" ht="16.5" customHeight="1">
      <c r="A163" s="21" t="s">
        <v>101</v>
      </c>
      <c r="B163" s="20" t="s">
        <v>99</v>
      </c>
      <c r="C163" s="19">
        <v>75.857052999999993</v>
      </c>
      <c r="D163" s="19">
        <v>82.373727000000002</v>
      </c>
      <c r="E163" s="19">
        <v>80.581609999999998</v>
      </c>
      <c r="F163" s="19">
        <v>84.318743999999995</v>
      </c>
      <c r="G163" s="19">
        <v>83.538302000000002</v>
      </c>
      <c r="H163" s="35">
        <v>82.642824000000005</v>
      </c>
      <c r="I163" s="19">
        <v>86.283033000000003</v>
      </c>
      <c r="J163" s="19"/>
      <c r="K163" s="19"/>
      <c r="L163" s="19"/>
      <c r="M163" s="19"/>
      <c r="N163" s="35"/>
      <c r="O163" s="14" t="s">
        <v>1281</v>
      </c>
      <c r="P163" s="13">
        <v>575.59529299999997</v>
      </c>
    </row>
    <row r="164" spans="1:16" ht="16.5" customHeight="1">
      <c r="A164" s="18" t="s">
        <v>100</v>
      </c>
      <c r="B164" s="17" t="s">
        <v>99</v>
      </c>
      <c r="C164" s="19">
        <v>92.598414000000005</v>
      </c>
      <c r="D164" s="19">
        <v>83.022210000000001</v>
      </c>
      <c r="E164" s="19">
        <v>87.204784000000004</v>
      </c>
      <c r="F164" s="19">
        <v>81.709035</v>
      </c>
      <c r="G164" s="19">
        <v>86.634074999999996</v>
      </c>
      <c r="H164" s="35">
        <v>80.824697999999998</v>
      </c>
      <c r="I164" s="19">
        <v>70.851747000000003</v>
      </c>
      <c r="J164" s="19">
        <v>77.980756999999997</v>
      </c>
      <c r="K164" s="19">
        <v>87.709926999999993</v>
      </c>
      <c r="L164" s="19">
        <v>73.929188999999994</v>
      </c>
      <c r="M164" s="19">
        <v>75.106500999999994</v>
      </c>
      <c r="N164" s="35">
        <v>79.628364000000005</v>
      </c>
      <c r="O164" s="14">
        <v>977.199701</v>
      </c>
      <c r="P164" s="13">
        <v>582.84496300000001</v>
      </c>
    </row>
    <row r="165" spans="1:16" ht="16.5" customHeight="1">
      <c r="A165" s="26" t="s">
        <v>100</v>
      </c>
      <c r="B165" s="20" t="s">
        <v>99</v>
      </c>
      <c r="C165" s="19">
        <v>73.987453000000002</v>
      </c>
      <c r="D165" s="19">
        <v>80.361526999999995</v>
      </c>
      <c r="E165" s="19">
        <v>78.711510000000004</v>
      </c>
      <c r="F165" s="19">
        <v>82.379135000000005</v>
      </c>
      <c r="G165" s="19">
        <v>81.580901999999995</v>
      </c>
      <c r="H165" s="35">
        <v>80.587524000000002</v>
      </c>
      <c r="I165" s="19">
        <v>84.051033000000004</v>
      </c>
      <c r="J165" s="19"/>
      <c r="K165" s="19"/>
      <c r="L165" s="19"/>
      <c r="M165" s="19"/>
      <c r="N165" s="35"/>
      <c r="O165" s="14" t="s">
        <v>1281</v>
      </c>
      <c r="P165" s="13">
        <v>561.65908399999989</v>
      </c>
    </row>
    <row r="166" spans="1:16" ht="16.5" customHeight="1">
      <c r="A166" s="38" t="s">
        <v>116</v>
      </c>
      <c r="B166" s="41"/>
      <c r="C166" s="40"/>
      <c r="D166" s="40"/>
      <c r="E166" s="40"/>
      <c r="F166" s="40"/>
      <c r="G166" s="40"/>
      <c r="H166" s="40"/>
      <c r="I166" s="40"/>
      <c r="J166" s="40"/>
      <c r="K166" s="40"/>
      <c r="L166" s="40"/>
      <c r="M166" s="40"/>
      <c r="N166" s="41"/>
      <c r="O166" s="40"/>
      <c r="P166" s="28"/>
    </row>
    <row r="167" spans="1:16" ht="16.5" customHeight="1">
      <c r="A167" s="18" t="s">
        <v>101</v>
      </c>
      <c r="B167" s="17" t="s">
        <v>99</v>
      </c>
      <c r="C167" s="19">
        <v>129.472264</v>
      </c>
      <c r="D167" s="19">
        <v>124.783461</v>
      </c>
      <c r="E167" s="19">
        <v>126.243888</v>
      </c>
      <c r="F167" s="19">
        <v>121.16819</v>
      </c>
      <c r="G167" s="19">
        <v>127.573999</v>
      </c>
      <c r="H167" s="35">
        <v>119.55350799999999</v>
      </c>
      <c r="I167" s="19">
        <v>102.410982</v>
      </c>
      <c r="J167" s="19">
        <v>107.48788999999999</v>
      </c>
      <c r="K167" s="19">
        <v>122.945449</v>
      </c>
      <c r="L167" s="19">
        <v>106.68112000000001</v>
      </c>
      <c r="M167" s="19">
        <v>107.399415</v>
      </c>
      <c r="N167" s="35">
        <v>110.615241</v>
      </c>
      <c r="O167" s="14">
        <v>1406.3354069999998</v>
      </c>
      <c r="P167" s="13">
        <v>851.20629199999985</v>
      </c>
    </row>
    <row r="168" spans="1:16" ht="16.5" customHeight="1">
      <c r="A168" s="21" t="s">
        <v>101</v>
      </c>
      <c r="B168" s="20" t="s">
        <v>99</v>
      </c>
      <c r="C168" s="19">
        <v>101.20041000000001</v>
      </c>
      <c r="D168" s="19">
        <v>110.79971</v>
      </c>
      <c r="E168" s="19">
        <v>107.071794</v>
      </c>
      <c r="F168" s="19">
        <v>116.016031</v>
      </c>
      <c r="G168" s="19">
        <v>114.473719</v>
      </c>
      <c r="H168" s="35">
        <v>115.025676</v>
      </c>
      <c r="I168" s="19">
        <v>118.23839599999999</v>
      </c>
      <c r="J168" s="19"/>
      <c r="K168" s="19"/>
      <c r="L168" s="19"/>
      <c r="M168" s="19"/>
      <c r="N168" s="35"/>
      <c r="O168" s="14" t="s">
        <v>1281</v>
      </c>
      <c r="P168" s="13">
        <v>782.82573599999989</v>
      </c>
    </row>
    <row r="169" spans="1:16" ht="16.5" customHeight="1">
      <c r="A169" s="18" t="s">
        <v>100</v>
      </c>
      <c r="B169" s="17" t="s">
        <v>99</v>
      </c>
      <c r="C169" s="19">
        <v>121.219964</v>
      </c>
      <c r="D169" s="19">
        <v>116.082561</v>
      </c>
      <c r="E169" s="19">
        <v>117.509488</v>
      </c>
      <c r="F169" s="19">
        <v>112.71859000000001</v>
      </c>
      <c r="G169" s="19">
        <v>118.981199</v>
      </c>
      <c r="H169" s="35">
        <v>112.339508</v>
      </c>
      <c r="I169" s="19">
        <v>95.341881999999998</v>
      </c>
      <c r="J169" s="19">
        <v>100.69739</v>
      </c>
      <c r="K169" s="19">
        <v>114.033649</v>
      </c>
      <c r="L169" s="19">
        <v>99.06662</v>
      </c>
      <c r="M169" s="19">
        <v>99.044915000000003</v>
      </c>
      <c r="N169" s="35">
        <v>102.749341</v>
      </c>
      <c r="O169" s="14">
        <v>1309.7851069999999</v>
      </c>
      <c r="P169" s="13">
        <v>794.19319199999995</v>
      </c>
    </row>
    <row r="170" spans="1:16" ht="16.5" customHeight="1">
      <c r="A170" s="26" t="s">
        <v>100</v>
      </c>
      <c r="B170" s="20" t="s">
        <v>99</v>
      </c>
      <c r="C170" s="19">
        <v>93.751509999999996</v>
      </c>
      <c r="D170" s="19">
        <v>102.94781</v>
      </c>
      <c r="E170" s="19">
        <v>101.018894</v>
      </c>
      <c r="F170" s="19">
        <v>108.467472</v>
      </c>
      <c r="G170" s="19">
        <v>107.484269</v>
      </c>
      <c r="H170" s="35">
        <v>107.93666399999999</v>
      </c>
      <c r="I170" s="19">
        <v>110.610696</v>
      </c>
      <c r="J170" s="19"/>
      <c r="K170" s="19"/>
      <c r="L170" s="19"/>
      <c r="M170" s="19"/>
      <c r="N170" s="39"/>
      <c r="O170" s="14" t="s">
        <v>1281</v>
      </c>
      <c r="P170" s="13">
        <v>732.21731499999987</v>
      </c>
    </row>
    <row r="171" spans="1:16" ht="16.5" customHeight="1">
      <c r="A171" s="38" t="s">
        <v>115</v>
      </c>
      <c r="B171" s="37"/>
      <c r="C171" s="36"/>
      <c r="D171" s="36"/>
      <c r="E171" s="36"/>
      <c r="F171" s="36"/>
      <c r="G171" s="36"/>
      <c r="H171" s="36"/>
      <c r="I171" s="36"/>
      <c r="J171" s="36"/>
      <c r="K171" s="36"/>
      <c r="L171" s="36"/>
      <c r="M171" s="36"/>
      <c r="N171" s="37"/>
      <c r="O171" s="36"/>
      <c r="P171" s="23"/>
    </row>
    <row r="172" spans="1:16" ht="16.5" customHeight="1">
      <c r="A172" s="18" t="s">
        <v>101</v>
      </c>
      <c r="B172" s="17" t="s">
        <v>99</v>
      </c>
      <c r="C172" s="19">
        <v>47.372100000000003</v>
      </c>
      <c r="D172" s="19">
        <v>52.216999999999999</v>
      </c>
      <c r="E172" s="19">
        <v>54.245199999999997</v>
      </c>
      <c r="F172" s="19">
        <v>58.253999999999998</v>
      </c>
      <c r="G172" s="19">
        <v>60.970999999999997</v>
      </c>
      <c r="H172" s="35">
        <v>52.8934</v>
      </c>
      <c r="I172" s="19">
        <v>44.242400000000004</v>
      </c>
      <c r="J172" s="19">
        <v>48.252400000000002</v>
      </c>
      <c r="K172" s="19">
        <v>45.458100000000002</v>
      </c>
      <c r="L172" s="19">
        <v>44.292200000000001</v>
      </c>
      <c r="M172" s="19">
        <v>48.1922</v>
      </c>
      <c r="N172" s="35">
        <v>47.026400000000002</v>
      </c>
      <c r="O172" s="14">
        <v>603.41639999999984</v>
      </c>
      <c r="P172" s="13">
        <v>370.19509999999991</v>
      </c>
    </row>
    <row r="173" spans="1:16" ht="16.5" customHeight="1">
      <c r="A173" s="21" t="s">
        <v>101</v>
      </c>
      <c r="B173" s="20" t="s">
        <v>99</v>
      </c>
      <c r="C173" s="19">
        <v>44.033900000000003</v>
      </c>
      <c r="D173" s="19">
        <v>44.1006</v>
      </c>
      <c r="E173" s="19">
        <v>47.026400000000002</v>
      </c>
      <c r="F173" s="19">
        <v>43.580500000000001</v>
      </c>
      <c r="G173" s="19">
        <v>56.815399999999997</v>
      </c>
      <c r="H173" s="35">
        <v>44.129100000000001</v>
      </c>
      <c r="I173" s="19">
        <v>51.2</v>
      </c>
      <c r="J173" s="19"/>
      <c r="K173" s="19"/>
      <c r="L173" s="19"/>
      <c r="M173" s="19"/>
      <c r="N173" s="35"/>
      <c r="O173" s="14" t="s">
        <v>1281</v>
      </c>
      <c r="P173" s="13">
        <v>330.88589999999999</v>
      </c>
    </row>
    <row r="174" spans="1:16" ht="16.5" customHeight="1">
      <c r="A174" s="18" t="s">
        <v>100</v>
      </c>
      <c r="B174" s="17" t="s">
        <v>99</v>
      </c>
      <c r="C174" s="19">
        <v>43.75</v>
      </c>
      <c r="D174" s="19">
        <v>48.461199999999998</v>
      </c>
      <c r="E174" s="19">
        <v>48.211100000000002</v>
      </c>
      <c r="F174" s="19">
        <v>55.834800000000001</v>
      </c>
      <c r="G174" s="19">
        <v>56.984099999999998</v>
      </c>
      <c r="H174" s="35">
        <v>50.177199999999999</v>
      </c>
      <c r="I174" s="19">
        <v>41.369100000000003</v>
      </c>
      <c r="J174" s="19">
        <v>45.119500000000002</v>
      </c>
      <c r="K174" s="19">
        <v>42.605400000000003</v>
      </c>
      <c r="L174" s="19">
        <v>41.366100000000003</v>
      </c>
      <c r="M174" s="19">
        <v>44.504600000000003</v>
      </c>
      <c r="N174" s="35">
        <v>42.850099999999998</v>
      </c>
      <c r="O174" s="14">
        <v>561.23320000000012</v>
      </c>
      <c r="P174" s="13">
        <v>344.78750000000002</v>
      </c>
    </row>
    <row r="175" spans="1:16" ht="16.5" customHeight="1">
      <c r="A175" s="26" t="s">
        <v>100</v>
      </c>
      <c r="B175" s="20" t="s">
        <v>99</v>
      </c>
      <c r="C175" s="19">
        <v>40.565300000000001</v>
      </c>
      <c r="D175" s="19">
        <v>41.742800000000003</v>
      </c>
      <c r="E175" s="19">
        <v>45.642899999999997</v>
      </c>
      <c r="F175" s="19">
        <v>41.528100000000002</v>
      </c>
      <c r="G175" s="19">
        <v>54.331200000000003</v>
      </c>
      <c r="H175" s="35">
        <v>41.644599999999997</v>
      </c>
      <c r="I175" s="19">
        <v>48.678100000000001</v>
      </c>
      <c r="J175" s="19"/>
      <c r="K175" s="19"/>
      <c r="L175" s="19"/>
      <c r="M175" s="19"/>
      <c r="N175" s="35"/>
      <c r="O175" s="14" t="s">
        <v>1281</v>
      </c>
      <c r="P175" s="13">
        <v>314.13299999999992</v>
      </c>
    </row>
    <row r="176" spans="1:16" ht="16.5" customHeight="1">
      <c r="A176" s="34" t="s">
        <v>114</v>
      </c>
      <c r="B176" s="17"/>
      <c r="C176" s="33"/>
      <c r="D176" s="33"/>
      <c r="E176" s="33"/>
      <c r="F176" s="33"/>
      <c r="G176" s="33"/>
      <c r="H176" s="32"/>
      <c r="I176" s="33"/>
      <c r="J176" s="33"/>
      <c r="K176" s="33"/>
      <c r="L176" s="33"/>
      <c r="M176" s="33"/>
      <c r="N176" s="32"/>
      <c r="O176" s="32"/>
      <c r="P176" s="31"/>
    </row>
    <row r="177" spans="1:16" ht="16.5" customHeight="1">
      <c r="A177" s="18" t="s">
        <v>101</v>
      </c>
      <c r="B177" s="17" t="s">
        <v>99</v>
      </c>
      <c r="C177" s="16">
        <v>74.5544625</v>
      </c>
      <c r="D177" s="16">
        <v>81.225149500000001</v>
      </c>
      <c r="E177" s="16">
        <v>82.558798999999993</v>
      </c>
      <c r="F177" s="16">
        <v>86.628004000000004</v>
      </c>
      <c r="G177" s="16">
        <v>88.209356</v>
      </c>
      <c r="H177" s="15">
        <v>74.089663999999999</v>
      </c>
      <c r="I177" s="16">
        <v>67.177609000000004</v>
      </c>
      <c r="J177" s="16">
        <v>69.516551500000006</v>
      </c>
      <c r="K177" s="16">
        <v>67.507701999999995</v>
      </c>
      <c r="L177" s="16">
        <v>64.257444500000005</v>
      </c>
      <c r="M177" s="16">
        <v>74.155901</v>
      </c>
      <c r="N177" s="15">
        <v>74.267193000000006</v>
      </c>
      <c r="O177" s="14">
        <v>904.14783599999998</v>
      </c>
      <c r="P177" s="13">
        <v>554.44304399999999</v>
      </c>
    </row>
    <row r="178" spans="1:16" ht="16.5" customHeight="1">
      <c r="A178" s="21" t="s">
        <v>101</v>
      </c>
      <c r="B178" s="20" t="s">
        <v>99</v>
      </c>
      <c r="C178" s="16">
        <v>68.022039500000005</v>
      </c>
      <c r="D178" s="16">
        <v>62.552132499999999</v>
      </c>
      <c r="E178" s="16">
        <v>77.931431000000003</v>
      </c>
      <c r="F178" s="16">
        <v>69.981645999999998</v>
      </c>
      <c r="G178" s="16">
        <v>84.929075499999996</v>
      </c>
      <c r="H178" s="15">
        <v>65.223177000000007</v>
      </c>
      <c r="I178" s="16">
        <v>80.462357499999996</v>
      </c>
      <c r="J178" s="16"/>
      <c r="K178" s="16"/>
      <c r="L178" s="16"/>
      <c r="M178" s="16"/>
      <c r="N178" s="15"/>
      <c r="O178" s="14" t="s">
        <v>1281</v>
      </c>
      <c r="P178" s="13">
        <v>509.10185900000005</v>
      </c>
    </row>
    <row r="179" spans="1:16" ht="16.5" customHeight="1">
      <c r="A179" s="18" t="s">
        <v>100</v>
      </c>
      <c r="B179" s="17" t="s">
        <v>99</v>
      </c>
      <c r="C179" s="16">
        <v>66.802877499999994</v>
      </c>
      <c r="D179" s="16">
        <v>73.293351999999999</v>
      </c>
      <c r="E179" s="16">
        <v>72.691651500000006</v>
      </c>
      <c r="F179" s="16">
        <v>80.416803999999999</v>
      </c>
      <c r="G179" s="16">
        <v>80.993756000000005</v>
      </c>
      <c r="H179" s="15">
        <v>68.844064000000003</v>
      </c>
      <c r="I179" s="16">
        <v>61.297809000000001</v>
      </c>
      <c r="J179" s="16">
        <v>63.869844000000001</v>
      </c>
      <c r="K179" s="16">
        <v>62.058551999999999</v>
      </c>
      <c r="L179" s="16">
        <v>58.287509499999999</v>
      </c>
      <c r="M179" s="16">
        <v>66.153536000000003</v>
      </c>
      <c r="N179" s="15">
        <v>66.496313000000001</v>
      </c>
      <c r="O179" s="14">
        <v>821.20606850000001</v>
      </c>
      <c r="P179" s="13">
        <v>504.34031400000003</v>
      </c>
    </row>
    <row r="180" spans="1:16" ht="16.5" customHeight="1">
      <c r="A180" s="26" t="s">
        <v>100</v>
      </c>
      <c r="B180" s="20" t="s">
        <v>99</v>
      </c>
      <c r="C180" s="16">
        <v>61.225867000000001</v>
      </c>
      <c r="D180" s="16">
        <v>56.339910000000003</v>
      </c>
      <c r="E180" s="16">
        <v>73.660228500000002</v>
      </c>
      <c r="F180" s="16">
        <v>65.046978499999994</v>
      </c>
      <c r="G180" s="16">
        <v>79.487347999999997</v>
      </c>
      <c r="H180" s="15">
        <v>59.994434499999997</v>
      </c>
      <c r="I180" s="16">
        <v>74.617272499999999</v>
      </c>
      <c r="J180" s="16"/>
      <c r="K180" s="16"/>
      <c r="L180" s="16"/>
      <c r="M180" s="16"/>
      <c r="N180" s="15"/>
      <c r="O180" s="14" t="s">
        <v>1281</v>
      </c>
      <c r="P180" s="13">
        <v>470.37203899999997</v>
      </c>
    </row>
    <row r="181" spans="1:16" ht="16.5" customHeight="1">
      <c r="A181" s="25" t="s">
        <v>113</v>
      </c>
      <c r="B181" s="30"/>
      <c r="C181" s="29"/>
      <c r="D181" s="29"/>
      <c r="E181" s="29"/>
      <c r="F181" s="29"/>
      <c r="G181" s="29"/>
      <c r="H181" s="29"/>
      <c r="I181" s="29"/>
      <c r="J181" s="29"/>
      <c r="K181" s="29"/>
      <c r="L181" s="29"/>
      <c r="M181" s="29"/>
      <c r="N181" s="30"/>
      <c r="O181" s="29"/>
      <c r="P181" s="28"/>
    </row>
    <row r="182" spans="1:16" ht="16.5" customHeight="1">
      <c r="A182" s="18" t="s">
        <v>101</v>
      </c>
      <c r="B182" s="17" t="s">
        <v>99</v>
      </c>
      <c r="C182" s="16">
        <v>23.312000000000001</v>
      </c>
      <c r="D182" s="16">
        <v>24.3202</v>
      </c>
      <c r="E182" s="16">
        <v>22.577200000000001</v>
      </c>
      <c r="F182" s="16">
        <v>26.1889</v>
      </c>
      <c r="G182" s="16">
        <v>25.152100000000001</v>
      </c>
      <c r="H182" s="15">
        <v>27.3812</v>
      </c>
      <c r="I182" s="16">
        <v>19.2987</v>
      </c>
      <c r="J182" s="16">
        <v>21.134699999999999</v>
      </c>
      <c r="K182" s="16">
        <v>17.666499999999999</v>
      </c>
      <c r="L182" s="16">
        <v>22.7117</v>
      </c>
      <c r="M182" s="16">
        <v>15.1959</v>
      </c>
      <c r="N182" s="15">
        <v>29.703199999999999</v>
      </c>
      <c r="O182" s="14">
        <v>274.64229999999998</v>
      </c>
      <c r="P182" s="13">
        <v>168.2303</v>
      </c>
    </row>
    <row r="183" spans="1:16" ht="16.5" customHeight="1">
      <c r="A183" s="21" t="s">
        <v>101</v>
      </c>
      <c r="B183" s="20" t="s">
        <v>99</v>
      </c>
      <c r="C183" s="16">
        <v>25.584900000000001</v>
      </c>
      <c r="D183" s="16">
        <v>26.161899999999999</v>
      </c>
      <c r="E183" s="16">
        <v>27.271599999999999</v>
      </c>
      <c r="F183" s="16">
        <v>26.944299999999998</v>
      </c>
      <c r="G183" s="16">
        <v>25.2928</v>
      </c>
      <c r="H183" s="15">
        <v>26.248699999999999</v>
      </c>
      <c r="I183" s="16">
        <v>34.570300000000003</v>
      </c>
      <c r="J183" s="16"/>
      <c r="K183" s="16"/>
      <c r="L183" s="16"/>
      <c r="M183" s="16"/>
      <c r="N183" s="15"/>
      <c r="O183" s="14" t="s">
        <v>1281</v>
      </c>
      <c r="P183" s="13">
        <v>192.07449999999997</v>
      </c>
    </row>
    <row r="184" spans="1:16" ht="16.5" customHeight="1">
      <c r="A184" s="18" t="s">
        <v>100</v>
      </c>
      <c r="B184" s="17" t="s">
        <v>99</v>
      </c>
      <c r="C184" s="16">
        <v>23.3109</v>
      </c>
      <c r="D184" s="16">
        <v>24.241700000000002</v>
      </c>
      <c r="E184" s="16">
        <v>22.5746</v>
      </c>
      <c r="F184" s="16">
        <v>26.1755</v>
      </c>
      <c r="G184" s="16">
        <v>25.152000000000001</v>
      </c>
      <c r="H184" s="15">
        <v>27.380800000000001</v>
      </c>
      <c r="I184" s="16">
        <v>19.298400000000001</v>
      </c>
      <c r="J184" s="16">
        <v>21.1341</v>
      </c>
      <c r="K184" s="16">
        <v>17.659600000000001</v>
      </c>
      <c r="L184" s="16">
        <v>22.7117</v>
      </c>
      <c r="M184" s="16">
        <v>15.061500000000001</v>
      </c>
      <c r="N184" s="15">
        <v>29.5595</v>
      </c>
      <c r="O184" s="14">
        <v>274.26029999999997</v>
      </c>
      <c r="P184" s="13">
        <v>168.13389999999998</v>
      </c>
    </row>
    <row r="185" spans="1:16" ht="16.5" customHeight="1">
      <c r="A185" s="26" t="s">
        <v>100</v>
      </c>
      <c r="B185" s="20" t="s">
        <v>99</v>
      </c>
      <c r="C185" s="16">
        <v>25.5276</v>
      </c>
      <c r="D185" s="16">
        <v>25.931999999999999</v>
      </c>
      <c r="E185" s="16">
        <v>27.0505</v>
      </c>
      <c r="F185" s="16">
        <v>26.888999999999999</v>
      </c>
      <c r="G185" s="16">
        <v>25.2349</v>
      </c>
      <c r="H185" s="15">
        <v>26.154499999999999</v>
      </c>
      <c r="I185" s="16">
        <v>34.493600000000001</v>
      </c>
      <c r="J185" s="16"/>
      <c r="K185" s="16"/>
      <c r="L185" s="16"/>
      <c r="M185" s="16"/>
      <c r="N185" s="15"/>
      <c r="O185" s="14" t="s">
        <v>1281</v>
      </c>
      <c r="P185" s="13">
        <v>191.28210000000001</v>
      </c>
    </row>
    <row r="186" spans="1:16" ht="16.5" customHeight="1">
      <c r="A186" s="25" t="s">
        <v>112</v>
      </c>
      <c r="B186" s="30"/>
      <c r="C186" s="29"/>
      <c r="D186" s="29"/>
      <c r="E186" s="29"/>
      <c r="F186" s="29"/>
      <c r="G186" s="29"/>
      <c r="H186" s="29"/>
      <c r="I186" s="29"/>
      <c r="J186" s="29"/>
      <c r="K186" s="29"/>
      <c r="L186" s="29"/>
      <c r="M186" s="29"/>
      <c r="N186" s="30"/>
      <c r="O186" s="29"/>
      <c r="P186" s="28"/>
    </row>
    <row r="187" spans="1:16" ht="16.5" customHeight="1">
      <c r="A187" s="18" t="s">
        <v>101</v>
      </c>
      <c r="B187" s="17" t="s">
        <v>99</v>
      </c>
      <c r="C187" s="16">
        <v>224.79570000000001</v>
      </c>
      <c r="D187" s="16">
        <v>231.74430000000001</v>
      </c>
      <c r="E187" s="16">
        <v>220.73939999999999</v>
      </c>
      <c r="F187" s="16">
        <v>194.45240000000001</v>
      </c>
      <c r="G187" s="16">
        <v>213.9238</v>
      </c>
      <c r="H187" s="15">
        <v>220.37039999999999</v>
      </c>
      <c r="I187" s="16">
        <v>220.8509</v>
      </c>
      <c r="J187" s="16">
        <v>300.71199999999999</v>
      </c>
      <c r="K187" s="16">
        <v>237.15100000000001</v>
      </c>
      <c r="L187" s="16">
        <v>212.62790000000001</v>
      </c>
      <c r="M187" s="16">
        <v>281.94850000000002</v>
      </c>
      <c r="N187" s="15">
        <v>268.57979999999998</v>
      </c>
      <c r="O187" s="14">
        <v>2827.8960999999999</v>
      </c>
      <c r="P187" s="13">
        <v>1526.8769</v>
      </c>
    </row>
    <row r="188" spans="1:16" ht="16.5" customHeight="1">
      <c r="A188" s="21" t="s">
        <v>101</v>
      </c>
      <c r="B188" s="20" t="s">
        <v>99</v>
      </c>
      <c r="C188" s="16">
        <v>259.59320000000002</v>
      </c>
      <c r="D188" s="16">
        <v>200.512</v>
      </c>
      <c r="E188" s="16">
        <v>240.63759999999999</v>
      </c>
      <c r="F188" s="16">
        <v>199.9297</v>
      </c>
      <c r="G188" s="16">
        <v>236.9744</v>
      </c>
      <c r="H188" s="15">
        <v>236.4915</v>
      </c>
      <c r="I188" s="16">
        <v>268.42180000000002</v>
      </c>
      <c r="J188" s="16"/>
      <c r="K188" s="16"/>
      <c r="L188" s="16"/>
      <c r="M188" s="16"/>
      <c r="N188" s="15"/>
      <c r="O188" s="14" t="s">
        <v>1281</v>
      </c>
      <c r="P188" s="13">
        <v>1642.5602000000001</v>
      </c>
    </row>
    <row r="189" spans="1:16" ht="16.5" customHeight="1">
      <c r="A189" s="18" t="s">
        <v>100</v>
      </c>
      <c r="B189" s="17" t="s">
        <v>99</v>
      </c>
      <c r="C189" s="16">
        <v>224.60820000000001</v>
      </c>
      <c r="D189" s="16">
        <v>231.44739999999999</v>
      </c>
      <c r="E189" s="16">
        <v>220.59950000000001</v>
      </c>
      <c r="F189" s="16">
        <v>194.19550000000001</v>
      </c>
      <c r="G189" s="16">
        <v>213.73400000000001</v>
      </c>
      <c r="H189" s="15">
        <v>220.18</v>
      </c>
      <c r="I189" s="16">
        <v>220.63640000000001</v>
      </c>
      <c r="J189" s="16">
        <v>300.44490000000002</v>
      </c>
      <c r="K189" s="16">
        <v>236.89080000000001</v>
      </c>
      <c r="L189" s="16">
        <v>212.51130000000001</v>
      </c>
      <c r="M189" s="16">
        <v>281.73500000000001</v>
      </c>
      <c r="N189" s="15">
        <v>268.22910000000002</v>
      </c>
      <c r="O189" s="14">
        <v>2825.2121000000006</v>
      </c>
      <c r="P189" s="13">
        <v>1525.4010000000003</v>
      </c>
    </row>
    <row r="190" spans="1:16" ht="16.5" customHeight="1">
      <c r="A190" s="26" t="s">
        <v>100</v>
      </c>
      <c r="B190" s="20" t="s">
        <v>99</v>
      </c>
      <c r="C190" s="16">
        <v>259.42959999999999</v>
      </c>
      <c r="D190" s="16">
        <v>200.16759999999999</v>
      </c>
      <c r="E190" s="16">
        <v>240.36580000000001</v>
      </c>
      <c r="F190" s="16">
        <v>199.7056</v>
      </c>
      <c r="G190" s="16">
        <v>236.70410000000001</v>
      </c>
      <c r="H190" s="15">
        <v>236.27879999999999</v>
      </c>
      <c r="I190" s="16">
        <v>268.21199999999999</v>
      </c>
      <c r="J190" s="16"/>
      <c r="K190" s="16"/>
      <c r="L190" s="16"/>
      <c r="M190" s="16"/>
      <c r="N190" s="15"/>
      <c r="O190" s="14" t="s">
        <v>1281</v>
      </c>
      <c r="P190" s="13">
        <v>1640.8634999999999</v>
      </c>
    </row>
    <row r="191" spans="1:16" ht="16.5" customHeight="1">
      <c r="A191" s="25" t="s">
        <v>111</v>
      </c>
      <c r="B191" s="30"/>
      <c r="C191" s="29"/>
      <c r="D191" s="29"/>
      <c r="E191" s="29"/>
      <c r="F191" s="29"/>
      <c r="G191" s="29"/>
      <c r="H191" s="29"/>
      <c r="I191" s="29"/>
      <c r="J191" s="29"/>
      <c r="K191" s="29"/>
      <c r="L191" s="29"/>
      <c r="M191" s="29"/>
      <c r="N191" s="30"/>
      <c r="O191" s="29"/>
      <c r="P191" s="28"/>
    </row>
    <row r="192" spans="1:16" ht="16.5" customHeight="1">
      <c r="A192" s="18" t="s">
        <v>101</v>
      </c>
      <c r="B192" s="17" t="s">
        <v>99</v>
      </c>
      <c r="C192" s="16">
        <v>69.552599999999998</v>
      </c>
      <c r="D192" s="16">
        <v>75.070999999999998</v>
      </c>
      <c r="E192" s="16">
        <v>68.212400000000002</v>
      </c>
      <c r="F192" s="16">
        <v>74.724699999999999</v>
      </c>
      <c r="G192" s="16">
        <v>84.956999999999994</v>
      </c>
      <c r="H192" s="15">
        <v>79.099299999999999</v>
      </c>
      <c r="I192" s="16">
        <v>67.144999999999996</v>
      </c>
      <c r="J192" s="16">
        <v>73.852800000000002</v>
      </c>
      <c r="K192" s="16">
        <v>74.473600000000005</v>
      </c>
      <c r="L192" s="16">
        <v>61.185699999999997</v>
      </c>
      <c r="M192" s="16">
        <v>72.885900000000007</v>
      </c>
      <c r="N192" s="15">
        <v>74.581599999999995</v>
      </c>
      <c r="O192" s="14">
        <v>875.74159999999995</v>
      </c>
      <c r="P192" s="13">
        <v>518.76199999999994</v>
      </c>
    </row>
    <row r="193" spans="1:16" ht="16.5" customHeight="1">
      <c r="A193" s="21" t="s">
        <v>101</v>
      </c>
      <c r="B193" s="20" t="s">
        <v>99</v>
      </c>
      <c r="C193" s="16">
        <v>65.245999999999995</v>
      </c>
      <c r="D193" s="16">
        <v>74.974100000000007</v>
      </c>
      <c r="E193" s="16">
        <v>69.263599999999997</v>
      </c>
      <c r="F193" s="16">
        <v>73.582499999999996</v>
      </c>
      <c r="G193" s="16">
        <v>78.025899999999993</v>
      </c>
      <c r="H193" s="15">
        <v>70.295599999999993</v>
      </c>
      <c r="I193" s="16">
        <v>74.379800000000003</v>
      </c>
      <c r="J193" s="16"/>
      <c r="K193" s="16"/>
      <c r="L193" s="16"/>
      <c r="M193" s="16"/>
      <c r="N193" s="15"/>
      <c r="O193" s="14" t="s">
        <v>1281</v>
      </c>
      <c r="P193" s="13">
        <v>505.76749999999993</v>
      </c>
    </row>
    <row r="194" spans="1:16" ht="16.5" customHeight="1">
      <c r="A194" s="18" t="s">
        <v>100</v>
      </c>
      <c r="B194" s="17" t="s">
        <v>99</v>
      </c>
      <c r="C194" s="16">
        <v>65.927400000000006</v>
      </c>
      <c r="D194" s="16">
        <v>71.164199999999994</v>
      </c>
      <c r="E194" s="16">
        <v>64.169600000000003</v>
      </c>
      <c r="F194" s="16">
        <v>70.274799999999999</v>
      </c>
      <c r="G194" s="16">
        <v>79.172200000000004</v>
      </c>
      <c r="H194" s="15">
        <v>73.836200000000005</v>
      </c>
      <c r="I194" s="16">
        <v>63.739800000000002</v>
      </c>
      <c r="J194" s="16">
        <v>70.413899999999998</v>
      </c>
      <c r="K194" s="16">
        <v>69.712800000000001</v>
      </c>
      <c r="L194" s="16">
        <v>57.658900000000003</v>
      </c>
      <c r="M194" s="16">
        <v>69.3</v>
      </c>
      <c r="N194" s="15">
        <v>71.243300000000005</v>
      </c>
      <c r="O194" s="14">
        <v>826.61310000000003</v>
      </c>
      <c r="P194" s="13">
        <v>488.28420000000006</v>
      </c>
    </row>
    <row r="195" spans="1:16" ht="16.5" customHeight="1">
      <c r="A195" s="26" t="s">
        <v>100</v>
      </c>
      <c r="B195" s="20" t="s">
        <v>99</v>
      </c>
      <c r="C195" s="16">
        <v>62.062199999999997</v>
      </c>
      <c r="D195" s="16">
        <v>71.659700000000001</v>
      </c>
      <c r="E195" s="16">
        <v>65.033299999999997</v>
      </c>
      <c r="F195" s="16">
        <v>69.128</v>
      </c>
      <c r="G195" s="16">
        <v>72.861400000000003</v>
      </c>
      <c r="H195" s="15">
        <v>65.772099999999995</v>
      </c>
      <c r="I195" s="16">
        <v>70.100099999999998</v>
      </c>
      <c r="J195" s="16"/>
      <c r="K195" s="16"/>
      <c r="L195" s="16"/>
      <c r="M195" s="16"/>
      <c r="N195" s="15"/>
      <c r="O195" s="14" t="s">
        <v>1281</v>
      </c>
      <c r="P195" s="13">
        <v>476.61680000000001</v>
      </c>
    </row>
    <row r="196" spans="1:16" ht="16.5" customHeight="1">
      <c r="A196" s="25" t="s">
        <v>110</v>
      </c>
      <c r="B196" s="30"/>
      <c r="C196" s="29"/>
      <c r="D196" s="29"/>
      <c r="E196" s="29"/>
      <c r="F196" s="29"/>
      <c r="G196" s="29"/>
      <c r="H196" s="29"/>
      <c r="I196" s="29"/>
      <c r="J196" s="29"/>
      <c r="K196" s="29"/>
      <c r="L196" s="29"/>
      <c r="M196" s="29"/>
      <c r="N196" s="30"/>
      <c r="O196" s="29"/>
      <c r="P196" s="28"/>
    </row>
    <row r="197" spans="1:16" ht="16.5" customHeight="1">
      <c r="A197" s="18" t="s">
        <v>101</v>
      </c>
      <c r="B197" s="17" t="s">
        <v>99</v>
      </c>
      <c r="C197" s="16">
        <v>16.7165</v>
      </c>
      <c r="D197" s="16">
        <v>15.2753</v>
      </c>
      <c r="E197" s="16">
        <v>7.6749000000000001</v>
      </c>
      <c r="F197" s="16">
        <v>16.1614</v>
      </c>
      <c r="G197" s="16">
        <v>20.8993</v>
      </c>
      <c r="H197" s="15">
        <v>11.029199999999999</v>
      </c>
      <c r="I197" s="16">
        <v>8.4103999999999992</v>
      </c>
      <c r="J197" s="16">
        <v>15.2742</v>
      </c>
      <c r="K197" s="16">
        <v>13.9832</v>
      </c>
      <c r="L197" s="16">
        <v>9.3398000000000003</v>
      </c>
      <c r="M197" s="16">
        <v>7.1047000000000002</v>
      </c>
      <c r="N197" s="15">
        <v>10.231199999999999</v>
      </c>
      <c r="O197" s="14">
        <v>152.10010000000003</v>
      </c>
      <c r="P197" s="13">
        <v>96.167000000000002</v>
      </c>
    </row>
    <row r="198" spans="1:16" ht="16.5" customHeight="1">
      <c r="A198" s="21" t="s">
        <v>101</v>
      </c>
      <c r="B198" s="20" t="s">
        <v>99</v>
      </c>
      <c r="C198" s="16">
        <v>7.5103</v>
      </c>
      <c r="D198" s="16">
        <v>7.9301000000000004</v>
      </c>
      <c r="E198" s="16">
        <v>11.5685</v>
      </c>
      <c r="F198" s="16">
        <v>8.4428999999999998</v>
      </c>
      <c r="G198" s="16">
        <v>13.3658</v>
      </c>
      <c r="H198" s="15">
        <v>10.837400000000001</v>
      </c>
      <c r="I198" s="16">
        <v>10.383699999999999</v>
      </c>
      <c r="J198" s="16"/>
      <c r="K198" s="16"/>
      <c r="L198" s="16"/>
      <c r="M198" s="16"/>
      <c r="N198" s="15"/>
      <c r="O198" s="14" t="s">
        <v>1281</v>
      </c>
      <c r="P198" s="13">
        <v>70.038700000000006</v>
      </c>
    </row>
    <row r="199" spans="1:16" ht="16.5" customHeight="1">
      <c r="A199" s="18" t="s">
        <v>100</v>
      </c>
      <c r="B199" s="17" t="s">
        <v>99</v>
      </c>
      <c r="C199" s="16">
        <v>16.668700000000001</v>
      </c>
      <c r="D199" s="16">
        <v>15.1014</v>
      </c>
      <c r="E199" s="16">
        <v>7.5540000000000003</v>
      </c>
      <c r="F199" s="16">
        <v>16.104500000000002</v>
      </c>
      <c r="G199" s="16">
        <v>20.8307</v>
      </c>
      <c r="H199" s="15">
        <v>11.0115</v>
      </c>
      <c r="I199" s="16">
        <v>8.3877000000000006</v>
      </c>
      <c r="J199" s="16">
        <v>15.23</v>
      </c>
      <c r="K199" s="16">
        <v>13.966200000000001</v>
      </c>
      <c r="L199" s="16">
        <v>9.3193000000000001</v>
      </c>
      <c r="M199" s="16">
        <v>7.0612000000000004</v>
      </c>
      <c r="N199" s="15">
        <v>10.2143</v>
      </c>
      <c r="O199" s="14">
        <v>151.44950000000003</v>
      </c>
      <c r="P199" s="13">
        <v>95.658499999999989</v>
      </c>
    </row>
    <row r="200" spans="1:16" ht="16.5" customHeight="1">
      <c r="A200" s="26" t="s">
        <v>100</v>
      </c>
      <c r="B200" s="20" t="s">
        <v>99</v>
      </c>
      <c r="C200" s="16">
        <v>7.4915000000000003</v>
      </c>
      <c r="D200" s="16">
        <v>7.9131999999999998</v>
      </c>
      <c r="E200" s="16">
        <v>11.541700000000001</v>
      </c>
      <c r="F200" s="16">
        <v>8.3964999999999996</v>
      </c>
      <c r="G200" s="16">
        <v>13.205</v>
      </c>
      <c r="H200" s="15">
        <v>10.7021</v>
      </c>
      <c r="I200" s="16">
        <v>10.216699999999999</v>
      </c>
      <c r="J200" s="16"/>
      <c r="K200" s="16"/>
      <c r="L200" s="16"/>
      <c r="M200" s="16"/>
      <c r="N200" s="15"/>
      <c r="O200" s="14" t="s">
        <v>1281</v>
      </c>
      <c r="P200" s="13">
        <v>69.466700000000003</v>
      </c>
    </row>
    <row r="201" spans="1:16" ht="16.5" customHeight="1">
      <c r="A201" s="25" t="s">
        <v>109</v>
      </c>
      <c r="B201" s="30"/>
      <c r="C201" s="29"/>
      <c r="D201" s="29"/>
      <c r="E201" s="29"/>
      <c r="F201" s="29"/>
      <c r="G201" s="29"/>
      <c r="H201" s="29"/>
      <c r="I201" s="29"/>
      <c r="J201" s="29"/>
      <c r="K201" s="29"/>
      <c r="L201" s="29"/>
      <c r="M201" s="29"/>
      <c r="N201" s="30"/>
      <c r="O201" s="29"/>
      <c r="P201" s="28"/>
    </row>
    <row r="202" spans="1:16" ht="16.5" customHeight="1">
      <c r="A202" s="18" t="s">
        <v>101</v>
      </c>
      <c r="B202" s="17" t="s">
        <v>99</v>
      </c>
      <c r="C202" s="16">
        <v>70.352699999999999</v>
      </c>
      <c r="D202" s="16">
        <v>76.233000000000004</v>
      </c>
      <c r="E202" s="16">
        <v>76.789400000000001</v>
      </c>
      <c r="F202" s="16">
        <v>89.395499999999998</v>
      </c>
      <c r="G202" s="16">
        <v>85.674899999999994</v>
      </c>
      <c r="H202" s="15">
        <v>85.441500000000005</v>
      </c>
      <c r="I202" s="16">
        <v>62.835700000000003</v>
      </c>
      <c r="J202" s="16">
        <v>64.619699999999995</v>
      </c>
      <c r="K202" s="16">
        <v>67.613500000000002</v>
      </c>
      <c r="L202" s="16">
        <v>58.09</v>
      </c>
      <c r="M202" s="16">
        <v>61.2883</v>
      </c>
      <c r="N202" s="15">
        <v>62.242400000000004</v>
      </c>
      <c r="O202" s="14">
        <v>860.5766000000001</v>
      </c>
      <c r="P202" s="13">
        <v>546.72270000000003</v>
      </c>
    </row>
    <row r="203" spans="1:16" ht="16.5" customHeight="1">
      <c r="A203" s="21" t="s">
        <v>101</v>
      </c>
      <c r="B203" s="20" t="s">
        <v>99</v>
      </c>
      <c r="C203" s="16">
        <v>57.673099999999998</v>
      </c>
      <c r="D203" s="16">
        <v>61.601100000000002</v>
      </c>
      <c r="E203" s="16">
        <v>62.617600000000003</v>
      </c>
      <c r="F203" s="16">
        <v>67.378100000000003</v>
      </c>
      <c r="G203" s="16">
        <v>70.497399999999999</v>
      </c>
      <c r="H203" s="15">
        <v>91.632599999999996</v>
      </c>
      <c r="I203" s="16">
        <v>68.950699999999998</v>
      </c>
      <c r="J203" s="16"/>
      <c r="K203" s="16"/>
      <c r="L203" s="16"/>
      <c r="M203" s="16"/>
      <c r="N203" s="15"/>
      <c r="O203" s="14" t="s">
        <v>1281</v>
      </c>
      <c r="P203" s="13">
        <v>480.35059999999999</v>
      </c>
    </row>
    <row r="204" spans="1:16" ht="16.5" customHeight="1">
      <c r="A204" s="18" t="s">
        <v>100</v>
      </c>
      <c r="B204" s="17" t="s">
        <v>99</v>
      </c>
      <c r="C204" s="16">
        <v>30.567599999999999</v>
      </c>
      <c r="D204" s="16">
        <v>33.507800000000003</v>
      </c>
      <c r="E204" s="16">
        <v>32.750399999999999</v>
      </c>
      <c r="F204" s="16">
        <v>41.458300000000001</v>
      </c>
      <c r="G204" s="16">
        <v>35.498399999999997</v>
      </c>
      <c r="H204" s="15">
        <v>46.967700000000001</v>
      </c>
      <c r="I204" s="16">
        <v>27.105</v>
      </c>
      <c r="J204" s="16">
        <v>29.9665</v>
      </c>
      <c r="K204" s="16">
        <v>29.458300000000001</v>
      </c>
      <c r="L204" s="16">
        <v>24.854600000000001</v>
      </c>
      <c r="M204" s="16">
        <v>27.330200000000001</v>
      </c>
      <c r="N204" s="15">
        <v>27.068300000000001</v>
      </c>
      <c r="O204" s="14">
        <v>386.53310000000005</v>
      </c>
      <c r="P204" s="13">
        <v>247.8552</v>
      </c>
    </row>
    <row r="205" spans="1:16" ht="16.5" customHeight="1">
      <c r="A205" s="26" t="s">
        <v>100</v>
      </c>
      <c r="B205" s="20" t="s">
        <v>99</v>
      </c>
      <c r="C205" s="16">
        <v>25.938400000000001</v>
      </c>
      <c r="D205" s="16">
        <v>32.297600000000003</v>
      </c>
      <c r="E205" s="16">
        <v>27.154699999999998</v>
      </c>
      <c r="F205" s="16">
        <v>34.794499999999999</v>
      </c>
      <c r="G205" s="16">
        <v>31.507100000000001</v>
      </c>
      <c r="H205" s="15">
        <v>27.8934</v>
      </c>
      <c r="I205" s="16">
        <v>39.122700000000002</v>
      </c>
      <c r="J205" s="16"/>
      <c r="K205" s="16"/>
      <c r="L205" s="16"/>
      <c r="M205" s="16"/>
      <c r="N205" s="15"/>
      <c r="O205" s="14" t="s">
        <v>1281</v>
      </c>
      <c r="P205" s="13">
        <v>218.70840000000004</v>
      </c>
    </row>
    <row r="206" spans="1:16" ht="16.5" customHeight="1">
      <c r="A206" s="25" t="s">
        <v>108</v>
      </c>
      <c r="B206" s="30"/>
      <c r="C206" s="29"/>
      <c r="D206" s="29"/>
      <c r="E206" s="29"/>
      <c r="F206" s="29"/>
      <c r="G206" s="29"/>
      <c r="H206" s="29"/>
      <c r="I206" s="29"/>
      <c r="J206" s="29"/>
      <c r="K206" s="29"/>
      <c r="L206" s="29"/>
      <c r="M206" s="29"/>
      <c r="N206" s="30"/>
      <c r="O206" s="29"/>
      <c r="P206" s="28"/>
    </row>
    <row r="207" spans="1:16" ht="16.5" customHeight="1">
      <c r="A207" s="18" t="s">
        <v>101</v>
      </c>
      <c r="B207" s="17" t="s">
        <v>99</v>
      </c>
      <c r="C207" s="16">
        <v>1184.16518</v>
      </c>
      <c r="D207" s="16">
        <v>1208.1183799999999</v>
      </c>
      <c r="E207" s="16">
        <v>1137.3720599999999</v>
      </c>
      <c r="F207" s="16">
        <v>1268.7203099999999</v>
      </c>
      <c r="G207" s="16">
        <v>1292.11852</v>
      </c>
      <c r="H207" s="16">
        <v>1160.0761500000001</v>
      </c>
      <c r="I207" s="16">
        <v>952.69605999999999</v>
      </c>
      <c r="J207" s="16">
        <v>1139.0080399999999</v>
      </c>
      <c r="K207" s="16">
        <v>1095.62141</v>
      </c>
      <c r="L207" s="16">
        <v>1086.2927299999999</v>
      </c>
      <c r="M207" s="16">
        <v>1108.24432</v>
      </c>
      <c r="N207" s="15">
        <v>1162.9764399999999</v>
      </c>
      <c r="O207" s="14">
        <v>13795.409599999999</v>
      </c>
      <c r="P207" s="13">
        <v>8203.2666599999993</v>
      </c>
    </row>
    <row r="208" spans="1:16" ht="16.5" customHeight="1">
      <c r="A208" s="21" t="s">
        <v>101</v>
      </c>
      <c r="B208" s="20" t="s">
        <v>99</v>
      </c>
      <c r="C208" s="16">
        <v>1264.9754800000001</v>
      </c>
      <c r="D208" s="16">
        <v>1164.2642900000001</v>
      </c>
      <c r="E208" s="16">
        <v>1175.54583</v>
      </c>
      <c r="F208" s="16">
        <v>1111.5575699999999</v>
      </c>
      <c r="G208" s="16">
        <v>1311.2706800000001</v>
      </c>
      <c r="H208" s="16">
        <v>1079.21821</v>
      </c>
      <c r="I208" s="16">
        <v>1011.17734</v>
      </c>
      <c r="J208" s="16"/>
      <c r="K208" s="16"/>
      <c r="L208" s="16"/>
      <c r="M208" s="16"/>
      <c r="N208" s="15"/>
      <c r="O208" s="14" t="s">
        <v>1281</v>
      </c>
      <c r="P208" s="13">
        <v>8118.0093999999999</v>
      </c>
    </row>
    <row r="209" spans="1:16" ht="16.5" customHeight="1">
      <c r="A209" s="18" t="s">
        <v>100</v>
      </c>
      <c r="B209" s="17" t="s">
        <v>99</v>
      </c>
      <c r="C209" s="16">
        <v>1031.0307</v>
      </c>
      <c r="D209" s="16">
        <v>1030.7142799999999</v>
      </c>
      <c r="E209" s="16">
        <v>971.55538999999999</v>
      </c>
      <c r="F209" s="16">
        <v>1087.7871500000001</v>
      </c>
      <c r="G209" s="16">
        <v>1109.16813</v>
      </c>
      <c r="H209" s="16">
        <v>1006.00669</v>
      </c>
      <c r="I209" s="16">
        <v>779.69236000000001</v>
      </c>
      <c r="J209" s="16">
        <v>1017.45002</v>
      </c>
      <c r="K209" s="16">
        <v>941.77383999999995</v>
      </c>
      <c r="L209" s="16">
        <v>943.09100000000001</v>
      </c>
      <c r="M209" s="16">
        <v>965.75909000000001</v>
      </c>
      <c r="N209" s="15">
        <v>1027.2618299999999</v>
      </c>
      <c r="O209" s="14">
        <v>11911.29048</v>
      </c>
      <c r="P209" s="13">
        <v>7015.9547000000002</v>
      </c>
    </row>
    <row r="210" spans="1:16" ht="16.5" customHeight="1">
      <c r="A210" s="26" t="s">
        <v>100</v>
      </c>
      <c r="B210" s="20" t="s">
        <v>99</v>
      </c>
      <c r="C210" s="16">
        <v>1140.4072000000001</v>
      </c>
      <c r="D210" s="16">
        <v>1023.80948</v>
      </c>
      <c r="E210" s="16">
        <v>1049.2999299999999</v>
      </c>
      <c r="F210" s="16">
        <v>960.95497999999998</v>
      </c>
      <c r="G210" s="16">
        <v>1162.5167300000001</v>
      </c>
      <c r="H210" s="16">
        <v>951.63</v>
      </c>
      <c r="I210" s="16">
        <v>877.05849999999998</v>
      </c>
      <c r="J210" s="16"/>
      <c r="K210" s="16"/>
      <c r="L210" s="16"/>
      <c r="M210" s="16"/>
      <c r="N210" s="15"/>
      <c r="O210" s="14" t="s">
        <v>1281</v>
      </c>
      <c r="P210" s="13">
        <v>7165.6768199999997</v>
      </c>
    </row>
    <row r="211" spans="1:16" ht="16.5" customHeight="1">
      <c r="A211" s="25" t="s">
        <v>107</v>
      </c>
      <c r="B211" s="30"/>
      <c r="C211" s="29"/>
      <c r="D211" s="29"/>
      <c r="E211" s="29"/>
      <c r="F211" s="29"/>
      <c r="G211" s="29"/>
      <c r="H211" s="29"/>
      <c r="I211" s="29"/>
      <c r="J211" s="29"/>
      <c r="K211" s="29"/>
      <c r="L211" s="29"/>
      <c r="M211" s="29"/>
      <c r="N211" s="30"/>
      <c r="O211" s="29"/>
      <c r="P211" s="28"/>
    </row>
    <row r="212" spans="1:16" ht="16.5" customHeight="1">
      <c r="A212" s="18" t="s">
        <v>101</v>
      </c>
      <c r="B212" s="17" t="s">
        <v>99</v>
      </c>
      <c r="C212" s="16">
        <v>354.38959999999997</v>
      </c>
      <c r="D212" s="16">
        <v>331.51650000000001</v>
      </c>
      <c r="E212" s="16">
        <v>315.56970000000001</v>
      </c>
      <c r="F212" s="16">
        <v>313.31</v>
      </c>
      <c r="G212" s="16">
        <v>368.57960000000003</v>
      </c>
      <c r="H212" s="15">
        <v>394.58929999999998</v>
      </c>
      <c r="I212" s="16">
        <v>393.2072</v>
      </c>
      <c r="J212" s="16">
        <v>346.52980000000002</v>
      </c>
      <c r="K212" s="16">
        <v>329.64440000000002</v>
      </c>
      <c r="L212" s="16">
        <v>377.00630000000001</v>
      </c>
      <c r="M212" s="16">
        <v>362.21589999999998</v>
      </c>
      <c r="N212" s="15">
        <v>308.23180000000002</v>
      </c>
      <c r="O212" s="14">
        <v>4194.7901000000002</v>
      </c>
      <c r="P212" s="13">
        <v>2471.1618999999996</v>
      </c>
    </row>
    <row r="213" spans="1:16" ht="16.5" customHeight="1">
      <c r="A213" s="21" t="s">
        <v>101</v>
      </c>
      <c r="B213" s="20" t="s">
        <v>99</v>
      </c>
      <c r="C213" s="16">
        <v>443.95740000000001</v>
      </c>
      <c r="D213" s="16">
        <v>333.9633</v>
      </c>
      <c r="E213" s="16">
        <v>367.62990000000002</v>
      </c>
      <c r="F213" s="16">
        <v>285.2912</v>
      </c>
      <c r="G213" s="16">
        <v>298.47179999999997</v>
      </c>
      <c r="H213" s="15">
        <v>217.3356</v>
      </c>
      <c r="I213" s="16">
        <v>418.90460000000002</v>
      </c>
      <c r="J213" s="16"/>
      <c r="K213" s="16"/>
      <c r="L213" s="16"/>
      <c r="M213" s="16"/>
      <c r="N213" s="15"/>
      <c r="O213" s="14" t="s">
        <v>1281</v>
      </c>
      <c r="P213" s="13">
        <v>2365.5538000000001</v>
      </c>
    </row>
    <row r="214" spans="1:16" ht="16.5" customHeight="1">
      <c r="A214" s="18" t="s">
        <v>100</v>
      </c>
      <c r="B214" s="17" t="s">
        <v>99</v>
      </c>
      <c r="C214" s="16">
        <v>148.77260000000001</v>
      </c>
      <c r="D214" s="16">
        <v>176.43170000000001</v>
      </c>
      <c r="E214" s="16">
        <v>171.18790000000001</v>
      </c>
      <c r="F214" s="16">
        <v>175.48310000000001</v>
      </c>
      <c r="G214" s="16">
        <v>173.30629999999999</v>
      </c>
      <c r="H214" s="15">
        <v>177.73050000000001</v>
      </c>
      <c r="I214" s="16">
        <v>174.6831</v>
      </c>
      <c r="J214" s="16">
        <v>178.6738</v>
      </c>
      <c r="K214" s="16">
        <v>186.89789999999999</v>
      </c>
      <c r="L214" s="16">
        <v>178.69749999999999</v>
      </c>
      <c r="M214" s="16">
        <v>176.11199999999999</v>
      </c>
      <c r="N214" s="15">
        <v>187.7884</v>
      </c>
      <c r="O214" s="14">
        <v>2105.7647999999999</v>
      </c>
      <c r="P214" s="13">
        <v>1197.5952</v>
      </c>
    </row>
    <row r="215" spans="1:16" ht="16.5" customHeight="1">
      <c r="A215" s="26" t="s">
        <v>100</v>
      </c>
      <c r="B215" s="20" t="s">
        <v>99</v>
      </c>
      <c r="C215" s="16">
        <v>154.89089999999999</v>
      </c>
      <c r="D215" s="16">
        <v>178.94210000000001</v>
      </c>
      <c r="E215" s="16">
        <v>181.79519999999999</v>
      </c>
      <c r="F215" s="16">
        <v>156.72569999999999</v>
      </c>
      <c r="G215" s="16">
        <v>173.67910000000001</v>
      </c>
      <c r="H215" s="15">
        <v>172.4511</v>
      </c>
      <c r="I215" s="16">
        <v>233.98570000000001</v>
      </c>
      <c r="J215" s="16"/>
      <c r="K215" s="16"/>
      <c r="L215" s="16"/>
      <c r="M215" s="16"/>
      <c r="N215" s="15"/>
      <c r="O215" s="14" t="s">
        <v>1281</v>
      </c>
      <c r="P215" s="13">
        <v>1252.4697999999999</v>
      </c>
    </row>
    <row r="216" spans="1:16" ht="16.5" customHeight="1">
      <c r="A216" s="27" t="s">
        <v>106</v>
      </c>
      <c r="B216" s="17"/>
      <c r="C216" s="24"/>
      <c r="D216" s="24"/>
      <c r="E216" s="24"/>
      <c r="F216" s="24"/>
      <c r="G216" s="24"/>
      <c r="H216" s="24"/>
      <c r="I216" s="24"/>
      <c r="J216" s="24"/>
      <c r="K216" s="24"/>
      <c r="L216" s="24"/>
      <c r="M216" s="24"/>
      <c r="N216" s="17"/>
      <c r="O216" s="24"/>
      <c r="P216" s="23"/>
    </row>
    <row r="217" spans="1:16" ht="16.5" customHeight="1">
      <c r="A217" s="18" t="s">
        <v>101</v>
      </c>
      <c r="B217" s="17" t="s">
        <v>99</v>
      </c>
      <c r="C217" s="16">
        <v>309.11329999999998</v>
      </c>
      <c r="D217" s="16">
        <v>275.03160000000003</v>
      </c>
      <c r="E217" s="16">
        <v>274.14420000000001</v>
      </c>
      <c r="F217" s="16">
        <v>249.7499</v>
      </c>
      <c r="G217" s="16">
        <v>329.48829999999998</v>
      </c>
      <c r="H217" s="15">
        <v>336.42239999999998</v>
      </c>
      <c r="I217" s="16">
        <v>348.15620000000001</v>
      </c>
      <c r="J217" s="16">
        <v>307.59559999999999</v>
      </c>
      <c r="K217" s="16">
        <v>291.46420000000001</v>
      </c>
      <c r="L217" s="16">
        <v>330.85109999999997</v>
      </c>
      <c r="M217" s="16">
        <v>321.58330000000001</v>
      </c>
      <c r="N217" s="15">
        <v>258.88810000000001</v>
      </c>
      <c r="O217" s="14">
        <v>3632.4881999999998</v>
      </c>
      <c r="P217" s="13">
        <v>2122.1059</v>
      </c>
    </row>
    <row r="218" spans="1:16" ht="16.5" customHeight="1">
      <c r="A218" s="21" t="s">
        <v>101</v>
      </c>
      <c r="B218" s="20" t="s">
        <v>99</v>
      </c>
      <c r="C218" s="16">
        <v>395.14940000000001</v>
      </c>
      <c r="D218" s="16">
        <v>292.83940000000001</v>
      </c>
      <c r="E218" s="16">
        <v>321.62459999999999</v>
      </c>
      <c r="F218" s="16">
        <v>252.0223</v>
      </c>
      <c r="G218" s="16">
        <v>263.96879999999999</v>
      </c>
      <c r="H218" s="15">
        <v>181.87700000000001</v>
      </c>
      <c r="I218" s="16">
        <v>385.24950000000001</v>
      </c>
      <c r="J218" s="16"/>
      <c r="K218" s="16"/>
      <c r="L218" s="16"/>
      <c r="M218" s="16"/>
      <c r="N218" s="15"/>
      <c r="O218" s="14" t="s">
        <v>1281</v>
      </c>
      <c r="P218" s="13">
        <v>2092.7309999999998</v>
      </c>
    </row>
    <row r="219" spans="1:16" ht="16.5" customHeight="1">
      <c r="A219" s="18" t="s">
        <v>100</v>
      </c>
      <c r="B219" s="17" t="s">
        <v>99</v>
      </c>
      <c r="C219" s="16">
        <v>106.95099999999999</v>
      </c>
      <c r="D219" s="16">
        <v>132.5112</v>
      </c>
      <c r="E219" s="16">
        <v>133.15719999999999</v>
      </c>
      <c r="F219" s="16">
        <v>124.9623</v>
      </c>
      <c r="G219" s="16">
        <v>137.67850000000001</v>
      </c>
      <c r="H219" s="15">
        <v>133.53809999999999</v>
      </c>
      <c r="I219" s="16">
        <v>139.85570000000001</v>
      </c>
      <c r="J219" s="16">
        <v>145.6739</v>
      </c>
      <c r="K219" s="16">
        <v>153.56960000000001</v>
      </c>
      <c r="L219" s="16">
        <v>139.61250000000001</v>
      </c>
      <c r="M219" s="16">
        <v>145.25890000000001</v>
      </c>
      <c r="N219" s="15">
        <v>151.45760000000001</v>
      </c>
      <c r="O219" s="14">
        <v>1644.2265</v>
      </c>
      <c r="P219" s="13">
        <v>908.654</v>
      </c>
    </row>
    <row r="220" spans="1:16" ht="16.5" customHeight="1">
      <c r="A220" s="26" t="s">
        <v>100</v>
      </c>
      <c r="B220" s="20" t="s">
        <v>99</v>
      </c>
      <c r="C220" s="16">
        <v>119.488</v>
      </c>
      <c r="D220" s="16">
        <v>140.92330000000001</v>
      </c>
      <c r="E220" s="16">
        <v>143.23910000000001</v>
      </c>
      <c r="F220" s="16">
        <v>125.94889999999999</v>
      </c>
      <c r="G220" s="16">
        <v>141.38659999999999</v>
      </c>
      <c r="H220" s="15">
        <v>144.20609999999999</v>
      </c>
      <c r="I220" s="16">
        <v>205.94149999999999</v>
      </c>
      <c r="J220" s="16"/>
      <c r="K220" s="16"/>
      <c r="L220" s="16"/>
      <c r="M220" s="16"/>
      <c r="N220" s="15"/>
      <c r="O220" s="14" t="s">
        <v>1281</v>
      </c>
      <c r="P220" s="13">
        <v>1021.1334999999999</v>
      </c>
    </row>
    <row r="221" spans="1:16" ht="16.5" customHeight="1">
      <c r="A221" s="25" t="s">
        <v>105</v>
      </c>
      <c r="B221" s="30"/>
      <c r="C221" s="29"/>
      <c r="D221" s="29"/>
      <c r="E221" s="29"/>
      <c r="F221" s="29"/>
      <c r="G221" s="29"/>
      <c r="H221" s="29"/>
      <c r="I221" s="29"/>
      <c r="J221" s="29"/>
      <c r="K221" s="29"/>
      <c r="L221" s="29"/>
      <c r="M221" s="29"/>
      <c r="N221" s="30"/>
      <c r="O221" s="29"/>
      <c r="P221" s="28"/>
    </row>
    <row r="222" spans="1:16" ht="16.5" customHeight="1">
      <c r="A222" s="18" t="s">
        <v>101</v>
      </c>
      <c r="B222" s="17" t="s">
        <v>99</v>
      </c>
      <c r="C222" s="16">
        <v>209.79570000000001</v>
      </c>
      <c r="D222" s="16">
        <v>157.25450000000001</v>
      </c>
      <c r="E222" s="16">
        <v>172.2045</v>
      </c>
      <c r="F222" s="16">
        <v>179.2903</v>
      </c>
      <c r="G222" s="16">
        <v>226.79259999999999</v>
      </c>
      <c r="H222" s="15">
        <v>217.11859999999999</v>
      </c>
      <c r="I222" s="16">
        <v>128.8272</v>
      </c>
      <c r="J222" s="16">
        <v>149.2835</v>
      </c>
      <c r="K222" s="16">
        <v>130.5958</v>
      </c>
      <c r="L222" s="16">
        <v>142.07919999999999</v>
      </c>
      <c r="M222" s="16">
        <v>184.7962</v>
      </c>
      <c r="N222" s="15">
        <v>132.23670000000001</v>
      </c>
      <c r="O222" s="14">
        <v>2030.2747999999997</v>
      </c>
      <c r="P222" s="13">
        <v>1291.2833999999998</v>
      </c>
    </row>
    <row r="223" spans="1:16" ht="16.5" customHeight="1">
      <c r="A223" s="21" t="s">
        <v>101</v>
      </c>
      <c r="B223" s="20" t="s">
        <v>99</v>
      </c>
      <c r="C223" s="16">
        <v>122.3978</v>
      </c>
      <c r="D223" s="16">
        <v>122.38120000000001</v>
      </c>
      <c r="E223" s="16">
        <v>165.797</v>
      </c>
      <c r="F223" s="16">
        <v>176.44649999999999</v>
      </c>
      <c r="G223" s="16">
        <v>158.73599999999999</v>
      </c>
      <c r="H223" s="15">
        <v>139.09129999999999</v>
      </c>
      <c r="I223" s="16">
        <v>180.9829</v>
      </c>
      <c r="J223" s="16"/>
      <c r="K223" s="16"/>
      <c r="L223" s="16"/>
      <c r="M223" s="16"/>
      <c r="N223" s="15"/>
      <c r="O223" s="14" t="s">
        <v>1281</v>
      </c>
      <c r="P223" s="13">
        <v>1065.8326999999999</v>
      </c>
    </row>
    <row r="224" spans="1:16" ht="16.5" customHeight="1">
      <c r="A224" s="18" t="s">
        <v>100</v>
      </c>
      <c r="B224" s="17" t="s">
        <v>99</v>
      </c>
      <c r="C224" s="16">
        <v>183.50059999999999</v>
      </c>
      <c r="D224" s="16">
        <v>154.92740000000001</v>
      </c>
      <c r="E224" s="16">
        <v>169.6097</v>
      </c>
      <c r="F224" s="16">
        <v>174.67330000000001</v>
      </c>
      <c r="G224" s="16">
        <v>223.78290000000001</v>
      </c>
      <c r="H224" s="15">
        <v>191.43340000000001</v>
      </c>
      <c r="I224" s="16">
        <v>121.6978</v>
      </c>
      <c r="J224" s="16">
        <v>139.23759999999999</v>
      </c>
      <c r="K224" s="16">
        <v>125.5587</v>
      </c>
      <c r="L224" s="16">
        <v>121.09180000000001</v>
      </c>
      <c r="M224" s="16">
        <v>167.73589999999999</v>
      </c>
      <c r="N224" s="15">
        <v>120.3704</v>
      </c>
      <c r="O224" s="14">
        <v>1893.6194999999998</v>
      </c>
      <c r="P224" s="13">
        <v>1219.6251</v>
      </c>
    </row>
    <row r="225" spans="1:19" ht="16.5" customHeight="1">
      <c r="A225" s="26" t="s">
        <v>100</v>
      </c>
      <c r="B225" s="20" t="s">
        <v>99</v>
      </c>
      <c r="C225" s="16">
        <v>117.9042</v>
      </c>
      <c r="D225" s="16">
        <v>118.0134</v>
      </c>
      <c r="E225" s="16">
        <v>160.92160000000001</v>
      </c>
      <c r="F225" s="16">
        <v>172.1865</v>
      </c>
      <c r="G225" s="16">
        <v>138.51990000000001</v>
      </c>
      <c r="H225" s="15">
        <v>123.8284</v>
      </c>
      <c r="I225" s="16">
        <v>176.33709999999999</v>
      </c>
      <c r="J225" s="16"/>
      <c r="K225" s="16"/>
      <c r="L225" s="16"/>
      <c r="M225" s="16"/>
      <c r="N225" s="15"/>
      <c r="O225" s="14" t="s">
        <v>1281</v>
      </c>
      <c r="P225" s="13">
        <v>1007.7111</v>
      </c>
    </row>
    <row r="226" spans="1:19" ht="16.5" customHeight="1">
      <c r="A226" s="25" t="s">
        <v>104</v>
      </c>
      <c r="B226" s="30"/>
      <c r="C226" s="29"/>
      <c r="D226" s="29"/>
      <c r="E226" s="29"/>
      <c r="F226" s="29"/>
      <c r="G226" s="29"/>
      <c r="H226" s="29"/>
      <c r="I226" s="29"/>
      <c r="J226" s="29"/>
      <c r="K226" s="29"/>
      <c r="L226" s="29"/>
      <c r="M226" s="29"/>
      <c r="N226" s="30"/>
      <c r="O226" s="29"/>
      <c r="P226" s="28"/>
    </row>
    <row r="227" spans="1:19" ht="16.5" customHeight="1">
      <c r="A227" s="18" t="s">
        <v>101</v>
      </c>
      <c r="B227" s="17" t="s">
        <v>99</v>
      </c>
      <c r="C227" s="16">
        <v>175.06319999999999</v>
      </c>
      <c r="D227" s="16">
        <v>186.47470000000001</v>
      </c>
      <c r="E227" s="16">
        <v>167.11779999999999</v>
      </c>
      <c r="F227" s="16">
        <v>170.58070000000001</v>
      </c>
      <c r="G227" s="16">
        <v>187.20339999999999</v>
      </c>
      <c r="H227" s="15">
        <v>176.01570000000001</v>
      </c>
      <c r="I227" s="16">
        <v>140.85120000000001</v>
      </c>
      <c r="J227" s="16">
        <v>141.57650000000001</v>
      </c>
      <c r="K227" s="16">
        <v>121.428</v>
      </c>
      <c r="L227" s="16">
        <v>146.74889999999999</v>
      </c>
      <c r="M227" s="16">
        <v>158.3244</v>
      </c>
      <c r="N227" s="15">
        <v>144.75040000000001</v>
      </c>
      <c r="O227" s="14">
        <v>1916.1349</v>
      </c>
      <c r="P227" s="13">
        <v>1203.3067000000001</v>
      </c>
    </row>
    <row r="228" spans="1:19" ht="16.5" customHeight="1">
      <c r="A228" s="21" t="s">
        <v>101</v>
      </c>
      <c r="B228" s="20" t="s">
        <v>99</v>
      </c>
      <c r="C228" s="16">
        <v>155.20609999999999</v>
      </c>
      <c r="D228" s="16">
        <v>142.79</v>
      </c>
      <c r="E228" s="16">
        <v>144.52619999999999</v>
      </c>
      <c r="F228" s="16">
        <v>164.76179999999999</v>
      </c>
      <c r="G228" s="16">
        <v>152.98699999999999</v>
      </c>
      <c r="H228" s="15">
        <v>163.97569999999999</v>
      </c>
      <c r="I228" s="16">
        <v>174.17490000000001</v>
      </c>
      <c r="J228" s="16"/>
      <c r="K228" s="16"/>
      <c r="L228" s="16"/>
      <c r="M228" s="16"/>
      <c r="N228" s="15"/>
      <c r="O228" s="14" t="s">
        <v>1281</v>
      </c>
      <c r="P228" s="13">
        <v>1098.4216999999999</v>
      </c>
    </row>
    <row r="229" spans="1:19" ht="16.5" customHeight="1">
      <c r="A229" s="18" t="s">
        <v>100</v>
      </c>
      <c r="B229" s="17" t="s">
        <v>99</v>
      </c>
      <c r="C229" s="16">
        <v>147.43639999999999</v>
      </c>
      <c r="D229" s="16">
        <v>160.63200000000001</v>
      </c>
      <c r="E229" s="16">
        <v>138.4597</v>
      </c>
      <c r="F229" s="16">
        <v>146.76910000000001</v>
      </c>
      <c r="G229" s="16">
        <v>152.9889</v>
      </c>
      <c r="H229" s="15">
        <v>146.80410000000001</v>
      </c>
      <c r="I229" s="16">
        <v>117.902</v>
      </c>
      <c r="J229" s="16">
        <v>119.67</v>
      </c>
      <c r="K229" s="16">
        <v>97.395499999999998</v>
      </c>
      <c r="L229" s="16">
        <v>124.8897</v>
      </c>
      <c r="M229" s="16">
        <v>129.39179999999999</v>
      </c>
      <c r="N229" s="15">
        <v>116.90219999999999</v>
      </c>
      <c r="O229" s="14">
        <v>1599.2414000000003</v>
      </c>
      <c r="P229" s="13">
        <v>1010.9922000000001</v>
      </c>
    </row>
    <row r="230" spans="1:19" ht="16.5" customHeight="1">
      <c r="A230" s="26" t="s">
        <v>100</v>
      </c>
      <c r="B230" s="20" t="s">
        <v>99</v>
      </c>
      <c r="C230" s="16">
        <v>130.98249999999999</v>
      </c>
      <c r="D230" s="16">
        <v>116.7345</v>
      </c>
      <c r="E230" s="16">
        <v>120.16240000000001</v>
      </c>
      <c r="F230" s="16">
        <v>136.52250000000001</v>
      </c>
      <c r="G230" s="16">
        <v>125.9041</v>
      </c>
      <c r="H230" s="15">
        <v>141.83189999999999</v>
      </c>
      <c r="I230" s="16">
        <v>150.4451</v>
      </c>
      <c r="J230" s="16"/>
      <c r="K230" s="16"/>
      <c r="L230" s="16"/>
      <c r="M230" s="16"/>
      <c r="N230" s="15"/>
      <c r="O230" s="14" t="s">
        <v>1281</v>
      </c>
      <c r="P230" s="13">
        <v>922.58299999999997</v>
      </c>
    </row>
    <row r="231" spans="1:19" ht="16.5" customHeight="1">
      <c r="A231" s="27" t="s">
        <v>103</v>
      </c>
      <c r="B231" s="17"/>
      <c r="C231" s="24"/>
      <c r="D231" s="24"/>
      <c r="E231" s="24"/>
      <c r="F231" s="24"/>
      <c r="G231" s="24"/>
      <c r="H231" s="24"/>
      <c r="I231" s="24"/>
      <c r="J231" s="24"/>
      <c r="K231" s="24"/>
      <c r="L231" s="24"/>
      <c r="M231" s="24"/>
      <c r="N231" s="17"/>
      <c r="O231" s="24"/>
      <c r="P231" s="23"/>
    </row>
    <row r="232" spans="1:19" ht="16.5" customHeight="1">
      <c r="A232" s="18" t="s">
        <v>101</v>
      </c>
      <c r="B232" s="17" t="s">
        <v>99</v>
      </c>
      <c r="C232" s="16">
        <v>54.514200000000002</v>
      </c>
      <c r="D232" s="16">
        <v>79.527500000000003</v>
      </c>
      <c r="E232" s="16">
        <v>65.828199999999995</v>
      </c>
      <c r="F232" s="16">
        <v>61.424399999999999</v>
      </c>
      <c r="G232" s="16">
        <v>87.243099999999998</v>
      </c>
      <c r="H232" s="15">
        <v>78.440899999999999</v>
      </c>
      <c r="I232" s="16">
        <v>59.190100000000001</v>
      </c>
      <c r="J232" s="16">
        <v>63.398000000000003</v>
      </c>
      <c r="K232" s="16">
        <v>60.796799999999998</v>
      </c>
      <c r="L232" s="16">
        <v>66.0184</v>
      </c>
      <c r="M232" s="16">
        <v>78.961399999999998</v>
      </c>
      <c r="N232" s="15">
        <v>72.611400000000003</v>
      </c>
      <c r="O232" s="14">
        <v>827.95439999999996</v>
      </c>
      <c r="P232" s="13">
        <v>486.16839999999991</v>
      </c>
    </row>
    <row r="233" spans="1:19" ht="16.5" customHeight="1">
      <c r="A233" s="21" t="s">
        <v>101</v>
      </c>
      <c r="B233" s="20" t="s">
        <v>99</v>
      </c>
      <c r="C233" s="16">
        <v>66.215699999999998</v>
      </c>
      <c r="D233" s="16">
        <v>62.039000000000001</v>
      </c>
      <c r="E233" s="16">
        <v>66.608400000000003</v>
      </c>
      <c r="F233" s="16">
        <v>73.554100000000005</v>
      </c>
      <c r="G233" s="16">
        <v>76.481300000000005</v>
      </c>
      <c r="H233" s="15">
        <v>74.029200000000003</v>
      </c>
      <c r="I233" s="16">
        <v>75.138599999999997</v>
      </c>
      <c r="J233" s="16"/>
      <c r="K233" s="16"/>
      <c r="L233" s="16"/>
      <c r="M233" s="16"/>
      <c r="N233" s="15"/>
      <c r="O233" s="14" t="s">
        <v>1281</v>
      </c>
      <c r="P233" s="13">
        <v>494.06630000000001</v>
      </c>
    </row>
    <row r="234" spans="1:19" ht="16.5" customHeight="1">
      <c r="A234" s="18" t="s">
        <v>100</v>
      </c>
      <c r="B234" s="17" t="s">
        <v>99</v>
      </c>
      <c r="C234" s="16">
        <v>39.975700000000003</v>
      </c>
      <c r="D234" s="16">
        <v>59.956899999999997</v>
      </c>
      <c r="E234" s="16">
        <v>46.105200000000004</v>
      </c>
      <c r="F234" s="16">
        <v>45.837200000000003</v>
      </c>
      <c r="G234" s="16">
        <v>63.933700000000002</v>
      </c>
      <c r="H234" s="15">
        <v>58.9041</v>
      </c>
      <c r="I234" s="16">
        <v>42.344299999999997</v>
      </c>
      <c r="J234" s="16">
        <v>47.796700000000001</v>
      </c>
      <c r="K234" s="16">
        <v>43.188400000000001</v>
      </c>
      <c r="L234" s="16">
        <v>49.156100000000002</v>
      </c>
      <c r="M234" s="16">
        <v>55.976900000000001</v>
      </c>
      <c r="N234" s="15">
        <v>52.204500000000003</v>
      </c>
      <c r="O234" s="14">
        <v>605.37969999999996</v>
      </c>
      <c r="P234" s="13">
        <v>357.05709999999999</v>
      </c>
    </row>
    <row r="235" spans="1:19" ht="16.5" customHeight="1">
      <c r="A235" s="26" t="s">
        <v>100</v>
      </c>
      <c r="B235" s="20" t="s">
        <v>99</v>
      </c>
      <c r="C235" s="16">
        <v>48.984499999999997</v>
      </c>
      <c r="D235" s="16">
        <v>43.932699999999997</v>
      </c>
      <c r="E235" s="16">
        <v>49.236800000000002</v>
      </c>
      <c r="F235" s="16">
        <v>53.5488</v>
      </c>
      <c r="G235" s="16">
        <v>56.854100000000003</v>
      </c>
      <c r="H235" s="15">
        <v>56.589399999999998</v>
      </c>
      <c r="I235" s="16">
        <v>56.592300000000002</v>
      </c>
      <c r="J235" s="16"/>
      <c r="K235" s="16"/>
      <c r="L235" s="16"/>
      <c r="M235" s="16"/>
      <c r="N235" s="15"/>
      <c r="O235" s="14" t="s">
        <v>1281</v>
      </c>
      <c r="P235" s="13">
        <v>365.73860000000002</v>
      </c>
    </row>
    <row r="236" spans="1:19" ht="16.5" customHeight="1">
      <c r="A236" s="25" t="s">
        <v>102</v>
      </c>
      <c r="B236" s="17"/>
      <c r="C236" s="24"/>
      <c r="D236" s="24"/>
      <c r="E236" s="24"/>
      <c r="F236" s="24"/>
      <c r="G236" s="24"/>
      <c r="H236" s="24"/>
      <c r="I236" s="24"/>
      <c r="J236" s="24"/>
      <c r="K236" s="24"/>
      <c r="L236" s="24"/>
      <c r="M236" s="24"/>
      <c r="N236" s="17"/>
      <c r="O236" s="24"/>
      <c r="P236" s="23"/>
    </row>
    <row r="237" spans="1:19" ht="16.5" customHeight="1">
      <c r="A237" s="18" t="s">
        <v>101</v>
      </c>
      <c r="B237" s="17" t="s">
        <v>99</v>
      </c>
      <c r="C237" s="16">
        <v>16.624600000000001</v>
      </c>
      <c r="D237" s="16">
        <v>16.073599999999999</v>
      </c>
      <c r="E237" s="16">
        <v>20.3126</v>
      </c>
      <c r="F237" s="16">
        <v>22.5868</v>
      </c>
      <c r="G237" s="16">
        <v>23.781300000000002</v>
      </c>
      <c r="H237" s="15">
        <v>14.9937</v>
      </c>
      <c r="I237" s="16">
        <v>12.4511</v>
      </c>
      <c r="J237" s="16">
        <v>13.806100000000001</v>
      </c>
      <c r="K237" s="16">
        <v>13.6409</v>
      </c>
      <c r="L237" s="16">
        <v>10.2986</v>
      </c>
      <c r="M237" s="16">
        <v>17.251000000000001</v>
      </c>
      <c r="N237" s="15">
        <v>9.4891000000000005</v>
      </c>
      <c r="O237" s="14">
        <v>191.30939999999998</v>
      </c>
      <c r="P237" s="13">
        <v>126.8237</v>
      </c>
      <c r="S237" s="22"/>
    </row>
    <row r="238" spans="1:19" ht="16.5" customHeight="1">
      <c r="A238" s="21" t="s">
        <v>101</v>
      </c>
      <c r="B238" s="20" t="s">
        <v>99</v>
      </c>
      <c r="C238" s="16">
        <v>13.004899999999999</v>
      </c>
      <c r="D238" s="16">
        <v>10.9491</v>
      </c>
      <c r="E238" s="19">
        <v>15.911</v>
      </c>
      <c r="F238" s="16">
        <v>20.493300000000001</v>
      </c>
      <c r="G238" s="16">
        <v>17.584700000000002</v>
      </c>
      <c r="H238" s="15">
        <v>12.3047</v>
      </c>
      <c r="I238" s="16">
        <v>16.540299999999998</v>
      </c>
      <c r="J238" s="16"/>
      <c r="K238" s="16"/>
      <c r="L238" s="16"/>
      <c r="M238" s="16"/>
      <c r="N238" s="15"/>
      <c r="O238" s="14" t="s">
        <v>1281</v>
      </c>
      <c r="P238" s="13">
        <v>106.788</v>
      </c>
    </row>
    <row r="239" spans="1:19" ht="16.5" customHeight="1">
      <c r="A239" s="18" t="s">
        <v>100</v>
      </c>
      <c r="B239" s="17" t="s">
        <v>99</v>
      </c>
      <c r="C239" s="16">
        <v>14.9598</v>
      </c>
      <c r="D239" s="16">
        <v>13.6534</v>
      </c>
      <c r="E239" s="16">
        <v>16.650099999999998</v>
      </c>
      <c r="F239" s="16">
        <v>18.348299999999998</v>
      </c>
      <c r="G239" s="16">
        <v>18.6858</v>
      </c>
      <c r="H239" s="15">
        <v>12.6252</v>
      </c>
      <c r="I239" s="16">
        <v>10.2349</v>
      </c>
      <c r="J239" s="16">
        <v>10.770899999999999</v>
      </c>
      <c r="K239" s="16">
        <v>11.6534</v>
      </c>
      <c r="L239" s="16">
        <v>8.5180000000000007</v>
      </c>
      <c r="M239" s="16">
        <v>15.4918</v>
      </c>
      <c r="N239" s="15">
        <v>8.0108999999999995</v>
      </c>
      <c r="O239" s="14">
        <v>159.60249999999999</v>
      </c>
      <c r="P239" s="13">
        <v>105.15749999999998</v>
      </c>
    </row>
    <row r="240" spans="1:19" ht="16.5" customHeight="1">
      <c r="A240" s="12" t="s">
        <v>100</v>
      </c>
      <c r="B240" s="11" t="s">
        <v>99</v>
      </c>
      <c r="C240" s="9">
        <v>11.130599999999999</v>
      </c>
      <c r="D240" s="9">
        <v>8.5412999999999997</v>
      </c>
      <c r="E240" s="10">
        <v>12.1325</v>
      </c>
      <c r="F240" s="9">
        <v>17.223299999999998</v>
      </c>
      <c r="G240" s="9">
        <v>14.617000000000001</v>
      </c>
      <c r="H240" s="8">
        <v>11.2042</v>
      </c>
      <c r="I240" s="9">
        <v>14.7104</v>
      </c>
      <c r="J240" s="9"/>
      <c r="K240" s="9"/>
      <c r="L240" s="9"/>
      <c r="M240" s="9"/>
      <c r="N240" s="8"/>
      <c r="O240" s="7" t="s">
        <v>1281</v>
      </c>
      <c r="P240" s="6">
        <v>89.559300000000007</v>
      </c>
    </row>
    <row r="241" spans="1:1">
      <c r="A241" s="5" t="s">
        <v>98</v>
      </c>
    </row>
    <row r="242" spans="1:1">
      <c r="A242" s="4" t="s">
        <v>97</v>
      </c>
    </row>
    <row r="243" spans="1:1">
      <c r="A243" s="1" t="s">
        <v>14</v>
      </c>
    </row>
  </sheetData>
  <mergeCells count="2">
    <mergeCell ref="A3:A4"/>
    <mergeCell ref="B3:B4"/>
  </mergeCells>
  <hyperlinks>
    <hyperlink ref="A243"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Y138"/>
  <sheetViews>
    <sheetView showGridLines="0" zoomScale="130" zoomScaleNormal="130" workbookViewId="0"/>
  </sheetViews>
  <sheetFormatPr baseColWidth="10" defaultColWidth="11.42578125" defaultRowHeight="12.75"/>
  <cols>
    <col min="1" max="1" width="13.5703125" style="72" customWidth="1"/>
    <col min="2" max="2" width="7.85546875" style="72" customWidth="1"/>
    <col min="3" max="8" width="5.5703125" style="72" customWidth="1"/>
    <col min="9" max="9" width="5.85546875" style="72" customWidth="1"/>
    <col min="10" max="11" width="5.5703125" style="72" customWidth="1"/>
    <col min="12" max="13" width="5.140625" style="72" customWidth="1"/>
    <col min="14" max="14" width="5.5703125" style="72" customWidth="1"/>
    <col min="15" max="15" width="6.140625" style="72" customWidth="1"/>
    <col min="16" max="16" width="8.85546875" style="73" customWidth="1"/>
    <col min="17" max="19" width="11.42578125" style="72"/>
    <col min="20" max="21" width="11.42578125" style="53"/>
    <col min="22" max="22" width="22.5703125" style="53" customWidth="1"/>
    <col min="23" max="16384" width="11.42578125" style="72"/>
  </cols>
  <sheetData>
    <row r="1" spans="1:25" s="120" customFormat="1" ht="29.25" customHeight="1">
      <c r="A1" s="136" t="s">
        <v>202</v>
      </c>
      <c r="B1" s="135"/>
      <c r="C1" s="133"/>
      <c r="D1" s="133"/>
      <c r="E1" s="133"/>
      <c r="F1" s="133"/>
      <c r="G1" s="133"/>
      <c r="H1" s="133"/>
      <c r="I1" s="133"/>
      <c r="J1" s="133"/>
      <c r="K1" s="133"/>
      <c r="L1" s="133"/>
      <c r="M1" s="133"/>
      <c r="N1" s="133"/>
      <c r="O1" s="133"/>
      <c r="P1" s="134"/>
      <c r="Q1" s="127"/>
      <c r="T1" s="121">
        <f>COUNT(C7:N7)</f>
        <v>7</v>
      </c>
      <c r="U1" s="121">
        <v>1</v>
      </c>
      <c r="V1" s="121" t="s">
        <v>181</v>
      </c>
      <c r="W1" s="121"/>
      <c r="X1" s="121"/>
      <c r="Y1" s="121"/>
    </row>
    <row r="2" spans="1:25" s="120" customFormat="1" ht="16.5" customHeight="1">
      <c r="A2" s="133" t="s">
        <v>201</v>
      </c>
      <c r="B2" s="132"/>
      <c r="C2" s="131"/>
      <c r="D2" s="131"/>
      <c r="E2" s="131"/>
      <c r="F2" s="131"/>
      <c r="G2" s="131"/>
      <c r="H2" s="131"/>
      <c r="I2" s="131"/>
      <c r="J2" s="131"/>
      <c r="K2" s="131"/>
      <c r="L2" s="131"/>
      <c r="M2" s="131"/>
      <c r="N2" s="131"/>
      <c r="O2" s="131"/>
      <c r="P2" s="130"/>
      <c r="Q2" s="127"/>
      <c r="T2" s="121"/>
      <c r="U2" s="121">
        <v>2</v>
      </c>
      <c r="V2" s="121" t="s">
        <v>179</v>
      </c>
      <c r="W2" s="121"/>
      <c r="X2" s="121"/>
      <c r="Y2" s="121"/>
    </row>
    <row r="3" spans="1:25" s="120" customFormat="1" ht="48" customHeight="1">
      <c r="A3" s="2852" t="s">
        <v>178</v>
      </c>
      <c r="B3" s="2854" t="s">
        <v>177</v>
      </c>
      <c r="C3" s="129" t="s">
        <v>176</v>
      </c>
      <c r="D3" s="129" t="s">
        <v>175</v>
      </c>
      <c r="E3" s="129" t="s">
        <v>174</v>
      </c>
      <c r="F3" s="129" t="s">
        <v>173</v>
      </c>
      <c r="G3" s="129" t="s">
        <v>172</v>
      </c>
      <c r="H3" s="129" t="s">
        <v>171</v>
      </c>
      <c r="I3" s="129" t="s">
        <v>170</v>
      </c>
      <c r="J3" s="129" t="s">
        <v>169</v>
      </c>
      <c r="K3" s="129" t="s">
        <v>168</v>
      </c>
      <c r="L3" s="129" t="s">
        <v>167</v>
      </c>
      <c r="M3" s="129" t="s">
        <v>166</v>
      </c>
      <c r="N3" s="129" t="s">
        <v>165</v>
      </c>
      <c r="O3" s="129" t="s">
        <v>200</v>
      </c>
      <c r="P3" s="128" t="str">
        <f>VLOOKUP(T1,U:V,2,FALSE)</f>
        <v>Juli bis Januar</v>
      </c>
      <c r="Q3" s="127"/>
      <c r="T3" s="121"/>
      <c r="U3" s="121">
        <v>3</v>
      </c>
      <c r="V3" s="121" t="s">
        <v>163</v>
      </c>
      <c r="W3" s="121"/>
      <c r="X3" s="121"/>
      <c r="Y3" s="121"/>
    </row>
    <row r="4" spans="1:25" s="120" customFormat="1" ht="40.5" customHeight="1">
      <c r="A4" s="2853"/>
      <c r="B4" s="2855"/>
      <c r="C4" s="126" t="s">
        <v>162</v>
      </c>
      <c r="D4" s="126"/>
      <c r="E4" s="126"/>
      <c r="F4" s="126"/>
      <c r="G4" s="126"/>
      <c r="H4" s="126"/>
      <c r="I4" s="126" t="s">
        <v>161</v>
      </c>
      <c r="J4" s="125"/>
      <c r="K4" s="125"/>
      <c r="L4" s="125"/>
      <c r="M4" s="125"/>
      <c r="N4" s="125"/>
      <c r="O4" s="124" t="s">
        <v>160</v>
      </c>
      <c r="P4" s="123"/>
      <c r="Q4" s="122"/>
      <c r="T4" s="121"/>
      <c r="U4" s="121">
        <v>4</v>
      </c>
      <c r="V4" s="121" t="s">
        <v>159</v>
      </c>
      <c r="W4" s="121"/>
      <c r="X4" s="121"/>
      <c r="Y4" s="121"/>
    </row>
    <row r="5" spans="1:25" ht="16.5" customHeight="1">
      <c r="A5" s="96" t="s">
        <v>158</v>
      </c>
      <c r="B5" s="95"/>
      <c r="C5" s="95"/>
      <c r="D5" s="95"/>
      <c r="E5" s="95"/>
      <c r="F5" s="95"/>
      <c r="G5" s="95"/>
      <c r="H5" s="95"/>
      <c r="I5" s="95"/>
      <c r="J5" s="95"/>
      <c r="K5" s="95"/>
      <c r="L5" s="95"/>
      <c r="M5" s="95"/>
      <c r="N5" s="95"/>
      <c r="O5" s="95"/>
      <c r="P5" s="94"/>
      <c r="U5" s="53">
        <v>5</v>
      </c>
      <c r="V5" s="53" t="s">
        <v>157</v>
      </c>
      <c r="W5" s="53"/>
      <c r="X5" s="53"/>
      <c r="Y5" s="53"/>
    </row>
    <row r="6" spans="1:25" ht="16.5" customHeight="1">
      <c r="A6" s="91" t="s">
        <v>101</v>
      </c>
      <c r="B6" s="90" t="s">
        <v>153</v>
      </c>
      <c r="C6" s="88">
        <v>7143.0330000000004</v>
      </c>
      <c r="D6" s="88">
        <v>7861.0330000000004</v>
      </c>
      <c r="E6" s="88">
        <v>7836.1220000000003</v>
      </c>
      <c r="F6" s="88">
        <v>7812.7969999999996</v>
      </c>
      <c r="G6" s="88">
        <v>7951.027</v>
      </c>
      <c r="H6" s="89">
        <v>7126.4870000000001</v>
      </c>
      <c r="I6" s="88">
        <v>7440.7309999999998</v>
      </c>
      <c r="J6" s="88">
        <v>7680.47</v>
      </c>
      <c r="K6" s="88">
        <v>8026.31</v>
      </c>
      <c r="L6" s="88">
        <v>7577.3810000000003</v>
      </c>
      <c r="M6" s="88">
        <v>7853.884</v>
      </c>
      <c r="N6" s="88">
        <v>7999.2520000000004</v>
      </c>
      <c r="O6" s="87">
        <v>92308.527000000002</v>
      </c>
      <c r="P6" s="86">
        <v>53171.23</v>
      </c>
      <c r="Q6" s="108"/>
      <c r="R6" s="108"/>
      <c r="U6" s="53">
        <v>6</v>
      </c>
      <c r="V6" s="53" t="s">
        <v>156</v>
      </c>
      <c r="W6" s="53"/>
      <c r="X6" s="53"/>
      <c r="Y6" s="53"/>
    </row>
    <row r="7" spans="1:25" ht="16.5" customHeight="1">
      <c r="A7" s="93" t="s">
        <v>101</v>
      </c>
      <c r="B7" s="119" t="s">
        <v>153</v>
      </c>
      <c r="C7" s="88">
        <v>7307.9080000000004</v>
      </c>
      <c r="D7" s="88">
        <v>7897.3779999999997</v>
      </c>
      <c r="E7" s="88">
        <v>7511.3320000000003</v>
      </c>
      <c r="F7" s="88">
        <v>7949.0720000000001</v>
      </c>
      <c r="G7" s="88">
        <v>7944.1909999999998</v>
      </c>
      <c r="H7" s="89">
        <v>6985.442</v>
      </c>
      <c r="I7" s="88">
        <v>8068.6180000000004</v>
      </c>
      <c r="J7" s="88"/>
      <c r="K7" s="88"/>
      <c r="L7" s="88"/>
      <c r="M7" s="88"/>
      <c r="N7" s="88"/>
      <c r="O7" s="87" t="s">
        <v>1281</v>
      </c>
      <c r="P7" s="86">
        <v>53663.941000000006</v>
      </c>
      <c r="Q7" s="108"/>
      <c r="R7" s="108"/>
      <c r="U7" s="53">
        <v>7</v>
      </c>
      <c r="V7" s="53" t="s">
        <v>155</v>
      </c>
      <c r="W7" s="53"/>
      <c r="X7" s="53"/>
      <c r="Y7" s="53"/>
    </row>
    <row r="8" spans="1:25" ht="16.5" customHeight="1">
      <c r="A8" s="91" t="s">
        <v>100</v>
      </c>
      <c r="B8" s="90" t="s">
        <v>153</v>
      </c>
      <c r="C8" s="88">
        <v>5244.8230000000003</v>
      </c>
      <c r="D8" s="88">
        <v>5648.67</v>
      </c>
      <c r="E8" s="88">
        <v>5613.3019999999997</v>
      </c>
      <c r="F8" s="88">
        <v>5850.1769999999997</v>
      </c>
      <c r="G8" s="88">
        <v>5899.1120000000001</v>
      </c>
      <c r="H8" s="89">
        <v>5316.085</v>
      </c>
      <c r="I8" s="88">
        <v>5441.4769999999999</v>
      </c>
      <c r="J8" s="88">
        <v>5589.0439999999999</v>
      </c>
      <c r="K8" s="88">
        <v>5643.8620000000001</v>
      </c>
      <c r="L8" s="88">
        <v>5702.49</v>
      </c>
      <c r="M8" s="88">
        <v>5817.335</v>
      </c>
      <c r="N8" s="88">
        <v>5892.11</v>
      </c>
      <c r="O8" s="87">
        <v>67658.486999999994</v>
      </c>
      <c r="P8" s="86">
        <v>39013.646000000001</v>
      </c>
      <c r="Q8" s="118"/>
      <c r="U8" s="53">
        <v>8</v>
      </c>
      <c r="V8" s="53" t="s">
        <v>154</v>
      </c>
      <c r="W8" s="53"/>
      <c r="X8" s="53"/>
      <c r="Y8" s="53"/>
    </row>
    <row r="9" spans="1:25" ht="16.5" customHeight="1">
      <c r="A9" s="100" t="s">
        <v>100</v>
      </c>
      <c r="B9" s="92" t="s">
        <v>153</v>
      </c>
      <c r="C9" s="88">
        <v>5321.9269999999997</v>
      </c>
      <c r="D9" s="88">
        <v>5809.6120000000001</v>
      </c>
      <c r="E9" s="88">
        <v>5445.8050000000003</v>
      </c>
      <c r="F9" s="88">
        <v>5925.0209999999997</v>
      </c>
      <c r="G9" s="88">
        <v>5849.5969999999998</v>
      </c>
      <c r="H9" s="89">
        <v>5178.7669999999998</v>
      </c>
      <c r="I9" s="88">
        <v>6032.4449999999997</v>
      </c>
      <c r="J9" s="88"/>
      <c r="K9" s="88"/>
      <c r="L9" s="88"/>
      <c r="M9" s="88"/>
      <c r="N9" s="88"/>
      <c r="O9" s="87" t="s">
        <v>1281</v>
      </c>
      <c r="P9" s="86">
        <v>39563.173999999999</v>
      </c>
      <c r="U9" s="53">
        <v>9</v>
      </c>
      <c r="V9" s="53" t="s">
        <v>152</v>
      </c>
      <c r="W9" s="53"/>
      <c r="X9" s="53"/>
      <c r="Y9" s="53"/>
    </row>
    <row r="10" spans="1:25" ht="16.5" customHeight="1">
      <c r="A10" s="117" t="s">
        <v>151</v>
      </c>
      <c r="B10" s="116"/>
      <c r="C10" s="115"/>
      <c r="D10" s="115"/>
      <c r="E10" s="115"/>
      <c r="F10" s="115"/>
      <c r="G10" s="115"/>
      <c r="H10" s="115"/>
      <c r="I10" s="115"/>
      <c r="J10" s="115"/>
      <c r="K10" s="115"/>
      <c r="L10" s="115"/>
      <c r="M10" s="115"/>
      <c r="N10" s="115"/>
      <c r="O10" s="115"/>
      <c r="P10" s="114"/>
      <c r="U10" s="53">
        <v>10</v>
      </c>
      <c r="V10" s="53" t="s">
        <v>150</v>
      </c>
      <c r="W10" s="53"/>
      <c r="X10" s="53"/>
      <c r="Y10" s="53"/>
    </row>
    <row r="11" spans="1:25" ht="16.5" customHeight="1">
      <c r="A11" s="96" t="s">
        <v>199</v>
      </c>
      <c r="B11" s="95"/>
      <c r="C11" s="95"/>
      <c r="D11" s="95"/>
      <c r="E11" s="95"/>
      <c r="F11" s="95"/>
      <c r="G11" s="95"/>
      <c r="H11" s="95"/>
      <c r="I11" s="95"/>
      <c r="J11" s="95"/>
      <c r="K11" s="95"/>
      <c r="L11" s="95"/>
      <c r="M11" s="95"/>
      <c r="N11" s="95"/>
      <c r="O11" s="95"/>
      <c r="P11" s="94"/>
      <c r="Q11" s="108"/>
      <c r="R11" s="108"/>
      <c r="U11" s="53">
        <v>11</v>
      </c>
      <c r="V11" s="53" t="s">
        <v>148</v>
      </c>
      <c r="W11" s="53"/>
      <c r="X11" s="53"/>
      <c r="Y11" s="53"/>
    </row>
    <row r="12" spans="1:25" ht="16.5" customHeight="1">
      <c r="A12" s="91" t="s">
        <v>101</v>
      </c>
      <c r="B12" s="90" t="s">
        <v>99</v>
      </c>
      <c r="C12" s="88">
        <v>306.85509999999999</v>
      </c>
      <c r="D12" s="88">
        <v>684.14949999999999</v>
      </c>
      <c r="E12" s="88">
        <v>814.55820000000006</v>
      </c>
      <c r="F12" s="88">
        <v>484.39929999999998</v>
      </c>
      <c r="G12" s="88">
        <v>295.30540000000002</v>
      </c>
      <c r="H12" s="89">
        <v>509.88720000000001</v>
      </c>
      <c r="I12" s="88">
        <v>451.48570000000001</v>
      </c>
      <c r="J12" s="88">
        <v>508.97829999999999</v>
      </c>
      <c r="K12" s="88">
        <v>495.08800000000002</v>
      </c>
      <c r="L12" s="88">
        <v>738.28710000000001</v>
      </c>
      <c r="M12" s="88">
        <v>570.45770000000005</v>
      </c>
      <c r="N12" s="88">
        <v>569.66959999999995</v>
      </c>
      <c r="O12" s="87">
        <v>6429.1211000000003</v>
      </c>
      <c r="P12" s="86">
        <v>3546.6404000000007</v>
      </c>
      <c r="U12" s="53">
        <v>12</v>
      </c>
      <c r="V12" s="53" t="s">
        <v>147</v>
      </c>
      <c r="W12" s="53"/>
      <c r="X12" s="53"/>
      <c r="Y12" s="53"/>
    </row>
    <row r="13" spans="1:25" ht="16.5" customHeight="1">
      <c r="A13" s="93" t="s">
        <v>101</v>
      </c>
      <c r="B13" s="92" t="s">
        <v>99</v>
      </c>
      <c r="C13" s="88">
        <v>628.95140000000004</v>
      </c>
      <c r="D13" s="88">
        <v>374.97</v>
      </c>
      <c r="E13" s="88">
        <v>638.79</v>
      </c>
      <c r="F13" s="88">
        <v>593.21280000000002</v>
      </c>
      <c r="G13" s="88">
        <v>463.32920000000001</v>
      </c>
      <c r="H13" s="89">
        <v>533.41359999999997</v>
      </c>
      <c r="I13" s="88">
        <v>681.7115</v>
      </c>
      <c r="J13" s="88"/>
      <c r="K13" s="88"/>
      <c r="L13" s="88"/>
      <c r="M13" s="88"/>
      <c r="N13" s="88"/>
      <c r="O13" s="87" t="s">
        <v>1281</v>
      </c>
      <c r="P13" s="86">
        <v>3914.3785000000003</v>
      </c>
      <c r="W13" s="53"/>
      <c r="X13" s="53"/>
      <c r="Y13" s="53"/>
    </row>
    <row r="14" spans="1:25" ht="16.5" customHeight="1">
      <c r="A14" s="91" t="s">
        <v>100</v>
      </c>
      <c r="B14" s="90" t="s">
        <v>99</v>
      </c>
      <c r="C14" s="88">
        <v>161.36060000000001</v>
      </c>
      <c r="D14" s="88">
        <v>209.8759</v>
      </c>
      <c r="E14" s="88">
        <v>151.9144</v>
      </c>
      <c r="F14" s="88">
        <v>152.62479999999999</v>
      </c>
      <c r="G14" s="88">
        <v>151.35319999999999</v>
      </c>
      <c r="H14" s="89">
        <v>141.22049999999999</v>
      </c>
      <c r="I14" s="88">
        <v>126.29430000000001</v>
      </c>
      <c r="J14" s="88">
        <v>204.79470000000001</v>
      </c>
      <c r="K14" s="88">
        <v>116.12009999999999</v>
      </c>
      <c r="L14" s="88">
        <v>247.1987</v>
      </c>
      <c r="M14" s="88">
        <v>184.3347</v>
      </c>
      <c r="N14" s="88">
        <v>256.60000000000002</v>
      </c>
      <c r="O14" s="87">
        <v>2103.6918999999998</v>
      </c>
      <c r="P14" s="86">
        <v>1094.6436999999999</v>
      </c>
    </row>
    <row r="15" spans="1:25" ht="16.5" customHeight="1">
      <c r="A15" s="100" t="s">
        <v>100</v>
      </c>
      <c r="B15" s="92" t="s">
        <v>99</v>
      </c>
      <c r="C15" s="88">
        <v>224.9699</v>
      </c>
      <c r="D15" s="88">
        <v>262.00279999999998</v>
      </c>
      <c r="E15" s="88">
        <v>389.5582</v>
      </c>
      <c r="F15" s="88">
        <v>310.50900000000001</v>
      </c>
      <c r="G15" s="88">
        <v>253.85919999999999</v>
      </c>
      <c r="H15" s="89">
        <v>242.31549999999999</v>
      </c>
      <c r="I15" s="88">
        <v>348.6936</v>
      </c>
      <c r="J15" s="88"/>
      <c r="K15" s="88"/>
      <c r="L15" s="88"/>
      <c r="M15" s="88"/>
      <c r="N15" s="88"/>
      <c r="O15" s="87" t="s">
        <v>1281</v>
      </c>
      <c r="P15" s="86">
        <v>2031.9082000000001</v>
      </c>
    </row>
    <row r="16" spans="1:25" ht="16.5" customHeight="1">
      <c r="A16" s="96" t="s">
        <v>145</v>
      </c>
      <c r="B16" s="95"/>
      <c r="C16" s="95"/>
      <c r="D16" s="95"/>
      <c r="E16" s="95"/>
      <c r="F16" s="95"/>
      <c r="G16" s="95"/>
      <c r="H16" s="95"/>
      <c r="I16" s="95"/>
      <c r="J16" s="95"/>
      <c r="K16" s="95"/>
      <c r="L16" s="95"/>
      <c r="M16" s="95"/>
      <c r="N16" s="95"/>
      <c r="O16" s="95"/>
      <c r="P16" s="94"/>
      <c r="Q16" s="108"/>
      <c r="R16" s="108"/>
    </row>
    <row r="17" spans="1:18" ht="16.5" customHeight="1">
      <c r="A17" s="91" t="s">
        <v>101</v>
      </c>
      <c r="B17" s="90" t="s">
        <v>99</v>
      </c>
      <c r="C17" s="88">
        <v>94.235100000000003</v>
      </c>
      <c r="D17" s="88">
        <v>86.134</v>
      </c>
      <c r="E17" s="88">
        <v>81.300399999999996</v>
      </c>
      <c r="F17" s="88">
        <v>108.5655</v>
      </c>
      <c r="G17" s="88">
        <v>89.950199999999995</v>
      </c>
      <c r="H17" s="89">
        <v>76.634399999999999</v>
      </c>
      <c r="I17" s="88">
        <v>79.476200000000006</v>
      </c>
      <c r="J17" s="88">
        <v>76.732200000000006</v>
      </c>
      <c r="K17" s="88">
        <v>90.503100000000003</v>
      </c>
      <c r="L17" s="88">
        <v>93.43</v>
      </c>
      <c r="M17" s="88">
        <v>86.877600000000001</v>
      </c>
      <c r="N17" s="88">
        <v>82.827200000000005</v>
      </c>
      <c r="O17" s="87">
        <v>1046.6659</v>
      </c>
      <c r="P17" s="86">
        <v>616.29579999999987</v>
      </c>
    </row>
    <row r="18" spans="1:18" ht="16.5" customHeight="1">
      <c r="A18" s="93" t="s">
        <v>101</v>
      </c>
      <c r="B18" s="92" t="s">
        <v>99</v>
      </c>
      <c r="C18" s="88">
        <v>71.564999999999998</v>
      </c>
      <c r="D18" s="88">
        <v>90.032200000000003</v>
      </c>
      <c r="E18" s="88">
        <v>97.337299999999999</v>
      </c>
      <c r="F18" s="88">
        <v>94.183400000000006</v>
      </c>
      <c r="G18" s="88">
        <v>93.075800000000001</v>
      </c>
      <c r="H18" s="89">
        <v>93.320800000000006</v>
      </c>
      <c r="I18" s="88">
        <v>102.3852</v>
      </c>
      <c r="J18" s="88"/>
      <c r="K18" s="88"/>
      <c r="L18" s="88"/>
      <c r="M18" s="88"/>
      <c r="N18" s="88"/>
      <c r="O18" s="87" t="s">
        <v>1281</v>
      </c>
      <c r="P18" s="86">
        <v>641.89969999999994</v>
      </c>
    </row>
    <row r="19" spans="1:18" ht="16.5" customHeight="1">
      <c r="A19" s="91" t="s">
        <v>100</v>
      </c>
      <c r="B19" s="90" t="s">
        <v>99</v>
      </c>
      <c r="C19" s="88">
        <v>91.559200000000004</v>
      </c>
      <c r="D19" s="88">
        <v>83.391900000000007</v>
      </c>
      <c r="E19" s="88">
        <v>78.1892</v>
      </c>
      <c r="F19" s="88">
        <v>105.91</v>
      </c>
      <c r="G19" s="88">
        <v>87.490200000000002</v>
      </c>
      <c r="H19" s="89">
        <v>74.601299999999995</v>
      </c>
      <c r="I19" s="88">
        <v>77.037099999999995</v>
      </c>
      <c r="J19" s="88">
        <v>74.415199999999999</v>
      </c>
      <c r="K19" s="88">
        <v>87.524900000000002</v>
      </c>
      <c r="L19" s="88">
        <v>90.645099999999999</v>
      </c>
      <c r="M19" s="88">
        <v>84.5411</v>
      </c>
      <c r="N19" s="88">
        <v>80.438699999999997</v>
      </c>
      <c r="O19" s="87">
        <v>1015.7439000000001</v>
      </c>
      <c r="P19" s="86">
        <v>598.1789</v>
      </c>
    </row>
    <row r="20" spans="1:18" ht="16.5" customHeight="1">
      <c r="A20" s="100" t="s">
        <v>100</v>
      </c>
      <c r="B20" s="92" t="s">
        <v>99</v>
      </c>
      <c r="C20" s="88">
        <v>69.0749</v>
      </c>
      <c r="D20" s="88">
        <v>86.775300000000001</v>
      </c>
      <c r="E20" s="88">
        <v>94.145700000000005</v>
      </c>
      <c r="F20" s="88">
        <v>91.657300000000006</v>
      </c>
      <c r="G20" s="88">
        <v>89.799300000000002</v>
      </c>
      <c r="H20" s="89">
        <v>90.764600000000002</v>
      </c>
      <c r="I20" s="88">
        <v>100.2552</v>
      </c>
      <c r="J20" s="88"/>
      <c r="K20" s="88"/>
      <c r="L20" s="88"/>
      <c r="M20" s="88"/>
      <c r="N20" s="88"/>
      <c r="O20" s="87" t="s">
        <v>1281</v>
      </c>
      <c r="P20" s="86">
        <v>622.47230000000013</v>
      </c>
    </row>
    <row r="21" spans="1:18" ht="16.5" customHeight="1">
      <c r="A21" s="96" t="s">
        <v>143</v>
      </c>
      <c r="B21" s="95"/>
      <c r="C21" s="95"/>
      <c r="D21" s="95"/>
      <c r="E21" s="95"/>
      <c r="F21" s="95"/>
      <c r="G21" s="95"/>
      <c r="H21" s="95"/>
      <c r="I21" s="95"/>
      <c r="J21" s="95"/>
      <c r="K21" s="95"/>
      <c r="L21" s="95"/>
      <c r="M21" s="95"/>
      <c r="N21" s="95"/>
      <c r="O21" s="95"/>
      <c r="P21" s="94"/>
      <c r="Q21" s="108"/>
    </row>
    <row r="22" spans="1:18" ht="16.5" customHeight="1">
      <c r="A22" s="91" t="s">
        <v>101</v>
      </c>
      <c r="B22" s="90" t="s">
        <v>99</v>
      </c>
      <c r="C22" s="88">
        <v>479.183449</v>
      </c>
      <c r="D22" s="88">
        <v>844.10248100000001</v>
      </c>
      <c r="E22" s="88">
        <v>971.97168199999999</v>
      </c>
      <c r="F22" s="88">
        <v>683.24821299999996</v>
      </c>
      <c r="G22" s="88">
        <v>470.28229499999998</v>
      </c>
      <c r="H22" s="89">
        <v>653.94950500000004</v>
      </c>
      <c r="I22" s="88">
        <v>597.96897200000001</v>
      </c>
      <c r="J22" s="88">
        <v>650.37744799999996</v>
      </c>
      <c r="K22" s="88">
        <v>664.19510500000001</v>
      </c>
      <c r="L22" s="88">
        <v>904.61852799999997</v>
      </c>
      <c r="M22" s="88">
        <v>730.31726000000003</v>
      </c>
      <c r="N22" s="88">
        <v>728.41444300000001</v>
      </c>
      <c r="O22" s="87">
        <v>8378.6293809999988</v>
      </c>
      <c r="P22" s="86">
        <v>4700.7065969999994</v>
      </c>
    </row>
    <row r="23" spans="1:18" ht="16.5" customHeight="1">
      <c r="A23" s="93" t="s">
        <v>101</v>
      </c>
      <c r="B23" s="92" t="s">
        <v>99</v>
      </c>
      <c r="C23" s="88">
        <v>767.909312</v>
      </c>
      <c r="D23" s="88">
        <v>545.94075699999996</v>
      </c>
      <c r="E23" s="88">
        <v>818.08549600000003</v>
      </c>
      <c r="F23" s="88">
        <v>759.13375199999996</v>
      </c>
      <c r="G23" s="88">
        <v>631.97904200000005</v>
      </c>
      <c r="H23" s="89">
        <v>699.93424700000003</v>
      </c>
      <c r="I23" s="88">
        <v>865.831951</v>
      </c>
      <c r="J23" s="88"/>
      <c r="K23" s="88"/>
      <c r="L23" s="88"/>
      <c r="M23" s="88"/>
      <c r="N23" s="88"/>
      <c r="O23" s="87" t="s">
        <v>1281</v>
      </c>
      <c r="P23" s="86">
        <v>5088.8145570000006</v>
      </c>
    </row>
    <row r="24" spans="1:18" ht="16.5" customHeight="1">
      <c r="A24" s="91" t="s">
        <v>100</v>
      </c>
      <c r="B24" s="90" t="s">
        <v>99</v>
      </c>
      <c r="C24" s="88">
        <v>317.87565000000001</v>
      </c>
      <c r="D24" s="88">
        <v>354.87838299999999</v>
      </c>
      <c r="E24" s="88">
        <v>291.40770300000003</v>
      </c>
      <c r="F24" s="88">
        <v>337.10087099999998</v>
      </c>
      <c r="G24" s="88">
        <v>309.63304399999998</v>
      </c>
      <c r="H24" s="89">
        <v>273.25402300000002</v>
      </c>
      <c r="I24" s="88">
        <v>259.60182700000001</v>
      </c>
      <c r="J24" s="88">
        <v>333.15180600000002</v>
      </c>
      <c r="K24" s="88">
        <v>268.71666399999998</v>
      </c>
      <c r="L24" s="88">
        <v>401.08375000000001</v>
      </c>
      <c r="M24" s="88">
        <v>331.66011099999997</v>
      </c>
      <c r="N24" s="88">
        <v>401.34263199999998</v>
      </c>
      <c r="O24" s="87">
        <v>3879.7064639999999</v>
      </c>
      <c r="P24" s="86">
        <v>2143.7515010000002</v>
      </c>
    </row>
    <row r="25" spans="1:18" ht="16.5" customHeight="1">
      <c r="A25" s="100" t="s">
        <v>100</v>
      </c>
      <c r="B25" s="92" t="s">
        <v>99</v>
      </c>
      <c r="C25" s="88">
        <v>350.22198600000002</v>
      </c>
      <c r="D25" s="88">
        <v>418.71189399999997</v>
      </c>
      <c r="E25" s="88">
        <v>555.12702100000001</v>
      </c>
      <c r="F25" s="88">
        <v>462.87496399999998</v>
      </c>
      <c r="G25" s="88">
        <v>408.55349999999999</v>
      </c>
      <c r="H25" s="89">
        <v>396.96560799999997</v>
      </c>
      <c r="I25" s="88">
        <v>519.48574799999994</v>
      </c>
      <c r="J25" s="88"/>
      <c r="K25" s="88"/>
      <c r="L25" s="88"/>
      <c r="M25" s="88"/>
      <c r="N25" s="88"/>
      <c r="O25" s="87" t="s">
        <v>1281</v>
      </c>
      <c r="P25" s="86">
        <v>3111.9407209999999</v>
      </c>
    </row>
    <row r="26" spans="1:18" ht="16.5" customHeight="1">
      <c r="A26" s="96" t="s">
        <v>198</v>
      </c>
      <c r="B26" s="96"/>
      <c r="C26" s="96"/>
      <c r="D26" s="96"/>
      <c r="E26" s="96"/>
      <c r="F26" s="96"/>
      <c r="G26" s="96"/>
      <c r="H26" s="96"/>
      <c r="I26" s="96"/>
      <c r="J26" s="96"/>
      <c r="K26" s="96"/>
      <c r="L26" s="96"/>
      <c r="M26" s="96"/>
      <c r="N26" s="96"/>
      <c r="O26" s="96"/>
      <c r="P26" s="113"/>
      <c r="Q26" s="108"/>
    </row>
    <row r="27" spans="1:18" ht="16.5" customHeight="1">
      <c r="A27" s="91" t="s">
        <v>101</v>
      </c>
      <c r="B27" s="90" t="s">
        <v>99</v>
      </c>
      <c r="C27" s="88">
        <v>19.706499999999998</v>
      </c>
      <c r="D27" s="88">
        <v>69.432699999999997</v>
      </c>
      <c r="E27" s="88">
        <v>17.9511</v>
      </c>
      <c r="F27" s="88">
        <v>19.855799999999999</v>
      </c>
      <c r="G27" s="88">
        <v>18.765999999999998</v>
      </c>
      <c r="H27" s="89">
        <v>13.038500000000001</v>
      </c>
      <c r="I27" s="88">
        <v>14.904199999999999</v>
      </c>
      <c r="J27" s="88">
        <v>66.357900000000001</v>
      </c>
      <c r="K27" s="88">
        <v>14.203099999999999</v>
      </c>
      <c r="L27" s="88">
        <v>17.128799999999998</v>
      </c>
      <c r="M27" s="88">
        <v>12.3881</v>
      </c>
      <c r="N27" s="88">
        <v>13.245900000000001</v>
      </c>
      <c r="O27" s="87">
        <v>296.97860000000003</v>
      </c>
      <c r="P27" s="86">
        <v>173.65479999999999</v>
      </c>
    </row>
    <row r="28" spans="1:18" ht="16.5" customHeight="1">
      <c r="A28" s="93" t="s">
        <v>101</v>
      </c>
      <c r="B28" s="92" t="s">
        <v>99</v>
      </c>
      <c r="C28" s="88">
        <v>5.0808999999999997</v>
      </c>
      <c r="D28" s="88">
        <v>14.9861</v>
      </c>
      <c r="E28" s="112">
        <v>73.159300000000002</v>
      </c>
      <c r="F28" s="88">
        <v>10.7401</v>
      </c>
      <c r="G28" s="88">
        <v>12.311500000000001</v>
      </c>
      <c r="H28" s="89">
        <v>10.336399999999999</v>
      </c>
      <c r="I28" s="88">
        <v>14.514200000000001</v>
      </c>
      <c r="J28" s="88"/>
      <c r="K28" s="88"/>
      <c r="L28" s="88"/>
      <c r="M28" s="88"/>
      <c r="N28" s="88"/>
      <c r="O28" s="87" t="s">
        <v>1281</v>
      </c>
      <c r="P28" s="86">
        <v>141.1285</v>
      </c>
    </row>
    <row r="29" spans="1:18" ht="16.5" customHeight="1">
      <c r="A29" s="91" t="s">
        <v>100</v>
      </c>
      <c r="B29" s="90" t="s">
        <v>99</v>
      </c>
      <c r="C29" s="88">
        <v>18.210999999999999</v>
      </c>
      <c r="D29" s="88">
        <v>7.4908000000000001</v>
      </c>
      <c r="E29" s="88">
        <v>16.9984</v>
      </c>
      <c r="F29" s="88">
        <v>19.0136</v>
      </c>
      <c r="G29" s="88">
        <v>17.279199999999999</v>
      </c>
      <c r="H29" s="89">
        <v>12.516999999999999</v>
      </c>
      <c r="I29" s="88">
        <v>14.2301</v>
      </c>
      <c r="J29" s="88">
        <v>9.4185999999999996</v>
      </c>
      <c r="K29" s="88">
        <v>12.9274</v>
      </c>
      <c r="L29" s="88">
        <v>16.159700000000001</v>
      </c>
      <c r="M29" s="88">
        <v>11.269</v>
      </c>
      <c r="N29" s="88">
        <v>12.215299999999999</v>
      </c>
      <c r="O29" s="87">
        <v>167.73009999999999</v>
      </c>
      <c r="P29" s="86">
        <v>105.74009999999998</v>
      </c>
    </row>
    <row r="30" spans="1:18" ht="16.5" customHeight="1">
      <c r="A30" s="100" t="s">
        <v>100</v>
      </c>
      <c r="B30" s="92" t="s">
        <v>99</v>
      </c>
      <c r="C30" s="88">
        <v>4.3235999999999999</v>
      </c>
      <c r="D30" s="88">
        <v>13.507099999999999</v>
      </c>
      <c r="E30" s="88">
        <v>11.697800000000001</v>
      </c>
      <c r="F30" s="88">
        <v>10.529</v>
      </c>
      <c r="G30" s="88">
        <v>11.4537</v>
      </c>
      <c r="H30" s="89">
        <v>9.5815999999999999</v>
      </c>
      <c r="I30" s="88">
        <v>13.5229</v>
      </c>
      <c r="J30" s="88"/>
      <c r="K30" s="88"/>
      <c r="L30" s="88"/>
      <c r="M30" s="88"/>
      <c r="N30" s="88"/>
      <c r="O30" s="87" t="s">
        <v>1281</v>
      </c>
      <c r="P30" s="86">
        <v>74.615700000000004</v>
      </c>
    </row>
    <row r="31" spans="1:18" ht="16.5" customHeight="1">
      <c r="A31" s="96" t="s">
        <v>142</v>
      </c>
      <c r="B31" s="95"/>
      <c r="C31" s="95"/>
      <c r="D31" s="95"/>
      <c r="E31" s="95"/>
      <c r="F31" s="95"/>
      <c r="G31" s="95"/>
      <c r="H31" s="95"/>
      <c r="I31" s="95"/>
      <c r="J31" s="95"/>
      <c r="K31" s="95"/>
      <c r="L31" s="95"/>
      <c r="M31" s="95"/>
      <c r="N31" s="95"/>
      <c r="O31" s="95"/>
      <c r="P31" s="94"/>
      <c r="Q31" s="108"/>
      <c r="R31" s="108"/>
    </row>
    <row r="32" spans="1:18" ht="16.5" customHeight="1">
      <c r="A32" s="91" t="s">
        <v>101</v>
      </c>
      <c r="B32" s="90" t="s">
        <v>99</v>
      </c>
      <c r="C32" s="88">
        <v>22.948892000000001</v>
      </c>
      <c r="D32" s="88">
        <v>71.581180000000003</v>
      </c>
      <c r="E32" s="88">
        <v>22.478611999999998</v>
      </c>
      <c r="F32" s="88">
        <v>23.373139999999999</v>
      </c>
      <c r="G32" s="88">
        <v>22.577415999999999</v>
      </c>
      <c r="H32" s="89">
        <v>16.014458000000001</v>
      </c>
      <c r="I32" s="88">
        <v>18.457077999999999</v>
      </c>
      <c r="J32" s="88">
        <v>69.554556000000005</v>
      </c>
      <c r="K32" s="88">
        <v>17.580272000000001</v>
      </c>
      <c r="L32" s="88">
        <v>19.839402</v>
      </c>
      <c r="M32" s="88">
        <v>15.685128000000001</v>
      </c>
      <c r="N32" s="88">
        <v>16.694866000000001</v>
      </c>
      <c r="O32" s="87">
        <v>336.78499999999997</v>
      </c>
      <c r="P32" s="86">
        <v>197.43077599999998</v>
      </c>
    </row>
    <row r="33" spans="1:18" ht="16.5" customHeight="1">
      <c r="A33" s="93" t="s">
        <v>101</v>
      </c>
      <c r="B33" s="92" t="s">
        <v>99</v>
      </c>
      <c r="C33" s="88">
        <v>8.2930679999999999</v>
      </c>
      <c r="D33" s="88">
        <v>18.439824000000002</v>
      </c>
      <c r="E33" s="88">
        <v>76.434714</v>
      </c>
      <c r="F33" s="88">
        <v>14.432366</v>
      </c>
      <c r="G33" s="88">
        <v>16.204636000000001</v>
      </c>
      <c r="H33" s="89">
        <v>13.324584</v>
      </c>
      <c r="I33" s="88">
        <v>17.437681999999999</v>
      </c>
      <c r="J33" s="88"/>
      <c r="K33" s="88"/>
      <c r="L33" s="88"/>
      <c r="M33" s="88"/>
      <c r="N33" s="88"/>
      <c r="O33" s="87" t="s">
        <v>1281</v>
      </c>
      <c r="P33" s="86">
        <v>164.56687399999998</v>
      </c>
    </row>
    <row r="34" spans="1:18" ht="16.5" customHeight="1">
      <c r="A34" s="91" t="s">
        <v>100</v>
      </c>
      <c r="B34" s="90" t="s">
        <v>99</v>
      </c>
      <c r="C34" s="88">
        <v>21.063020000000002</v>
      </c>
      <c r="D34" s="88">
        <v>9.1592920000000007</v>
      </c>
      <c r="E34" s="88">
        <v>21.026484</v>
      </c>
      <c r="F34" s="88">
        <v>21.998380000000001</v>
      </c>
      <c r="G34" s="88">
        <v>20.787568</v>
      </c>
      <c r="H34" s="89">
        <v>15.16072</v>
      </c>
      <c r="I34" s="88">
        <v>17.332761999999999</v>
      </c>
      <c r="J34" s="88">
        <v>12.169636000000001</v>
      </c>
      <c r="K34" s="88">
        <v>15.916804000000001</v>
      </c>
      <c r="L34" s="88">
        <v>18.577766</v>
      </c>
      <c r="M34" s="88">
        <v>13.93571</v>
      </c>
      <c r="N34" s="88">
        <v>15.172434000000001</v>
      </c>
      <c r="O34" s="87">
        <v>202.30057600000001</v>
      </c>
      <c r="P34" s="86">
        <v>126.52822599999999</v>
      </c>
    </row>
    <row r="35" spans="1:18" ht="16.5" customHeight="1">
      <c r="A35" s="100" t="s">
        <v>100</v>
      </c>
      <c r="B35" s="92" t="s">
        <v>99</v>
      </c>
      <c r="C35" s="88">
        <v>7.1736380000000004</v>
      </c>
      <c r="D35" s="88">
        <v>16.546859999999999</v>
      </c>
      <c r="E35" s="88">
        <v>14.400172</v>
      </c>
      <c r="F35" s="88">
        <v>13.724508</v>
      </c>
      <c r="G35" s="88">
        <v>14.908277999999999</v>
      </c>
      <c r="H35" s="89">
        <v>12.340854</v>
      </c>
      <c r="I35" s="88">
        <v>16.159834</v>
      </c>
      <c r="J35" s="88"/>
      <c r="K35" s="88"/>
      <c r="L35" s="88"/>
      <c r="M35" s="88"/>
      <c r="N35" s="88"/>
      <c r="O35" s="87" t="s">
        <v>1281</v>
      </c>
      <c r="P35" s="86">
        <v>95.254144000000011</v>
      </c>
    </row>
    <row r="36" spans="1:18" ht="16.5" customHeight="1">
      <c r="A36" s="96" t="s">
        <v>141</v>
      </c>
      <c r="B36" s="95"/>
      <c r="C36" s="95"/>
      <c r="D36" s="95"/>
      <c r="E36" s="95"/>
      <c r="F36" s="95"/>
      <c r="G36" s="95"/>
      <c r="H36" s="95"/>
      <c r="I36" s="95"/>
      <c r="J36" s="95"/>
      <c r="K36" s="95"/>
      <c r="L36" s="95"/>
      <c r="M36" s="95"/>
      <c r="N36" s="95"/>
      <c r="O36" s="95"/>
      <c r="P36" s="94"/>
      <c r="Q36" s="108"/>
      <c r="R36" s="108"/>
    </row>
    <row r="37" spans="1:18" ht="16.5" customHeight="1">
      <c r="A37" s="91" t="s">
        <v>101</v>
      </c>
      <c r="B37" s="90" t="s">
        <v>99</v>
      </c>
      <c r="C37" s="88">
        <v>416.00229999999999</v>
      </c>
      <c r="D37" s="88">
        <v>332.23410000000001</v>
      </c>
      <c r="E37" s="88">
        <v>190.2467</v>
      </c>
      <c r="F37" s="88">
        <v>233.34700000000001</v>
      </c>
      <c r="G37" s="88">
        <v>203.74039999999999</v>
      </c>
      <c r="H37" s="89">
        <v>127.3223</v>
      </c>
      <c r="I37" s="88">
        <v>146.73769999999999</v>
      </c>
      <c r="J37" s="88">
        <v>421.80590000000001</v>
      </c>
      <c r="K37" s="112">
        <v>343.54129999999998</v>
      </c>
      <c r="L37" s="112">
        <v>375.88459999999998</v>
      </c>
      <c r="M37" s="88">
        <v>395.95460000000003</v>
      </c>
      <c r="N37" s="88">
        <v>277.53440000000001</v>
      </c>
      <c r="O37" s="87">
        <v>3464.3512999999998</v>
      </c>
      <c r="P37" s="86">
        <v>1649.6305</v>
      </c>
    </row>
    <row r="38" spans="1:18" ht="16.5" customHeight="1">
      <c r="A38" s="93" t="s">
        <v>101</v>
      </c>
      <c r="B38" s="92" t="s">
        <v>99</v>
      </c>
      <c r="C38" s="112">
        <v>235.45419999999999</v>
      </c>
      <c r="D38" s="112">
        <v>404.62020000000001</v>
      </c>
      <c r="E38" s="112">
        <v>209.18369999999999</v>
      </c>
      <c r="F38" s="88">
        <v>239.52930000000001</v>
      </c>
      <c r="G38" s="88">
        <v>169.45650000000001</v>
      </c>
      <c r="H38" s="89">
        <v>342.4699</v>
      </c>
      <c r="I38" s="88">
        <v>336.78829999999999</v>
      </c>
      <c r="J38" s="88"/>
      <c r="K38" s="88"/>
      <c r="L38" s="88"/>
      <c r="M38" s="88"/>
      <c r="N38" s="88"/>
      <c r="O38" s="87" t="s">
        <v>1281</v>
      </c>
      <c r="P38" s="86">
        <v>1937.5020999999999</v>
      </c>
    </row>
    <row r="39" spans="1:18" ht="16.5" customHeight="1">
      <c r="A39" s="91" t="s">
        <v>100</v>
      </c>
      <c r="B39" s="90" t="s">
        <v>99</v>
      </c>
      <c r="C39" s="88">
        <v>136.65450000000001</v>
      </c>
      <c r="D39" s="88">
        <v>93.738900000000001</v>
      </c>
      <c r="E39" s="88">
        <v>98.892300000000006</v>
      </c>
      <c r="F39" s="88">
        <v>130.5737</v>
      </c>
      <c r="G39" s="88">
        <v>161.07579999999999</v>
      </c>
      <c r="H39" s="89">
        <v>125.16540000000001</v>
      </c>
      <c r="I39" s="88">
        <v>116.29510000000001</v>
      </c>
      <c r="J39" s="88">
        <v>143.4555</v>
      </c>
      <c r="K39" s="88">
        <v>125.36320000000001</v>
      </c>
      <c r="L39" s="88">
        <v>232.9033</v>
      </c>
      <c r="M39" s="88">
        <v>247.3879</v>
      </c>
      <c r="N39" s="88">
        <v>243.7621</v>
      </c>
      <c r="O39" s="87">
        <v>1855.2676999999999</v>
      </c>
      <c r="P39" s="86">
        <v>862.39570000000003</v>
      </c>
    </row>
    <row r="40" spans="1:18" ht="16.5" customHeight="1">
      <c r="A40" s="100" t="s">
        <v>100</v>
      </c>
      <c r="B40" s="92" t="s">
        <v>99</v>
      </c>
      <c r="C40" s="88">
        <v>205.6481</v>
      </c>
      <c r="D40" s="88">
        <v>400.49169999999998</v>
      </c>
      <c r="E40" s="88">
        <v>184.77010000000001</v>
      </c>
      <c r="F40" s="88">
        <v>198.58160000000001</v>
      </c>
      <c r="G40" s="88">
        <v>168.25460000000001</v>
      </c>
      <c r="H40" s="89">
        <v>176.4007</v>
      </c>
      <c r="I40" s="88">
        <v>198.4282</v>
      </c>
      <c r="J40" s="88"/>
      <c r="K40" s="88"/>
      <c r="L40" s="88"/>
      <c r="M40" s="88"/>
      <c r="N40" s="88"/>
      <c r="O40" s="87" t="s">
        <v>1281</v>
      </c>
      <c r="P40" s="86">
        <v>1532.5749999999998</v>
      </c>
    </row>
    <row r="41" spans="1:18" ht="16.5" customHeight="1">
      <c r="A41" s="96" t="s">
        <v>197</v>
      </c>
      <c r="B41" s="95"/>
      <c r="C41" s="95"/>
      <c r="D41" s="95"/>
      <c r="E41" s="95"/>
      <c r="F41" s="95"/>
      <c r="G41" s="95"/>
      <c r="H41" s="95"/>
      <c r="I41" s="95"/>
      <c r="J41" s="95"/>
      <c r="K41" s="95"/>
      <c r="L41" s="95"/>
      <c r="M41" s="95"/>
      <c r="N41" s="95"/>
      <c r="O41" s="95"/>
      <c r="P41" s="94"/>
      <c r="Q41" s="108"/>
    </row>
    <row r="42" spans="1:18" ht="16.5" customHeight="1">
      <c r="A42" s="91" t="s">
        <v>101</v>
      </c>
      <c r="B42" s="90" t="s">
        <v>99</v>
      </c>
      <c r="C42" s="88">
        <v>53.463500000000003</v>
      </c>
      <c r="D42" s="88">
        <v>61.237000000000002</v>
      </c>
      <c r="E42" s="88">
        <v>51.670499999999997</v>
      </c>
      <c r="F42" s="88">
        <v>49.382899999999999</v>
      </c>
      <c r="G42" s="88">
        <v>58.450200000000002</v>
      </c>
      <c r="H42" s="89">
        <v>50.408999999999999</v>
      </c>
      <c r="I42" s="88">
        <v>55.985599999999998</v>
      </c>
      <c r="J42" s="88">
        <v>49.424500000000002</v>
      </c>
      <c r="K42" s="88">
        <v>70.5364</v>
      </c>
      <c r="L42" s="88">
        <v>46.515300000000003</v>
      </c>
      <c r="M42" s="88">
        <v>57.192900000000002</v>
      </c>
      <c r="N42" s="88">
        <v>58.453800000000001</v>
      </c>
      <c r="O42" s="87">
        <v>662.72160000000008</v>
      </c>
      <c r="P42" s="86">
        <v>380.59870000000001</v>
      </c>
    </row>
    <row r="43" spans="1:18" ht="16.5" customHeight="1">
      <c r="A43" s="93" t="s">
        <v>101</v>
      </c>
      <c r="B43" s="92" t="s">
        <v>99</v>
      </c>
      <c r="C43" s="88">
        <v>46.548400000000001</v>
      </c>
      <c r="D43" s="88">
        <v>52.6569</v>
      </c>
      <c r="E43" s="88">
        <v>51.454000000000001</v>
      </c>
      <c r="F43" s="88">
        <v>52.678400000000003</v>
      </c>
      <c r="G43" s="88">
        <v>48.7926</v>
      </c>
      <c r="H43" s="89">
        <v>44.031999999999996</v>
      </c>
      <c r="I43" s="88">
        <v>49.472000000000001</v>
      </c>
      <c r="J43" s="88"/>
      <c r="K43" s="88"/>
      <c r="L43" s="88"/>
      <c r="M43" s="88"/>
      <c r="N43" s="88"/>
      <c r="O43" s="87" t="s">
        <v>1281</v>
      </c>
      <c r="P43" s="86">
        <v>345.6343</v>
      </c>
    </row>
    <row r="44" spans="1:18" ht="16.5" customHeight="1">
      <c r="A44" s="91" t="s">
        <v>100</v>
      </c>
      <c r="B44" s="90" t="s">
        <v>99</v>
      </c>
      <c r="C44" s="88">
        <v>12.652100000000001</v>
      </c>
      <c r="D44" s="88">
        <v>12.4476</v>
      </c>
      <c r="E44" s="88">
        <v>9.4085000000000001</v>
      </c>
      <c r="F44" s="88">
        <v>11.581099999999999</v>
      </c>
      <c r="G44" s="88">
        <v>10.652100000000001</v>
      </c>
      <c r="H44" s="89">
        <v>9.2269000000000005</v>
      </c>
      <c r="I44" s="88">
        <v>11.136900000000001</v>
      </c>
      <c r="J44" s="88">
        <v>11.8688</v>
      </c>
      <c r="K44" s="88">
        <v>18.063600000000001</v>
      </c>
      <c r="L44" s="88">
        <v>13.5558</v>
      </c>
      <c r="M44" s="88">
        <v>15.2836</v>
      </c>
      <c r="N44" s="88">
        <v>16.2913</v>
      </c>
      <c r="O44" s="87">
        <v>152.16830000000002</v>
      </c>
      <c r="P44" s="86">
        <v>77.105199999999996</v>
      </c>
    </row>
    <row r="45" spans="1:18" ht="16.5" customHeight="1">
      <c r="A45" s="100" t="s">
        <v>100</v>
      </c>
      <c r="B45" s="92" t="s">
        <v>99</v>
      </c>
      <c r="C45" s="88">
        <v>12.7883</v>
      </c>
      <c r="D45" s="88">
        <v>10.2484</v>
      </c>
      <c r="E45" s="88">
        <v>11.9297</v>
      </c>
      <c r="F45" s="88">
        <v>11.686400000000001</v>
      </c>
      <c r="G45" s="88">
        <v>9.1286000000000005</v>
      </c>
      <c r="H45" s="89">
        <v>6.0137999999999998</v>
      </c>
      <c r="I45" s="88">
        <v>10.117900000000001</v>
      </c>
      <c r="J45" s="88"/>
      <c r="K45" s="88"/>
      <c r="L45" s="88"/>
      <c r="M45" s="88"/>
      <c r="N45" s="88"/>
      <c r="O45" s="87" t="s">
        <v>1281</v>
      </c>
      <c r="P45" s="86">
        <v>71.9131</v>
      </c>
    </row>
    <row r="46" spans="1:18" ht="16.5" customHeight="1">
      <c r="A46" s="96" t="s">
        <v>196</v>
      </c>
      <c r="B46" s="95"/>
      <c r="C46" s="95"/>
      <c r="D46" s="95"/>
      <c r="E46" s="95"/>
      <c r="F46" s="95"/>
      <c r="G46" s="95"/>
      <c r="H46" s="95"/>
      <c r="I46" s="95"/>
      <c r="J46" s="95"/>
      <c r="K46" s="95"/>
      <c r="L46" s="95"/>
      <c r="M46" s="95"/>
      <c r="N46" s="95"/>
      <c r="O46" s="95"/>
      <c r="P46" s="94"/>
      <c r="Q46" s="108"/>
      <c r="R46" s="108"/>
    </row>
    <row r="47" spans="1:18" ht="16.5" customHeight="1">
      <c r="A47" s="91" t="s">
        <v>101</v>
      </c>
      <c r="B47" s="90" t="s">
        <v>99</v>
      </c>
      <c r="C47" s="98">
        <v>1102.3667210000001</v>
      </c>
      <c r="D47" s="98">
        <v>1429.2295220000001</v>
      </c>
      <c r="E47" s="98">
        <v>1333.4095970000001</v>
      </c>
      <c r="F47" s="98">
        <v>1141.937977</v>
      </c>
      <c r="G47" s="98">
        <v>869.87385900000004</v>
      </c>
      <c r="H47" s="98">
        <v>954.41036799999995</v>
      </c>
      <c r="I47" s="111">
        <v>928.62559099999999</v>
      </c>
      <c r="J47" s="98">
        <v>1280.9215919999999</v>
      </c>
      <c r="K47" s="98">
        <v>1194.1717389999999</v>
      </c>
      <c r="L47" s="98">
        <v>1430.4890270000001</v>
      </c>
      <c r="M47" s="98">
        <v>1299.7674950000001</v>
      </c>
      <c r="N47" s="98">
        <v>1192.483493</v>
      </c>
      <c r="O47" s="87">
        <v>14157.686980999999</v>
      </c>
      <c r="P47" s="86">
        <v>7759.8536349999995</v>
      </c>
    </row>
    <row r="48" spans="1:18" ht="16.5" customHeight="1">
      <c r="A48" s="93" t="s">
        <v>101</v>
      </c>
      <c r="B48" s="92" t="s">
        <v>99</v>
      </c>
      <c r="C48" s="110">
        <v>1146.9158440000001</v>
      </c>
      <c r="D48" s="110">
        <v>1112.70102</v>
      </c>
      <c r="E48" s="110">
        <v>1244.2140099999999</v>
      </c>
      <c r="F48" s="110">
        <v>1222.3271950000001</v>
      </c>
      <c r="G48" s="110">
        <v>964.74547099999995</v>
      </c>
      <c r="H48" s="109">
        <v>1178.458261</v>
      </c>
      <c r="I48" s="98">
        <v>1391.236936</v>
      </c>
      <c r="J48" s="98"/>
      <c r="K48" s="98"/>
      <c r="L48" s="98"/>
      <c r="M48" s="98"/>
      <c r="N48" s="98"/>
      <c r="O48" s="87" t="s">
        <v>1281</v>
      </c>
      <c r="P48" s="86">
        <v>8260.5987370000003</v>
      </c>
    </row>
    <row r="49" spans="1:18" ht="16.5" customHeight="1">
      <c r="A49" s="91" t="s">
        <v>100</v>
      </c>
      <c r="B49" s="90" t="s">
        <v>99</v>
      </c>
      <c r="C49" s="88">
        <v>590.71011599999997</v>
      </c>
      <c r="D49" s="88">
        <v>560.68491600000004</v>
      </c>
      <c r="E49" s="88">
        <v>488.93654099999998</v>
      </c>
      <c r="F49" s="88">
        <v>628.59573599999999</v>
      </c>
      <c r="G49" s="88">
        <v>586.32438100000002</v>
      </c>
      <c r="H49" s="89">
        <v>503.28828099999998</v>
      </c>
      <c r="I49" s="88">
        <v>486.73361899999998</v>
      </c>
      <c r="J49" s="88">
        <v>564.66181900000004</v>
      </c>
      <c r="K49" s="88">
        <v>495.40550999999999</v>
      </c>
      <c r="L49" s="88">
        <v>725.85985700000003</v>
      </c>
      <c r="M49" s="88">
        <v>682.48657700000001</v>
      </c>
      <c r="N49" s="88">
        <v>761.74376700000005</v>
      </c>
      <c r="O49" s="87">
        <v>7075.4311199999993</v>
      </c>
      <c r="P49" s="86">
        <v>3845.2735899999998</v>
      </c>
    </row>
    <row r="50" spans="1:18" ht="16.5" customHeight="1">
      <c r="A50" s="100" t="s">
        <v>100</v>
      </c>
      <c r="B50" s="92" t="s">
        <v>99</v>
      </c>
      <c r="C50" s="88">
        <v>641.87489200000005</v>
      </c>
      <c r="D50" s="88">
        <v>911.54992900000002</v>
      </c>
      <c r="E50" s="88">
        <v>832.47443499999997</v>
      </c>
      <c r="F50" s="88">
        <v>814.75285699999995</v>
      </c>
      <c r="G50" s="88">
        <v>674.46124799999996</v>
      </c>
      <c r="H50" s="89">
        <v>646.78001800000004</v>
      </c>
      <c r="I50" s="88">
        <v>839.29111</v>
      </c>
      <c r="J50" s="88"/>
      <c r="K50" s="88"/>
      <c r="L50" s="88"/>
      <c r="M50" s="88"/>
      <c r="N50" s="88"/>
      <c r="O50" s="87" t="s">
        <v>1281</v>
      </c>
      <c r="P50" s="86">
        <v>5361.1844890000002</v>
      </c>
    </row>
    <row r="51" spans="1:18" ht="16.5" customHeight="1">
      <c r="A51" s="96" t="s">
        <v>135</v>
      </c>
      <c r="B51" s="95"/>
      <c r="C51" s="95"/>
      <c r="D51" s="95"/>
      <c r="E51" s="95"/>
      <c r="F51" s="95"/>
      <c r="G51" s="95"/>
      <c r="H51" s="95"/>
      <c r="I51" s="95"/>
      <c r="J51" s="95"/>
      <c r="K51" s="95"/>
      <c r="L51" s="95"/>
      <c r="M51" s="95"/>
      <c r="N51" s="95"/>
      <c r="O51" s="95"/>
      <c r="P51" s="94"/>
      <c r="Q51" s="108"/>
    </row>
    <row r="52" spans="1:18" ht="16.5" customHeight="1">
      <c r="A52" s="91" t="s">
        <v>101</v>
      </c>
      <c r="B52" s="90" t="s">
        <v>99</v>
      </c>
      <c r="C52" s="88">
        <v>119.9363</v>
      </c>
      <c r="D52" s="88">
        <v>151.68940000000001</v>
      </c>
      <c r="E52" s="88">
        <v>195.41319999999999</v>
      </c>
      <c r="F52" s="88">
        <v>269.25290000000001</v>
      </c>
      <c r="G52" s="88">
        <v>213.89510000000001</v>
      </c>
      <c r="H52" s="89">
        <v>167.58519999999999</v>
      </c>
      <c r="I52" s="88">
        <v>165.34299999999999</v>
      </c>
      <c r="J52" s="88">
        <v>120.7354</v>
      </c>
      <c r="K52" s="88">
        <v>149.53049999999999</v>
      </c>
      <c r="L52" s="88">
        <v>215.85489999999999</v>
      </c>
      <c r="M52" s="88">
        <v>140.77539999999999</v>
      </c>
      <c r="N52" s="88">
        <v>240.5</v>
      </c>
      <c r="O52" s="87">
        <v>2150.5113000000001</v>
      </c>
      <c r="P52" s="86">
        <v>1283.1151</v>
      </c>
    </row>
    <row r="53" spans="1:18" ht="16.5" customHeight="1">
      <c r="A53" s="93" t="s">
        <v>101</v>
      </c>
      <c r="B53" s="92" t="s">
        <v>99</v>
      </c>
      <c r="C53" s="88">
        <v>51.7014</v>
      </c>
      <c r="D53" s="88">
        <v>257.06790000000001</v>
      </c>
      <c r="E53" s="88">
        <v>79.159199999999998</v>
      </c>
      <c r="F53" s="88">
        <v>274.86669999999998</v>
      </c>
      <c r="G53" s="88">
        <v>250.6746</v>
      </c>
      <c r="H53" s="89">
        <v>210.87469999999999</v>
      </c>
      <c r="I53" s="88">
        <v>220.90539999999999</v>
      </c>
      <c r="J53" s="88"/>
      <c r="K53" s="88"/>
      <c r="L53" s="88"/>
      <c r="M53" s="88"/>
      <c r="N53" s="88"/>
      <c r="O53" s="87" t="s">
        <v>1281</v>
      </c>
      <c r="P53" s="86">
        <v>1345.2499000000003</v>
      </c>
    </row>
    <row r="54" spans="1:18" ht="16.5" customHeight="1">
      <c r="A54" s="91" t="s">
        <v>100</v>
      </c>
      <c r="B54" s="90" t="s">
        <v>99</v>
      </c>
      <c r="C54" s="88">
        <v>119.60890000000001</v>
      </c>
      <c r="D54" s="88">
        <v>146.2038</v>
      </c>
      <c r="E54" s="88">
        <v>164.3706</v>
      </c>
      <c r="F54" s="88">
        <v>233.14330000000001</v>
      </c>
      <c r="G54" s="88">
        <v>183.80019999999999</v>
      </c>
      <c r="H54" s="89">
        <v>149.84460000000001</v>
      </c>
      <c r="I54" s="88">
        <v>153.04089999999999</v>
      </c>
      <c r="J54" s="88">
        <v>106.27500000000001</v>
      </c>
      <c r="K54" s="88">
        <v>134.42660000000001</v>
      </c>
      <c r="L54" s="88">
        <v>208.1661</v>
      </c>
      <c r="M54" s="88">
        <v>135.88999999999999</v>
      </c>
      <c r="N54" s="88">
        <v>237.7894</v>
      </c>
      <c r="O54" s="87">
        <v>1972.5594000000001</v>
      </c>
      <c r="P54" s="86">
        <v>1150.0123000000001</v>
      </c>
    </row>
    <row r="55" spans="1:18" ht="16.5" customHeight="1">
      <c r="A55" s="100" t="s">
        <v>100</v>
      </c>
      <c r="B55" s="92" t="s">
        <v>99</v>
      </c>
      <c r="C55" s="88">
        <v>51.1447</v>
      </c>
      <c r="D55" s="88">
        <v>252.20410000000001</v>
      </c>
      <c r="E55" s="88">
        <v>50.9497</v>
      </c>
      <c r="F55" s="88">
        <v>239.99170000000001</v>
      </c>
      <c r="G55" s="88">
        <v>214.64410000000001</v>
      </c>
      <c r="H55" s="89">
        <v>195.81829999999999</v>
      </c>
      <c r="I55" s="88">
        <v>209.27430000000001</v>
      </c>
      <c r="J55" s="88"/>
      <c r="K55" s="88"/>
      <c r="L55" s="88"/>
      <c r="M55" s="88"/>
      <c r="N55" s="88"/>
      <c r="O55" s="87" t="s">
        <v>1281</v>
      </c>
      <c r="P55" s="86">
        <v>1214.0269000000001</v>
      </c>
    </row>
    <row r="56" spans="1:18" ht="16.5" customHeight="1">
      <c r="A56" s="96" t="s">
        <v>195</v>
      </c>
      <c r="B56" s="95"/>
      <c r="C56" s="95"/>
      <c r="D56" s="95"/>
      <c r="E56" s="95"/>
      <c r="F56" s="95"/>
      <c r="G56" s="95"/>
      <c r="H56" s="95"/>
      <c r="I56" s="95"/>
      <c r="J56" s="95"/>
      <c r="K56" s="95"/>
      <c r="L56" s="95"/>
      <c r="M56" s="95"/>
      <c r="N56" s="95"/>
      <c r="O56" s="95"/>
      <c r="P56" s="94"/>
      <c r="Q56" s="108"/>
    </row>
    <row r="57" spans="1:18" ht="16.5" customHeight="1">
      <c r="A57" s="91" t="s">
        <v>101</v>
      </c>
      <c r="B57" s="90" t="s">
        <v>99</v>
      </c>
      <c r="C57" s="88">
        <v>114.56033600000001</v>
      </c>
      <c r="D57" s="88">
        <v>130.266032</v>
      </c>
      <c r="E57" s="88">
        <v>104.623288</v>
      </c>
      <c r="F57" s="88">
        <v>128.24792400000001</v>
      </c>
      <c r="G57" s="88">
        <v>137.65803199999999</v>
      </c>
      <c r="H57" s="89">
        <v>94.571675999999997</v>
      </c>
      <c r="I57" s="88">
        <v>85.115632000000005</v>
      </c>
      <c r="J57" s="88">
        <v>76.489084000000005</v>
      </c>
      <c r="K57" s="88">
        <v>78.125684000000007</v>
      </c>
      <c r="L57" s="88">
        <v>81.828940000000003</v>
      </c>
      <c r="M57" s="88">
        <v>68.589796000000007</v>
      </c>
      <c r="N57" s="88">
        <v>64.459460000000007</v>
      </c>
      <c r="O57" s="87">
        <v>1164.5358840000001</v>
      </c>
      <c r="P57" s="86">
        <v>795.04292000000009</v>
      </c>
    </row>
    <row r="58" spans="1:18" ht="16.5" customHeight="1">
      <c r="A58" s="93" t="s">
        <v>101</v>
      </c>
      <c r="B58" s="92" t="s">
        <v>99</v>
      </c>
      <c r="C58" s="88">
        <v>55.580416</v>
      </c>
      <c r="D58" s="88">
        <v>55.808779999999999</v>
      </c>
      <c r="E58" s="88">
        <v>75.324168</v>
      </c>
      <c r="F58" s="88">
        <v>127.006952</v>
      </c>
      <c r="G58" s="88">
        <v>129.70635200000001</v>
      </c>
      <c r="H58" s="89">
        <v>109.70850799999999</v>
      </c>
      <c r="I58" s="88">
        <v>114.956096</v>
      </c>
      <c r="J58" s="88"/>
      <c r="K58" s="88"/>
      <c r="L58" s="88"/>
      <c r="M58" s="88"/>
      <c r="N58" s="88"/>
      <c r="O58" s="87" t="s">
        <v>1281</v>
      </c>
      <c r="P58" s="86">
        <v>668.091272</v>
      </c>
    </row>
    <row r="59" spans="1:18" ht="16.5" customHeight="1">
      <c r="A59" s="91" t="s">
        <v>100</v>
      </c>
      <c r="B59" s="90" t="s">
        <v>99</v>
      </c>
      <c r="C59" s="88">
        <v>107.305976</v>
      </c>
      <c r="D59" s="88">
        <v>120.66367200000001</v>
      </c>
      <c r="E59" s="88">
        <v>99.314756000000003</v>
      </c>
      <c r="F59" s="88">
        <v>117.10746399999999</v>
      </c>
      <c r="G59" s="88">
        <v>124.416888</v>
      </c>
      <c r="H59" s="89">
        <v>85.250488000000004</v>
      </c>
      <c r="I59" s="88">
        <v>74.148356000000007</v>
      </c>
      <c r="J59" s="88">
        <v>66.941867999999999</v>
      </c>
      <c r="K59" s="88">
        <v>70.490560000000002</v>
      </c>
      <c r="L59" s="88">
        <v>78.417739999999995</v>
      </c>
      <c r="M59" s="88">
        <v>64.788675999999995</v>
      </c>
      <c r="N59" s="88">
        <v>60.754488000000002</v>
      </c>
      <c r="O59" s="87">
        <v>1069.6009320000001</v>
      </c>
      <c r="P59" s="86">
        <v>728.20760000000007</v>
      </c>
    </row>
    <row r="60" spans="1:18" ht="16.5" customHeight="1">
      <c r="A60" s="100" t="s">
        <v>100</v>
      </c>
      <c r="B60" s="92" t="s">
        <v>99</v>
      </c>
      <c r="C60" s="88">
        <v>52.413584</v>
      </c>
      <c r="D60" s="88">
        <v>50.541643999999998</v>
      </c>
      <c r="E60" s="88">
        <v>69.099220000000003</v>
      </c>
      <c r="F60" s="88">
        <v>124.181268</v>
      </c>
      <c r="G60" s="88">
        <v>124.35034</v>
      </c>
      <c r="H60" s="89">
        <v>104.957796</v>
      </c>
      <c r="I60" s="88">
        <v>108.937776</v>
      </c>
      <c r="J60" s="88"/>
      <c r="K60" s="88"/>
      <c r="L60" s="88"/>
      <c r="M60" s="88"/>
      <c r="N60" s="88"/>
      <c r="O60" s="87" t="s">
        <v>1281</v>
      </c>
      <c r="P60" s="86">
        <v>634.481628</v>
      </c>
    </row>
    <row r="61" spans="1:18" ht="16.5" customHeight="1">
      <c r="A61" s="96" t="s">
        <v>194</v>
      </c>
      <c r="B61" s="95"/>
      <c r="C61" s="95"/>
      <c r="D61" s="95"/>
      <c r="E61" s="95"/>
      <c r="F61" s="95"/>
      <c r="G61" s="95"/>
      <c r="H61" s="95"/>
      <c r="I61" s="95"/>
      <c r="J61" s="95"/>
      <c r="K61" s="95"/>
      <c r="L61" s="95"/>
      <c r="M61" s="95"/>
      <c r="N61" s="95"/>
      <c r="O61" s="95"/>
      <c r="P61" s="94"/>
      <c r="Q61" s="108"/>
      <c r="R61" s="108"/>
    </row>
    <row r="62" spans="1:18" ht="16.5" customHeight="1">
      <c r="A62" s="91" t="s">
        <v>101</v>
      </c>
      <c r="B62" s="90" t="s">
        <v>99</v>
      </c>
      <c r="C62" s="88">
        <v>71.448899999999995</v>
      </c>
      <c r="D62" s="88">
        <v>75.075900000000004</v>
      </c>
      <c r="E62" s="88">
        <v>61.024900000000002</v>
      </c>
      <c r="F62" s="88">
        <v>62.921399999999998</v>
      </c>
      <c r="G62" s="88">
        <v>39.311999999999998</v>
      </c>
      <c r="H62" s="89">
        <v>70.784999999999997</v>
      </c>
      <c r="I62" s="88">
        <v>51.8185</v>
      </c>
      <c r="J62" s="88">
        <v>47.589500000000001</v>
      </c>
      <c r="K62" s="88">
        <v>58.8902</v>
      </c>
      <c r="L62" s="88">
        <v>51.886400000000002</v>
      </c>
      <c r="M62" s="88">
        <v>51.801000000000002</v>
      </c>
      <c r="N62" s="88">
        <v>57.5976</v>
      </c>
      <c r="O62" s="87">
        <v>700.15129999999999</v>
      </c>
      <c r="P62" s="86">
        <v>432.38659999999993</v>
      </c>
    </row>
    <row r="63" spans="1:18" ht="16.5" customHeight="1">
      <c r="A63" s="93" t="s">
        <v>101</v>
      </c>
      <c r="B63" s="92" t="s">
        <v>99</v>
      </c>
      <c r="C63" s="88">
        <v>59.229199999999999</v>
      </c>
      <c r="D63" s="88">
        <v>52.942999999999998</v>
      </c>
      <c r="E63" s="88">
        <v>58.233600000000003</v>
      </c>
      <c r="F63" s="88">
        <v>51.365600000000001</v>
      </c>
      <c r="G63" s="88">
        <v>49.553100000000001</v>
      </c>
      <c r="H63" s="89">
        <v>38.4343</v>
      </c>
      <c r="I63" s="88">
        <v>52.590400000000002</v>
      </c>
      <c r="J63" s="88"/>
      <c r="K63" s="88"/>
      <c r="L63" s="88"/>
      <c r="M63" s="88"/>
      <c r="N63" s="88"/>
      <c r="O63" s="87" t="s">
        <v>1281</v>
      </c>
      <c r="P63" s="86">
        <v>362.3492</v>
      </c>
    </row>
    <row r="64" spans="1:18" ht="16.5" customHeight="1">
      <c r="A64" s="91" t="s">
        <v>100</v>
      </c>
      <c r="B64" s="90" t="s">
        <v>99</v>
      </c>
      <c r="C64" s="88">
        <v>64.242000000000004</v>
      </c>
      <c r="D64" s="88">
        <v>66.7988</v>
      </c>
      <c r="E64" s="88">
        <v>53.659700000000001</v>
      </c>
      <c r="F64" s="88">
        <v>56.5413</v>
      </c>
      <c r="G64" s="88">
        <v>33.312399999999997</v>
      </c>
      <c r="H64" s="89">
        <v>65.355099999999993</v>
      </c>
      <c r="I64" s="88">
        <v>45.869399999999999</v>
      </c>
      <c r="J64" s="88">
        <v>41.364400000000003</v>
      </c>
      <c r="K64" s="88">
        <v>52.425800000000002</v>
      </c>
      <c r="L64" s="88">
        <v>45.301099999999998</v>
      </c>
      <c r="M64" s="88">
        <v>45.424599999999998</v>
      </c>
      <c r="N64" s="88">
        <v>49.285600000000002</v>
      </c>
      <c r="O64" s="87">
        <v>619.58019999999999</v>
      </c>
      <c r="P64" s="86">
        <v>385.77869999999996</v>
      </c>
    </row>
    <row r="65" spans="1:16" ht="16.5" customHeight="1">
      <c r="A65" s="100" t="s">
        <v>100</v>
      </c>
      <c r="B65" s="92" t="s">
        <v>99</v>
      </c>
      <c r="C65" s="88">
        <v>52.0227</v>
      </c>
      <c r="D65" s="88">
        <v>46.067100000000003</v>
      </c>
      <c r="E65" s="88">
        <v>51.325499999999998</v>
      </c>
      <c r="F65" s="88">
        <v>44.074399999999997</v>
      </c>
      <c r="G65" s="88">
        <v>43.354500000000002</v>
      </c>
      <c r="H65" s="89">
        <v>33.007399999999997</v>
      </c>
      <c r="I65" s="88">
        <v>45.431699999999999</v>
      </c>
      <c r="J65" s="88"/>
      <c r="K65" s="88"/>
      <c r="L65" s="88"/>
      <c r="M65" s="88"/>
      <c r="N65" s="88"/>
      <c r="O65" s="87" t="s">
        <v>1281</v>
      </c>
      <c r="P65" s="86">
        <v>315.2833</v>
      </c>
    </row>
    <row r="66" spans="1:16" ht="16.5" customHeight="1">
      <c r="A66" s="96" t="s">
        <v>193</v>
      </c>
      <c r="B66" s="95"/>
      <c r="C66" s="95"/>
      <c r="D66" s="95"/>
      <c r="E66" s="95"/>
      <c r="F66" s="95"/>
      <c r="G66" s="95"/>
      <c r="H66" s="95"/>
      <c r="I66" s="95"/>
      <c r="J66" s="95"/>
      <c r="K66" s="95"/>
      <c r="L66" s="95"/>
      <c r="M66" s="95"/>
      <c r="N66" s="95"/>
      <c r="O66" s="95"/>
      <c r="P66" s="94"/>
    </row>
    <row r="67" spans="1:16" ht="16.5" customHeight="1">
      <c r="A67" s="91" t="s">
        <v>101</v>
      </c>
      <c r="B67" s="90" t="s">
        <v>99</v>
      </c>
      <c r="C67" s="88">
        <v>28.360199999999999</v>
      </c>
      <c r="D67" s="88">
        <v>26.532699999999998</v>
      </c>
      <c r="E67" s="88">
        <v>31.8934</v>
      </c>
      <c r="F67" s="88">
        <v>29.8002</v>
      </c>
      <c r="G67" s="88">
        <v>31.606999999999999</v>
      </c>
      <c r="H67" s="89">
        <v>31.934699999999999</v>
      </c>
      <c r="I67" s="88">
        <v>34.511000000000003</v>
      </c>
      <c r="J67" s="88">
        <v>38.887700000000002</v>
      </c>
      <c r="K67" s="88">
        <v>43.3934</v>
      </c>
      <c r="L67" s="88">
        <v>30.709800000000001</v>
      </c>
      <c r="M67" s="88">
        <v>33.881100000000004</v>
      </c>
      <c r="N67" s="88">
        <v>32.180799999999998</v>
      </c>
      <c r="O67" s="87">
        <v>393.69199999999995</v>
      </c>
      <c r="P67" s="86">
        <v>214.63919999999999</v>
      </c>
    </row>
    <row r="68" spans="1:16" ht="16.5" customHeight="1">
      <c r="A68" s="93" t="s">
        <v>101</v>
      </c>
      <c r="B68" s="92" t="s">
        <v>99</v>
      </c>
      <c r="C68" s="88">
        <v>28.408899999999999</v>
      </c>
      <c r="D68" s="88">
        <v>33.175600000000003</v>
      </c>
      <c r="E68" s="88">
        <v>30.097300000000001</v>
      </c>
      <c r="F68" s="88">
        <v>27.925599999999999</v>
      </c>
      <c r="G68" s="88">
        <v>28.365500000000001</v>
      </c>
      <c r="H68" s="89">
        <v>25.936399999999999</v>
      </c>
      <c r="I68" s="88">
        <v>35.353000000000002</v>
      </c>
      <c r="J68" s="88"/>
      <c r="K68" s="88"/>
      <c r="L68" s="88"/>
      <c r="M68" s="88"/>
      <c r="N68" s="88"/>
      <c r="O68" s="87" t="s">
        <v>1281</v>
      </c>
      <c r="P68" s="86">
        <v>209.26230000000001</v>
      </c>
    </row>
    <row r="69" spans="1:16" ht="16.5" customHeight="1">
      <c r="A69" s="91" t="s">
        <v>100</v>
      </c>
      <c r="B69" s="90" t="s">
        <v>99</v>
      </c>
      <c r="C69" s="88">
        <v>20.084199999999999</v>
      </c>
      <c r="D69" s="88">
        <v>18.8919</v>
      </c>
      <c r="E69" s="88">
        <v>25.083400000000001</v>
      </c>
      <c r="F69" s="88">
        <v>21.524100000000001</v>
      </c>
      <c r="G69" s="88">
        <v>23.248999999999999</v>
      </c>
      <c r="H69" s="89">
        <v>20.880500000000001</v>
      </c>
      <c r="I69" s="88">
        <v>22.224499999999999</v>
      </c>
      <c r="J69" s="88">
        <v>26.869499999999999</v>
      </c>
      <c r="K69" s="88">
        <v>24.931699999999999</v>
      </c>
      <c r="L69" s="88">
        <v>17.647500000000001</v>
      </c>
      <c r="M69" s="88">
        <v>20.447900000000001</v>
      </c>
      <c r="N69" s="88">
        <v>20.102900000000002</v>
      </c>
      <c r="O69" s="87">
        <v>261.93709999999999</v>
      </c>
      <c r="P69" s="86">
        <v>151.9376</v>
      </c>
    </row>
    <row r="70" spans="1:16" ht="16.5" customHeight="1">
      <c r="A70" s="100" t="s">
        <v>100</v>
      </c>
      <c r="B70" s="92" t="s">
        <v>99</v>
      </c>
      <c r="C70" s="88">
        <v>15.1684</v>
      </c>
      <c r="D70" s="88">
        <v>23.048500000000001</v>
      </c>
      <c r="E70" s="88">
        <v>21.164000000000001</v>
      </c>
      <c r="F70" s="88">
        <v>20.952100000000002</v>
      </c>
      <c r="G70" s="88">
        <v>21.206099999999999</v>
      </c>
      <c r="H70" s="89">
        <v>16.6404</v>
      </c>
      <c r="I70" s="88">
        <v>21.743099999999998</v>
      </c>
      <c r="J70" s="88"/>
      <c r="K70" s="88"/>
      <c r="L70" s="88"/>
      <c r="M70" s="88"/>
      <c r="N70" s="88"/>
      <c r="O70" s="87" t="s">
        <v>1281</v>
      </c>
      <c r="P70" s="86">
        <v>139.92259999999999</v>
      </c>
    </row>
    <row r="71" spans="1:16" ht="16.5" customHeight="1">
      <c r="A71" s="96" t="s">
        <v>192</v>
      </c>
      <c r="B71" s="95"/>
      <c r="C71" s="95"/>
      <c r="D71" s="95"/>
      <c r="E71" s="95"/>
      <c r="F71" s="95"/>
      <c r="G71" s="95"/>
      <c r="H71" s="95"/>
      <c r="I71" s="95"/>
      <c r="J71" s="95"/>
      <c r="K71" s="95"/>
      <c r="L71" s="95"/>
      <c r="M71" s="95"/>
      <c r="N71" s="95"/>
      <c r="O71" s="95"/>
      <c r="P71" s="94"/>
    </row>
    <row r="72" spans="1:16" ht="16.5" customHeight="1">
      <c r="A72" s="91" t="s">
        <v>101</v>
      </c>
      <c r="B72" s="90" t="s">
        <v>99</v>
      </c>
      <c r="C72" s="88">
        <v>26.267499999999998</v>
      </c>
      <c r="D72" s="88">
        <v>30.064800000000002</v>
      </c>
      <c r="E72" s="88">
        <v>29.293500000000002</v>
      </c>
      <c r="F72" s="88">
        <v>29.487200000000001</v>
      </c>
      <c r="G72" s="88">
        <v>29.509499999999999</v>
      </c>
      <c r="H72" s="89">
        <v>29.290500000000002</v>
      </c>
      <c r="I72" s="88">
        <v>27.897300000000001</v>
      </c>
      <c r="J72" s="88">
        <v>31.462299999999999</v>
      </c>
      <c r="K72" s="88">
        <v>33.520299999999999</v>
      </c>
      <c r="L72" s="88">
        <v>28.522300000000001</v>
      </c>
      <c r="M72" s="88">
        <v>29.282399999999999</v>
      </c>
      <c r="N72" s="88">
        <v>30.050599999999999</v>
      </c>
      <c r="O72" s="87">
        <v>354.64819999999997</v>
      </c>
      <c r="P72" s="86">
        <v>201.81030000000001</v>
      </c>
    </row>
    <row r="73" spans="1:16" ht="16.5" customHeight="1">
      <c r="A73" s="93" t="s">
        <v>101</v>
      </c>
      <c r="B73" s="92" t="s">
        <v>99</v>
      </c>
      <c r="C73" s="88">
        <v>32.579900000000002</v>
      </c>
      <c r="D73" s="88">
        <v>29.598800000000001</v>
      </c>
      <c r="E73" s="88">
        <v>30.696300000000001</v>
      </c>
      <c r="F73" s="88">
        <v>32.363199999999999</v>
      </c>
      <c r="G73" s="88">
        <v>32.869300000000003</v>
      </c>
      <c r="H73" s="89">
        <v>27.897200000000002</v>
      </c>
      <c r="I73" s="88">
        <v>32.228900000000003</v>
      </c>
      <c r="J73" s="88"/>
      <c r="K73" s="88"/>
      <c r="L73" s="88"/>
      <c r="M73" s="88"/>
      <c r="N73" s="88"/>
      <c r="O73" s="87" t="s">
        <v>1281</v>
      </c>
      <c r="P73" s="86">
        <v>218.23360000000002</v>
      </c>
    </row>
    <row r="74" spans="1:16" ht="16.5" customHeight="1">
      <c r="A74" s="91" t="s">
        <v>100</v>
      </c>
      <c r="B74" s="90" t="s">
        <v>99</v>
      </c>
      <c r="C74" s="88">
        <v>16.750699999999998</v>
      </c>
      <c r="D74" s="88">
        <v>19.085100000000001</v>
      </c>
      <c r="E74" s="88">
        <v>18.9407</v>
      </c>
      <c r="F74" s="88">
        <v>17.909400000000002</v>
      </c>
      <c r="G74" s="88">
        <v>19.4541</v>
      </c>
      <c r="H74" s="89">
        <v>20.36</v>
      </c>
      <c r="I74" s="88">
        <v>16.520399999999999</v>
      </c>
      <c r="J74" s="88">
        <v>21.388200000000001</v>
      </c>
      <c r="K74" s="88">
        <v>22.183499999999999</v>
      </c>
      <c r="L74" s="88">
        <v>17.7227</v>
      </c>
      <c r="M74" s="88">
        <v>16.869199999999999</v>
      </c>
      <c r="N74" s="88">
        <v>18.800899999999999</v>
      </c>
      <c r="O74" s="87">
        <v>225.98490000000004</v>
      </c>
      <c r="P74" s="86">
        <v>129.0204</v>
      </c>
    </row>
    <row r="75" spans="1:16" ht="16.5" customHeight="1">
      <c r="A75" s="100" t="s">
        <v>100</v>
      </c>
      <c r="B75" s="92" t="s">
        <v>99</v>
      </c>
      <c r="C75" s="88">
        <v>21.9419</v>
      </c>
      <c r="D75" s="88">
        <v>20.083100000000002</v>
      </c>
      <c r="E75" s="88">
        <v>18.345400000000001</v>
      </c>
      <c r="F75" s="88">
        <v>20.7957</v>
      </c>
      <c r="G75" s="88">
        <v>22.044699999999999</v>
      </c>
      <c r="H75" s="89">
        <v>17.5105</v>
      </c>
      <c r="I75" s="88">
        <v>20.5411</v>
      </c>
      <c r="J75" s="88"/>
      <c r="K75" s="88"/>
      <c r="L75" s="88"/>
      <c r="M75" s="88"/>
      <c r="N75" s="88"/>
      <c r="O75" s="87" t="s">
        <v>1281</v>
      </c>
      <c r="P75" s="86">
        <v>141.26240000000001</v>
      </c>
    </row>
    <row r="76" spans="1:16" ht="16.5" customHeight="1">
      <c r="A76" s="96" t="s">
        <v>111</v>
      </c>
      <c r="B76" s="95"/>
      <c r="C76" s="95"/>
      <c r="D76" s="95"/>
      <c r="E76" s="95"/>
      <c r="F76" s="95"/>
      <c r="G76" s="95"/>
      <c r="H76" s="95"/>
      <c r="I76" s="95"/>
      <c r="J76" s="95"/>
      <c r="K76" s="95"/>
      <c r="L76" s="95"/>
      <c r="M76" s="95"/>
      <c r="N76" s="95"/>
      <c r="O76" s="95"/>
      <c r="P76" s="94"/>
    </row>
    <row r="77" spans="1:16" ht="16.5" customHeight="1">
      <c r="A77" s="91" t="s">
        <v>101</v>
      </c>
      <c r="B77" s="90" t="s">
        <v>99</v>
      </c>
      <c r="C77" s="88">
        <v>112.31480000000001</v>
      </c>
      <c r="D77" s="88">
        <v>119.9928</v>
      </c>
      <c r="E77" s="88">
        <v>110.3775</v>
      </c>
      <c r="F77" s="88">
        <v>105.16419999999999</v>
      </c>
      <c r="G77" s="88">
        <v>108.22969999999999</v>
      </c>
      <c r="H77" s="89">
        <v>100.88</v>
      </c>
      <c r="I77" s="88">
        <v>99.930499999999995</v>
      </c>
      <c r="J77" s="88">
        <v>119.6841</v>
      </c>
      <c r="K77" s="88">
        <v>118.3472</v>
      </c>
      <c r="L77" s="88">
        <v>114.5864</v>
      </c>
      <c r="M77" s="88">
        <v>123.5106</v>
      </c>
      <c r="N77" s="88">
        <v>120.9539</v>
      </c>
      <c r="O77" s="87">
        <v>1353.9717000000001</v>
      </c>
      <c r="P77" s="86">
        <v>756.8895</v>
      </c>
    </row>
    <row r="78" spans="1:16" ht="16.5" customHeight="1">
      <c r="A78" s="93" t="s">
        <v>101</v>
      </c>
      <c r="B78" s="92" t="s">
        <v>99</v>
      </c>
      <c r="C78" s="88">
        <v>129.2337</v>
      </c>
      <c r="D78" s="88">
        <v>122.9689</v>
      </c>
      <c r="E78" s="88">
        <v>111.6694</v>
      </c>
      <c r="F78" s="88">
        <v>114.9474</v>
      </c>
      <c r="G78" s="88">
        <v>117.0564</v>
      </c>
      <c r="H78" s="89">
        <v>107.2577</v>
      </c>
      <c r="I78" s="88">
        <v>125.3839</v>
      </c>
      <c r="J78" s="88"/>
      <c r="K78" s="88"/>
      <c r="L78" s="88"/>
      <c r="M78" s="88"/>
      <c r="N78" s="88"/>
      <c r="O78" s="87" t="s">
        <v>1281</v>
      </c>
      <c r="P78" s="86">
        <v>828.51740000000007</v>
      </c>
    </row>
    <row r="79" spans="1:16" ht="16.5" customHeight="1">
      <c r="A79" s="91" t="s">
        <v>100</v>
      </c>
      <c r="B79" s="90" t="s">
        <v>99</v>
      </c>
      <c r="C79" s="88">
        <v>95.526499999999999</v>
      </c>
      <c r="D79" s="88">
        <v>103.44070000000001</v>
      </c>
      <c r="E79" s="88">
        <v>92.763999999999996</v>
      </c>
      <c r="F79" s="88">
        <v>90.863799999999998</v>
      </c>
      <c r="G79" s="88">
        <v>93.085599999999999</v>
      </c>
      <c r="H79" s="89">
        <v>85.419600000000003</v>
      </c>
      <c r="I79" s="88">
        <v>85.412599999999998</v>
      </c>
      <c r="J79" s="88">
        <v>102.6408</v>
      </c>
      <c r="K79" s="88">
        <v>98.033500000000004</v>
      </c>
      <c r="L79" s="88">
        <v>98.567099999999996</v>
      </c>
      <c r="M79" s="88">
        <v>105.129</v>
      </c>
      <c r="N79" s="88">
        <v>100.13290000000001</v>
      </c>
      <c r="O79" s="87">
        <v>1151.0161000000001</v>
      </c>
      <c r="P79" s="86">
        <v>646.51280000000008</v>
      </c>
    </row>
    <row r="80" spans="1:16" ht="16.5" customHeight="1">
      <c r="A80" s="100" t="s">
        <v>100</v>
      </c>
      <c r="B80" s="92" t="s">
        <v>99</v>
      </c>
      <c r="C80" s="88">
        <v>113.4498</v>
      </c>
      <c r="D80" s="88">
        <v>105.872</v>
      </c>
      <c r="E80" s="88">
        <v>94.162000000000006</v>
      </c>
      <c r="F80" s="88">
        <v>98.281199999999998</v>
      </c>
      <c r="G80" s="88">
        <v>99.356999999999999</v>
      </c>
      <c r="H80" s="89">
        <v>90.703199999999995</v>
      </c>
      <c r="I80" s="88">
        <v>109.1277</v>
      </c>
      <c r="J80" s="88"/>
      <c r="K80" s="88"/>
      <c r="L80" s="88"/>
      <c r="M80" s="88"/>
      <c r="N80" s="88"/>
      <c r="O80" s="87" t="s">
        <v>1281</v>
      </c>
      <c r="P80" s="86">
        <v>710.9529</v>
      </c>
    </row>
    <row r="81" spans="1:16" ht="16.5" customHeight="1">
      <c r="A81" s="96" t="s">
        <v>191</v>
      </c>
      <c r="B81" s="95"/>
      <c r="C81" s="95"/>
      <c r="D81" s="95"/>
      <c r="E81" s="95"/>
      <c r="F81" s="95"/>
      <c r="G81" s="95"/>
      <c r="H81" s="95"/>
      <c r="I81" s="95"/>
      <c r="J81" s="95"/>
      <c r="K81" s="95"/>
      <c r="L81" s="95"/>
      <c r="M81" s="95"/>
      <c r="N81" s="95"/>
      <c r="O81" s="95"/>
      <c r="P81" s="94"/>
    </row>
    <row r="82" spans="1:16" ht="16.5" customHeight="1">
      <c r="A82" s="91" t="s">
        <v>101</v>
      </c>
      <c r="B82" s="90" t="s">
        <v>99</v>
      </c>
      <c r="C82" s="88">
        <v>211.32380000000001</v>
      </c>
      <c r="D82" s="88">
        <v>235.36667800000001</v>
      </c>
      <c r="E82" s="88">
        <v>226.15140500000001</v>
      </c>
      <c r="F82" s="88">
        <v>209.410943</v>
      </c>
      <c r="G82" s="88">
        <v>214.48931899999999</v>
      </c>
      <c r="H82" s="89">
        <v>220.647808</v>
      </c>
      <c r="I82" s="88">
        <v>192.73041599999999</v>
      </c>
      <c r="J82" s="88">
        <v>193.867965</v>
      </c>
      <c r="K82" s="88">
        <v>180.45534900000001</v>
      </c>
      <c r="L82" s="88">
        <v>186.611242</v>
      </c>
      <c r="M82" s="88">
        <v>178.40280899999999</v>
      </c>
      <c r="N82" s="88">
        <v>172.59246899999999</v>
      </c>
      <c r="O82" s="87">
        <v>2422.0502030000002</v>
      </c>
      <c r="P82" s="86">
        <v>1510.1203689999998</v>
      </c>
    </row>
    <row r="83" spans="1:16" ht="16.5" customHeight="1">
      <c r="A83" s="93" t="s">
        <v>101</v>
      </c>
      <c r="B83" s="92" t="s">
        <v>99</v>
      </c>
      <c r="C83" s="88">
        <v>187.32962699999999</v>
      </c>
      <c r="D83" s="88">
        <v>179.99160599999999</v>
      </c>
      <c r="E83" s="88">
        <v>180.866364</v>
      </c>
      <c r="F83" s="88">
        <v>213.92228800000001</v>
      </c>
      <c r="G83" s="88">
        <v>192.794061</v>
      </c>
      <c r="H83" s="89">
        <v>181.566699</v>
      </c>
      <c r="I83" s="88">
        <v>187.351797</v>
      </c>
      <c r="J83" s="88"/>
      <c r="K83" s="88"/>
      <c r="L83" s="88"/>
      <c r="M83" s="88"/>
      <c r="N83" s="88"/>
      <c r="O83" s="87" t="s">
        <v>1281</v>
      </c>
      <c r="P83" s="86">
        <v>1323.8224419999999</v>
      </c>
    </row>
    <row r="84" spans="1:16" ht="16.5" customHeight="1">
      <c r="A84" s="91" t="s">
        <v>100</v>
      </c>
      <c r="B84" s="90" t="s">
        <v>99</v>
      </c>
      <c r="C84" s="88">
        <v>176.19030000000001</v>
      </c>
      <c r="D84" s="88">
        <v>198.72417799999999</v>
      </c>
      <c r="E84" s="88">
        <v>192.18210500000001</v>
      </c>
      <c r="F84" s="88">
        <v>178.944343</v>
      </c>
      <c r="G84" s="88">
        <v>180.24321900000001</v>
      </c>
      <c r="H84" s="89">
        <v>192.281508</v>
      </c>
      <c r="I84" s="88">
        <v>164.71731600000001</v>
      </c>
      <c r="J84" s="88">
        <v>163.047605</v>
      </c>
      <c r="K84" s="88">
        <v>148.28184899999999</v>
      </c>
      <c r="L84" s="88">
        <v>160.60634200000001</v>
      </c>
      <c r="M84" s="88">
        <v>151.21280899999999</v>
      </c>
      <c r="N84" s="88">
        <v>144.13131999999999</v>
      </c>
      <c r="O84" s="87">
        <v>2050.5628940000001</v>
      </c>
      <c r="P84" s="86">
        <v>1283.2829690000001</v>
      </c>
    </row>
    <row r="85" spans="1:16" ht="16.5" customHeight="1">
      <c r="A85" s="100" t="s">
        <v>100</v>
      </c>
      <c r="B85" s="92" t="s">
        <v>99</v>
      </c>
      <c r="C85" s="88">
        <v>160.75317999999999</v>
      </c>
      <c r="D85" s="88">
        <v>150.514499</v>
      </c>
      <c r="E85" s="88">
        <v>151.39276799999999</v>
      </c>
      <c r="F85" s="88">
        <v>186.41910799999999</v>
      </c>
      <c r="G85" s="88">
        <v>161.41546199999999</v>
      </c>
      <c r="H85" s="89">
        <v>156.31182899999999</v>
      </c>
      <c r="I85" s="88">
        <v>156.23996299999999</v>
      </c>
      <c r="J85" s="88"/>
      <c r="K85" s="88"/>
      <c r="L85" s="88"/>
      <c r="M85" s="88"/>
      <c r="N85" s="88"/>
      <c r="O85" s="87" t="s">
        <v>1281</v>
      </c>
      <c r="P85" s="86">
        <v>1123.0468089999999</v>
      </c>
    </row>
    <row r="86" spans="1:16" ht="16.5" customHeight="1">
      <c r="A86" s="96" t="s">
        <v>190</v>
      </c>
      <c r="B86" s="95"/>
      <c r="C86" s="95"/>
      <c r="D86" s="95"/>
      <c r="E86" s="95"/>
      <c r="F86" s="95"/>
      <c r="G86" s="95"/>
      <c r="H86" s="95"/>
      <c r="I86" s="95"/>
      <c r="J86" s="95"/>
      <c r="K86" s="95"/>
      <c r="L86" s="95"/>
      <c r="M86" s="95"/>
      <c r="N86" s="95"/>
      <c r="O86" s="95"/>
      <c r="P86" s="94"/>
    </row>
    <row r="87" spans="1:16" ht="16.5" customHeight="1">
      <c r="A87" s="91" t="s">
        <v>101</v>
      </c>
      <c r="B87" s="90" t="s">
        <v>99</v>
      </c>
      <c r="C87" s="88">
        <v>49.634599999999999</v>
      </c>
      <c r="D87" s="88">
        <v>44.595100000000002</v>
      </c>
      <c r="E87" s="88">
        <v>44.195399999999999</v>
      </c>
      <c r="F87" s="88">
        <v>42.783299999999997</v>
      </c>
      <c r="G87" s="88">
        <v>47.761499999999998</v>
      </c>
      <c r="H87" s="89">
        <v>52.205599999999997</v>
      </c>
      <c r="I87" s="88">
        <v>33.448900000000002</v>
      </c>
      <c r="J87" s="88">
        <v>40.303600000000003</v>
      </c>
      <c r="K87" s="88">
        <v>44.228200000000001</v>
      </c>
      <c r="L87" s="88">
        <v>31.446200000000001</v>
      </c>
      <c r="M87" s="88">
        <v>31.976700000000001</v>
      </c>
      <c r="N87" s="88">
        <v>29.363</v>
      </c>
      <c r="O87" s="87">
        <v>491.94209999999998</v>
      </c>
      <c r="P87" s="86">
        <v>314.62439999999998</v>
      </c>
    </row>
    <row r="88" spans="1:16" ht="16.5" customHeight="1">
      <c r="A88" s="93" t="s">
        <v>101</v>
      </c>
      <c r="B88" s="92" t="s">
        <v>99</v>
      </c>
      <c r="C88" s="88">
        <v>38.742899999999999</v>
      </c>
      <c r="D88" s="88">
        <v>31.8675</v>
      </c>
      <c r="E88" s="88">
        <v>42.137</v>
      </c>
      <c r="F88" s="88">
        <v>29.619900000000001</v>
      </c>
      <c r="G88" s="88">
        <v>38.204799999999999</v>
      </c>
      <c r="H88" s="89">
        <v>49.997</v>
      </c>
      <c r="I88" s="88">
        <v>41.399099999999997</v>
      </c>
      <c r="J88" s="88"/>
      <c r="K88" s="88"/>
      <c r="L88" s="88"/>
      <c r="M88" s="88"/>
      <c r="N88" s="88"/>
      <c r="O88" s="87" t="s">
        <v>1281</v>
      </c>
      <c r="P88" s="86">
        <v>271.96819999999997</v>
      </c>
    </row>
    <row r="89" spans="1:16" ht="16.5" customHeight="1">
      <c r="A89" s="91" t="s">
        <v>100</v>
      </c>
      <c r="B89" s="90" t="s">
        <v>99</v>
      </c>
      <c r="C89" s="88">
        <v>43.536200000000001</v>
      </c>
      <c r="D89" s="88">
        <v>35.683900000000001</v>
      </c>
      <c r="E89" s="88">
        <v>37.549100000000003</v>
      </c>
      <c r="F89" s="88">
        <v>37.078699999999998</v>
      </c>
      <c r="G89" s="88">
        <v>38.007199999999997</v>
      </c>
      <c r="H89" s="89">
        <v>45.089700000000001</v>
      </c>
      <c r="I89" s="88">
        <v>29.1736</v>
      </c>
      <c r="J89" s="88">
        <v>34.747199999999999</v>
      </c>
      <c r="K89" s="88">
        <v>37.987699999999997</v>
      </c>
      <c r="L89" s="88">
        <v>25.621400000000001</v>
      </c>
      <c r="M89" s="88">
        <v>25.296099999999999</v>
      </c>
      <c r="N89" s="88">
        <v>24.384599999999999</v>
      </c>
      <c r="O89" s="87">
        <v>414.15540000000004</v>
      </c>
      <c r="P89" s="86">
        <v>266.11840000000001</v>
      </c>
    </row>
    <row r="90" spans="1:16" ht="16.5" customHeight="1">
      <c r="A90" s="100" t="s">
        <v>100</v>
      </c>
      <c r="B90" s="92" t="s">
        <v>99</v>
      </c>
      <c r="C90" s="88">
        <v>34.094999999999999</v>
      </c>
      <c r="D90" s="88">
        <v>24.951000000000001</v>
      </c>
      <c r="E90" s="88">
        <v>31.9343</v>
      </c>
      <c r="F90" s="88">
        <v>24.805800000000001</v>
      </c>
      <c r="G90" s="88">
        <v>31.997299999999999</v>
      </c>
      <c r="H90" s="89">
        <v>43.201700000000002</v>
      </c>
      <c r="I90" s="88">
        <v>36.824300000000001</v>
      </c>
      <c r="J90" s="88"/>
      <c r="K90" s="88"/>
      <c r="L90" s="88"/>
      <c r="M90" s="88"/>
      <c r="N90" s="88"/>
      <c r="O90" s="87" t="s">
        <v>1281</v>
      </c>
      <c r="P90" s="86">
        <v>227.80939999999998</v>
      </c>
    </row>
    <row r="91" spans="1:16" ht="16.5" customHeight="1">
      <c r="A91" s="96" t="s">
        <v>189</v>
      </c>
      <c r="B91" s="95"/>
      <c r="C91" s="95"/>
      <c r="D91" s="95"/>
      <c r="E91" s="95"/>
      <c r="F91" s="95"/>
      <c r="G91" s="95"/>
      <c r="H91" s="95"/>
      <c r="I91" s="95"/>
      <c r="J91" s="95"/>
      <c r="K91" s="95"/>
      <c r="L91" s="95"/>
      <c r="M91" s="95"/>
      <c r="N91" s="95"/>
      <c r="O91" s="95"/>
      <c r="P91" s="94"/>
    </row>
    <row r="92" spans="1:16" ht="16.5" customHeight="1">
      <c r="A92" s="91" t="s">
        <v>101</v>
      </c>
      <c r="B92" s="90" t="s">
        <v>99</v>
      </c>
      <c r="C92" s="88">
        <v>1620.4310499999999</v>
      </c>
      <c r="D92" s="88">
        <v>1595.40978</v>
      </c>
      <c r="E92" s="88">
        <v>1445.2858699999999</v>
      </c>
      <c r="F92" s="88">
        <v>1162.43289</v>
      </c>
      <c r="G92" s="88">
        <v>1044.92796</v>
      </c>
      <c r="H92" s="89">
        <v>1234.0035499999999</v>
      </c>
      <c r="I92" s="88">
        <v>1123.3587600000001</v>
      </c>
      <c r="J92" s="88">
        <v>1151.9989700000001</v>
      </c>
      <c r="K92" s="88">
        <v>1356.1875</v>
      </c>
      <c r="L92" s="88">
        <v>1287.9216200000001</v>
      </c>
      <c r="M92" s="88">
        <v>1572.60573</v>
      </c>
      <c r="N92" s="88">
        <v>1578.81621</v>
      </c>
      <c r="O92" s="87">
        <v>16173.37989</v>
      </c>
      <c r="P92" s="86">
        <v>9225.8498599999984</v>
      </c>
    </row>
    <row r="93" spans="1:16" ht="16.5" customHeight="1">
      <c r="A93" s="93" t="s">
        <v>101</v>
      </c>
      <c r="B93" s="92" t="s">
        <v>99</v>
      </c>
      <c r="C93" s="88">
        <v>1495.99272</v>
      </c>
      <c r="D93" s="88">
        <v>1418.48504</v>
      </c>
      <c r="E93" s="88">
        <v>1226.6461300000001</v>
      </c>
      <c r="F93" s="88">
        <v>1100.4745499999999</v>
      </c>
      <c r="G93" s="88">
        <v>1055.9716000000001</v>
      </c>
      <c r="H93" s="89">
        <v>974.51931000000002</v>
      </c>
      <c r="I93" s="88">
        <v>1117.80349</v>
      </c>
      <c r="J93" s="88"/>
      <c r="K93" s="88"/>
      <c r="L93" s="88"/>
      <c r="M93" s="88"/>
      <c r="N93" s="88"/>
      <c r="O93" s="87" t="s">
        <v>1281</v>
      </c>
      <c r="P93" s="86">
        <v>8389.8928399999986</v>
      </c>
    </row>
    <row r="94" spans="1:16" ht="16.5" customHeight="1">
      <c r="A94" s="91" t="s">
        <v>100</v>
      </c>
      <c r="B94" s="90" t="s">
        <v>99</v>
      </c>
      <c r="C94" s="88">
        <v>983.87942999999996</v>
      </c>
      <c r="D94" s="88">
        <v>827.44637</v>
      </c>
      <c r="E94" s="88">
        <v>698.19866999999999</v>
      </c>
      <c r="F94" s="88">
        <v>521.50081</v>
      </c>
      <c r="G94" s="88">
        <v>425.87029999999999</v>
      </c>
      <c r="H94" s="89">
        <v>718.07514000000003</v>
      </c>
      <c r="I94" s="88">
        <v>489.98349000000002</v>
      </c>
      <c r="J94" s="88">
        <v>580.75367000000006</v>
      </c>
      <c r="K94" s="88">
        <v>624.66021999999998</v>
      </c>
      <c r="L94" s="88">
        <v>703.33420000000001</v>
      </c>
      <c r="M94" s="88">
        <v>945.73397999999997</v>
      </c>
      <c r="N94" s="88">
        <v>951.80134999999996</v>
      </c>
      <c r="O94" s="87">
        <v>8471.2376299999996</v>
      </c>
      <c r="P94" s="86">
        <v>4664.9542099999999</v>
      </c>
    </row>
    <row r="95" spans="1:16" ht="16.5" customHeight="1">
      <c r="A95" s="100" t="s">
        <v>100</v>
      </c>
      <c r="B95" s="92" t="s">
        <v>99</v>
      </c>
      <c r="C95" s="88">
        <v>926.61392999999998</v>
      </c>
      <c r="D95" s="88">
        <v>804.37964999999997</v>
      </c>
      <c r="E95" s="88">
        <v>681.26025000000004</v>
      </c>
      <c r="F95" s="88">
        <v>576.15653999999995</v>
      </c>
      <c r="G95" s="88">
        <v>574.41411000000005</v>
      </c>
      <c r="H95" s="89">
        <v>504.10262</v>
      </c>
      <c r="I95" s="88">
        <v>596.85720000000003</v>
      </c>
      <c r="J95" s="88"/>
      <c r="K95" s="88"/>
      <c r="L95" s="88"/>
      <c r="M95" s="88"/>
      <c r="N95" s="88"/>
      <c r="O95" s="87" t="s">
        <v>1281</v>
      </c>
      <c r="P95" s="86">
        <v>4663.7843000000003</v>
      </c>
    </row>
    <row r="96" spans="1:16" ht="16.5" customHeight="1">
      <c r="A96" s="96" t="s">
        <v>108</v>
      </c>
      <c r="B96" s="95"/>
      <c r="C96" s="95"/>
      <c r="D96" s="95"/>
      <c r="E96" s="95"/>
      <c r="F96" s="95"/>
      <c r="G96" s="95"/>
      <c r="H96" s="95"/>
      <c r="I96" s="95"/>
      <c r="J96" s="95"/>
      <c r="K96" s="95"/>
      <c r="L96" s="95"/>
      <c r="M96" s="95"/>
      <c r="N96" s="95"/>
      <c r="O96" s="95"/>
      <c r="P96" s="94"/>
    </row>
    <row r="97" spans="1:16" ht="16.5" customHeight="1">
      <c r="A97" s="91" t="s">
        <v>101</v>
      </c>
      <c r="B97" s="90" t="s">
        <v>99</v>
      </c>
      <c r="C97" s="106">
        <v>298.7518</v>
      </c>
      <c r="D97" s="106">
        <v>364.47600999999997</v>
      </c>
      <c r="E97" s="106">
        <v>319.79741000000001</v>
      </c>
      <c r="F97" s="106">
        <v>339.42674</v>
      </c>
      <c r="G97" s="106">
        <v>307.19394</v>
      </c>
      <c r="H97" s="106">
        <v>369.06500999999997</v>
      </c>
      <c r="I97" s="107">
        <v>266.18272999999999</v>
      </c>
      <c r="J97" s="106">
        <v>245.29273000000001</v>
      </c>
      <c r="K97" s="106">
        <v>252.56947</v>
      </c>
      <c r="L97" s="106">
        <v>285.62984</v>
      </c>
      <c r="M97" s="106">
        <v>310.24669</v>
      </c>
      <c r="N97" s="105">
        <v>308.73649</v>
      </c>
      <c r="O97" s="87">
        <v>3667.3688600000005</v>
      </c>
      <c r="P97" s="86">
        <v>2264.8936400000002</v>
      </c>
    </row>
    <row r="98" spans="1:16" ht="16.5" customHeight="1">
      <c r="A98" s="93" t="s">
        <v>101</v>
      </c>
      <c r="B98" s="92" t="s">
        <v>99</v>
      </c>
      <c r="C98" s="88">
        <v>291.29516999999998</v>
      </c>
      <c r="D98" s="88">
        <v>314.82109000000003</v>
      </c>
      <c r="E98" s="88">
        <v>275.00605999999999</v>
      </c>
      <c r="F98" s="88">
        <v>336.00846000000001</v>
      </c>
      <c r="G98" s="88">
        <v>347.49394999999998</v>
      </c>
      <c r="H98" s="88">
        <v>272.51888000000002</v>
      </c>
      <c r="I98" s="104">
        <v>202.69086999999999</v>
      </c>
      <c r="J98" s="88"/>
      <c r="K98" s="88"/>
      <c r="L98" s="88"/>
      <c r="M98" s="88"/>
      <c r="N98" s="88"/>
      <c r="O98" s="87" t="s">
        <v>1281</v>
      </c>
      <c r="P98" s="86">
        <v>2039.83448</v>
      </c>
    </row>
    <row r="99" spans="1:16" ht="16.5" customHeight="1">
      <c r="A99" s="91" t="s">
        <v>100</v>
      </c>
      <c r="B99" s="90" t="s">
        <v>99</v>
      </c>
      <c r="C99" s="88">
        <v>199.19051999999999</v>
      </c>
      <c r="D99" s="88">
        <v>266.84787</v>
      </c>
      <c r="E99" s="88">
        <v>224.44560999999999</v>
      </c>
      <c r="F99" s="88">
        <v>246.75334000000001</v>
      </c>
      <c r="G99" s="88">
        <v>210.52086</v>
      </c>
      <c r="H99" s="88">
        <v>300.13587000000001</v>
      </c>
      <c r="I99" s="104">
        <v>206.41300000000001</v>
      </c>
      <c r="J99" s="88">
        <v>180.21677</v>
      </c>
      <c r="K99" s="88">
        <v>174.54052999999999</v>
      </c>
      <c r="L99" s="88">
        <v>209.64732000000001</v>
      </c>
      <c r="M99" s="88">
        <v>220.77434</v>
      </c>
      <c r="N99" s="88">
        <v>220.28851</v>
      </c>
      <c r="O99" s="87">
        <v>2659.7745399999999</v>
      </c>
      <c r="P99" s="86">
        <v>1654.3070700000001</v>
      </c>
    </row>
    <row r="100" spans="1:16" ht="16.5" customHeight="1">
      <c r="A100" s="100" t="s">
        <v>100</v>
      </c>
      <c r="B100" s="92" t="s">
        <v>99</v>
      </c>
      <c r="C100" s="88">
        <v>199.78907000000001</v>
      </c>
      <c r="D100" s="88">
        <v>225.57891000000001</v>
      </c>
      <c r="E100" s="88">
        <v>189.88713000000001</v>
      </c>
      <c r="F100" s="88">
        <v>250.11788999999999</v>
      </c>
      <c r="G100" s="88">
        <v>259.25062000000003</v>
      </c>
      <c r="H100" s="88">
        <v>210.63607999999999</v>
      </c>
      <c r="I100" s="104">
        <v>126.91661000000001</v>
      </c>
      <c r="J100" s="88"/>
      <c r="K100" s="88"/>
      <c r="L100" s="88"/>
      <c r="M100" s="88"/>
      <c r="N100" s="88"/>
      <c r="O100" s="87" t="s">
        <v>1281</v>
      </c>
      <c r="P100" s="86">
        <v>1462.1763100000001</v>
      </c>
    </row>
    <row r="101" spans="1:16" ht="16.5" customHeight="1">
      <c r="A101" s="96" t="s">
        <v>107</v>
      </c>
      <c r="B101" s="95"/>
      <c r="C101" s="95"/>
      <c r="D101" s="95"/>
      <c r="E101" s="95"/>
      <c r="F101" s="95"/>
      <c r="G101" s="95"/>
      <c r="H101" s="95"/>
      <c r="I101" s="95"/>
      <c r="J101" s="95"/>
      <c r="K101" s="95"/>
      <c r="L101" s="95"/>
      <c r="M101" s="95"/>
      <c r="N101" s="95"/>
      <c r="O101" s="95"/>
      <c r="P101" s="94"/>
    </row>
    <row r="102" spans="1:16" ht="16.5" customHeight="1">
      <c r="A102" s="91" t="s">
        <v>101</v>
      </c>
      <c r="B102" s="90" t="s">
        <v>99</v>
      </c>
      <c r="C102" s="88">
        <v>155.05770000000001</v>
      </c>
      <c r="D102" s="88">
        <v>404.9522</v>
      </c>
      <c r="E102" s="88">
        <v>296.60129999999998</v>
      </c>
      <c r="F102" s="88">
        <v>358.64830000000001</v>
      </c>
      <c r="G102" s="88">
        <v>407.5829</v>
      </c>
      <c r="H102" s="89">
        <v>332.60700000000003</v>
      </c>
      <c r="I102" s="88">
        <v>379.14359999999999</v>
      </c>
      <c r="J102" s="88">
        <v>336.6474</v>
      </c>
      <c r="K102" s="88">
        <v>360.55880000000002</v>
      </c>
      <c r="L102" s="88">
        <v>531.56979999999999</v>
      </c>
      <c r="M102" s="88">
        <v>401.65429999999998</v>
      </c>
      <c r="N102" s="88">
        <v>511.23390000000001</v>
      </c>
      <c r="O102" s="87">
        <v>4476.2572</v>
      </c>
      <c r="P102" s="86">
        <v>2334.5929999999998</v>
      </c>
    </row>
    <row r="103" spans="1:16" ht="16.5" customHeight="1">
      <c r="A103" s="93" t="s">
        <v>101</v>
      </c>
      <c r="B103" s="92" t="s">
        <v>99</v>
      </c>
      <c r="C103" s="88">
        <v>199.37610000000001</v>
      </c>
      <c r="D103" s="88">
        <v>524.06629999999996</v>
      </c>
      <c r="E103" s="88">
        <v>350.46190000000001</v>
      </c>
      <c r="F103" s="88">
        <v>495.1037</v>
      </c>
      <c r="G103" s="88">
        <v>361.38659999999999</v>
      </c>
      <c r="H103" s="89">
        <v>340.23500000000001</v>
      </c>
      <c r="I103" s="88">
        <v>514.51289999999995</v>
      </c>
      <c r="J103" s="88"/>
      <c r="K103" s="88"/>
      <c r="L103" s="88"/>
      <c r="M103" s="88"/>
      <c r="N103" s="88"/>
      <c r="O103" s="87" t="s">
        <v>1281</v>
      </c>
      <c r="P103" s="86">
        <v>2785.1424999999999</v>
      </c>
    </row>
    <row r="104" spans="1:16" ht="16.5" customHeight="1">
      <c r="A104" s="91" t="s">
        <v>100</v>
      </c>
      <c r="B104" s="90" t="s">
        <v>99</v>
      </c>
      <c r="C104" s="88">
        <v>110.75530000000001</v>
      </c>
      <c r="D104" s="88">
        <v>346.60379999999998</v>
      </c>
      <c r="E104" s="88">
        <v>249.7328</v>
      </c>
      <c r="F104" s="88">
        <v>305.64690000000002</v>
      </c>
      <c r="G104" s="88">
        <v>364.80360000000002</v>
      </c>
      <c r="H104" s="89">
        <v>271.7989</v>
      </c>
      <c r="I104" s="88">
        <v>322.26859999999999</v>
      </c>
      <c r="J104" s="88">
        <v>274.06939999999997</v>
      </c>
      <c r="K104" s="88">
        <v>302.98390000000001</v>
      </c>
      <c r="L104" s="88">
        <v>462.89729999999997</v>
      </c>
      <c r="M104" s="88">
        <v>331.77530000000002</v>
      </c>
      <c r="N104" s="88">
        <v>467.58620000000002</v>
      </c>
      <c r="O104" s="87">
        <v>3810.922</v>
      </c>
      <c r="P104" s="86">
        <v>1971.6098999999999</v>
      </c>
    </row>
    <row r="105" spans="1:16" ht="16.5" customHeight="1">
      <c r="A105" s="100" t="s">
        <v>100</v>
      </c>
      <c r="B105" s="92" t="s">
        <v>99</v>
      </c>
      <c r="C105" s="88">
        <v>151.2542</v>
      </c>
      <c r="D105" s="88">
        <v>451.63709999999998</v>
      </c>
      <c r="E105" s="88">
        <v>311.98270000000002</v>
      </c>
      <c r="F105" s="88">
        <v>430.26560000000001</v>
      </c>
      <c r="G105" s="88">
        <v>309.68349999999998</v>
      </c>
      <c r="H105" s="89">
        <v>282.53100000000001</v>
      </c>
      <c r="I105" s="88">
        <v>448.7276</v>
      </c>
      <c r="J105" s="88"/>
      <c r="K105" s="88"/>
      <c r="L105" s="88"/>
      <c r="M105" s="88"/>
      <c r="N105" s="88"/>
      <c r="O105" s="87" t="s">
        <v>1281</v>
      </c>
      <c r="P105" s="86">
        <v>2386.0817000000002</v>
      </c>
    </row>
    <row r="106" spans="1:16" ht="16.5" customHeight="1">
      <c r="A106" s="103" t="s">
        <v>106</v>
      </c>
      <c r="B106" s="102"/>
      <c r="C106" s="102"/>
      <c r="D106" s="102"/>
      <c r="E106" s="102"/>
      <c r="F106" s="102"/>
      <c r="G106" s="102"/>
      <c r="H106" s="102"/>
      <c r="I106" s="102"/>
      <c r="J106" s="102"/>
      <c r="K106" s="102"/>
      <c r="L106" s="102"/>
      <c r="M106" s="102"/>
      <c r="N106" s="102"/>
      <c r="O106" s="102"/>
      <c r="P106" s="101"/>
    </row>
    <row r="107" spans="1:16" ht="16.5" customHeight="1">
      <c r="A107" s="91" t="s">
        <v>101</v>
      </c>
      <c r="B107" s="90" t="s">
        <v>99</v>
      </c>
      <c r="C107" s="88">
        <v>109.0179</v>
      </c>
      <c r="D107" s="88">
        <v>352.93360000000001</v>
      </c>
      <c r="E107" s="88">
        <v>249.15639999999999</v>
      </c>
      <c r="F107" s="88">
        <v>314.31400000000002</v>
      </c>
      <c r="G107" s="88">
        <v>363.09589999999997</v>
      </c>
      <c r="H107" s="89">
        <v>293.51190000000003</v>
      </c>
      <c r="I107" s="88">
        <v>336.45760000000001</v>
      </c>
      <c r="J107" s="88">
        <v>293.6121</v>
      </c>
      <c r="K107" s="88">
        <v>321.95159999999998</v>
      </c>
      <c r="L107" s="88">
        <v>494.3329</v>
      </c>
      <c r="M107" s="88">
        <v>361.6001</v>
      </c>
      <c r="N107" s="88">
        <v>458.73450000000003</v>
      </c>
      <c r="O107" s="87">
        <v>3948.7184999999999</v>
      </c>
      <c r="P107" s="86">
        <v>2018.4873</v>
      </c>
    </row>
    <row r="108" spans="1:16" ht="16.5" customHeight="1">
      <c r="A108" s="93" t="s">
        <v>101</v>
      </c>
      <c r="B108" s="92" t="s">
        <v>99</v>
      </c>
      <c r="C108" s="88">
        <v>157.04220000000001</v>
      </c>
      <c r="D108" s="88">
        <v>482.1619</v>
      </c>
      <c r="E108" s="88">
        <v>304.67309999999998</v>
      </c>
      <c r="F108" s="88">
        <v>452.786</v>
      </c>
      <c r="G108" s="88">
        <v>313.46890000000002</v>
      </c>
      <c r="H108" s="89">
        <v>300.80200000000002</v>
      </c>
      <c r="I108" s="88">
        <v>466.53440000000001</v>
      </c>
      <c r="J108" s="88"/>
      <c r="K108" s="88"/>
      <c r="L108" s="88"/>
      <c r="M108" s="88"/>
      <c r="N108" s="88"/>
      <c r="O108" s="87" t="s">
        <v>1281</v>
      </c>
      <c r="P108" s="86">
        <v>2477.4684999999999</v>
      </c>
    </row>
    <row r="109" spans="1:16" ht="16.5" customHeight="1">
      <c r="A109" s="91" t="s">
        <v>100</v>
      </c>
      <c r="B109" s="90" t="s">
        <v>99</v>
      </c>
      <c r="C109" s="88">
        <v>86.357799999999997</v>
      </c>
      <c r="D109" s="88">
        <v>323.58260000000001</v>
      </c>
      <c r="E109" s="88">
        <v>225.64240000000001</v>
      </c>
      <c r="F109" s="88">
        <v>280.5324</v>
      </c>
      <c r="G109" s="88">
        <v>339.91109999999998</v>
      </c>
      <c r="H109" s="89">
        <v>250.24379999999999</v>
      </c>
      <c r="I109" s="88">
        <v>301.00130000000001</v>
      </c>
      <c r="J109" s="88">
        <v>251.8862</v>
      </c>
      <c r="K109" s="88">
        <v>284.58</v>
      </c>
      <c r="L109" s="88">
        <v>443.4436</v>
      </c>
      <c r="M109" s="88">
        <v>310.97969999999998</v>
      </c>
      <c r="N109" s="88">
        <v>440.47989999999999</v>
      </c>
      <c r="O109" s="87">
        <v>3538.6407999999997</v>
      </c>
      <c r="P109" s="86">
        <v>1807.2714000000001</v>
      </c>
    </row>
    <row r="110" spans="1:16" ht="16.5" customHeight="1">
      <c r="A110" s="100" t="s">
        <v>100</v>
      </c>
      <c r="B110" s="92" t="s">
        <v>99</v>
      </c>
      <c r="C110" s="88">
        <v>130.0513</v>
      </c>
      <c r="D110" s="88">
        <v>428.58249999999998</v>
      </c>
      <c r="E110" s="88">
        <v>287.2337</v>
      </c>
      <c r="F110" s="88">
        <v>410.6225</v>
      </c>
      <c r="G110" s="88">
        <v>286.77409999999998</v>
      </c>
      <c r="H110" s="89">
        <v>261.9699</v>
      </c>
      <c r="I110" s="88">
        <v>424.8913</v>
      </c>
      <c r="J110" s="88"/>
      <c r="K110" s="88"/>
      <c r="L110" s="88"/>
      <c r="M110" s="88"/>
      <c r="N110" s="88"/>
      <c r="O110" s="87" t="s">
        <v>1281</v>
      </c>
      <c r="P110" s="86">
        <v>2230.1252999999997</v>
      </c>
    </row>
    <row r="111" spans="1:16" ht="16.5" customHeight="1">
      <c r="A111" s="96" t="s">
        <v>105</v>
      </c>
      <c r="B111" s="95"/>
      <c r="C111" s="95"/>
      <c r="D111" s="95"/>
      <c r="E111" s="95"/>
      <c r="F111" s="95"/>
      <c r="G111" s="95"/>
      <c r="H111" s="95"/>
      <c r="I111" s="95"/>
      <c r="J111" s="95"/>
      <c r="K111" s="95"/>
      <c r="L111" s="95"/>
      <c r="M111" s="95"/>
      <c r="N111" s="95"/>
      <c r="O111" s="95"/>
      <c r="P111" s="94"/>
    </row>
    <row r="112" spans="1:16" ht="16.5" customHeight="1">
      <c r="A112" s="91" t="s">
        <v>101</v>
      </c>
      <c r="B112" s="90" t="s">
        <v>99</v>
      </c>
      <c r="C112" s="88">
        <v>176.9161</v>
      </c>
      <c r="D112" s="88">
        <v>306.94740000000002</v>
      </c>
      <c r="E112" s="88">
        <v>228.05539999999999</v>
      </c>
      <c r="F112" s="88">
        <v>359.53530000000001</v>
      </c>
      <c r="G112" s="88">
        <v>316.10969999999998</v>
      </c>
      <c r="H112" s="89">
        <v>262.9522</v>
      </c>
      <c r="I112" s="88">
        <v>181.6054</v>
      </c>
      <c r="J112" s="88">
        <v>275.29509999999999</v>
      </c>
      <c r="K112" s="88">
        <v>221.5635</v>
      </c>
      <c r="L112" s="88">
        <v>227.7929</v>
      </c>
      <c r="M112" s="88">
        <v>232.4744</v>
      </c>
      <c r="N112" s="88">
        <v>223.79320000000001</v>
      </c>
      <c r="O112" s="87">
        <v>3013.0406000000003</v>
      </c>
      <c r="P112" s="86">
        <v>1832.1215</v>
      </c>
    </row>
    <row r="113" spans="1:16" ht="16.5" customHeight="1">
      <c r="A113" s="93" t="s">
        <v>101</v>
      </c>
      <c r="B113" s="92" t="s">
        <v>99</v>
      </c>
      <c r="C113" s="88">
        <v>210.1413</v>
      </c>
      <c r="D113" s="88">
        <v>223.5129</v>
      </c>
      <c r="E113" s="88">
        <v>256.78410000000002</v>
      </c>
      <c r="F113" s="88">
        <v>278.78719999999998</v>
      </c>
      <c r="G113" s="88">
        <v>233.24</v>
      </c>
      <c r="H113" s="89">
        <v>243.14959999999999</v>
      </c>
      <c r="I113" s="88">
        <v>325.57619999999997</v>
      </c>
      <c r="J113" s="88"/>
      <c r="K113" s="88"/>
      <c r="L113" s="88"/>
      <c r="M113" s="88"/>
      <c r="N113" s="88"/>
      <c r="O113" s="87" t="s">
        <v>1281</v>
      </c>
      <c r="P113" s="86">
        <v>1771.1913</v>
      </c>
    </row>
    <row r="114" spans="1:16" ht="16.5" customHeight="1">
      <c r="A114" s="91" t="s">
        <v>100</v>
      </c>
      <c r="B114" s="90" t="s">
        <v>99</v>
      </c>
      <c r="C114" s="88">
        <v>164.8185</v>
      </c>
      <c r="D114" s="88">
        <v>293.31610000000001</v>
      </c>
      <c r="E114" s="88">
        <v>211.26419999999999</v>
      </c>
      <c r="F114" s="88">
        <v>341.47770000000003</v>
      </c>
      <c r="G114" s="88">
        <v>297.32369999999997</v>
      </c>
      <c r="H114" s="89">
        <v>248.4803</v>
      </c>
      <c r="I114" s="88">
        <v>164.40020000000001</v>
      </c>
      <c r="J114" s="88">
        <v>253.23779999999999</v>
      </c>
      <c r="K114" s="88">
        <v>198.97139999999999</v>
      </c>
      <c r="L114" s="88">
        <v>211.7722</v>
      </c>
      <c r="M114" s="88">
        <v>212.83</v>
      </c>
      <c r="N114" s="88">
        <v>210.8244</v>
      </c>
      <c r="O114" s="87">
        <v>2808.7164999999995</v>
      </c>
      <c r="P114" s="86">
        <v>1721.0807</v>
      </c>
    </row>
    <row r="115" spans="1:16" ht="16.5" customHeight="1">
      <c r="A115" s="100" t="s">
        <v>100</v>
      </c>
      <c r="B115" s="92" t="s">
        <v>99</v>
      </c>
      <c r="C115" s="88">
        <v>196.50210000000001</v>
      </c>
      <c r="D115" s="88">
        <v>212.6566</v>
      </c>
      <c r="E115" s="88">
        <v>243.4701</v>
      </c>
      <c r="F115" s="88">
        <v>259.19920000000002</v>
      </c>
      <c r="G115" s="88">
        <v>213.66239999999999</v>
      </c>
      <c r="H115" s="89">
        <v>230.7517</v>
      </c>
      <c r="I115" s="88">
        <v>304.09010000000001</v>
      </c>
      <c r="J115" s="88"/>
      <c r="K115" s="88"/>
      <c r="L115" s="88"/>
      <c r="M115" s="88"/>
      <c r="N115" s="88"/>
      <c r="O115" s="87" t="s">
        <v>1281</v>
      </c>
      <c r="P115" s="86">
        <v>1660.3321999999998</v>
      </c>
    </row>
    <row r="116" spans="1:16" ht="16.5" customHeight="1">
      <c r="A116" s="96" t="s">
        <v>104</v>
      </c>
      <c r="B116" s="95"/>
      <c r="C116" s="95"/>
      <c r="D116" s="95"/>
      <c r="E116" s="95"/>
      <c r="F116" s="95"/>
      <c r="G116" s="95"/>
      <c r="H116" s="95"/>
      <c r="I116" s="95"/>
      <c r="J116" s="95"/>
      <c r="K116" s="95"/>
      <c r="L116" s="95"/>
      <c r="M116" s="95"/>
      <c r="N116" s="95"/>
      <c r="O116" s="95"/>
      <c r="P116" s="94"/>
    </row>
    <row r="117" spans="1:16" ht="16.5" customHeight="1">
      <c r="A117" s="91" t="s">
        <v>101</v>
      </c>
      <c r="B117" s="90" t="s">
        <v>99</v>
      </c>
      <c r="C117" s="88">
        <v>265.18439999999998</v>
      </c>
      <c r="D117" s="88">
        <v>270.31599999999997</v>
      </c>
      <c r="E117" s="88">
        <v>278.42200000000003</v>
      </c>
      <c r="F117" s="88">
        <v>298.4391</v>
      </c>
      <c r="G117" s="88">
        <v>329.5412</v>
      </c>
      <c r="H117" s="89">
        <v>289.24130000000002</v>
      </c>
      <c r="I117" s="88">
        <v>249.85650000000001</v>
      </c>
      <c r="J117" s="88">
        <v>268.91109999999998</v>
      </c>
      <c r="K117" s="88">
        <v>238.59399999999999</v>
      </c>
      <c r="L117" s="88">
        <v>222.13890000000001</v>
      </c>
      <c r="M117" s="88">
        <v>253.51920000000001</v>
      </c>
      <c r="N117" s="88">
        <v>258.63920000000002</v>
      </c>
      <c r="O117" s="87">
        <v>3222.8029000000006</v>
      </c>
      <c r="P117" s="86">
        <v>1981.0005000000003</v>
      </c>
    </row>
    <row r="118" spans="1:16" ht="16.5" customHeight="1">
      <c r="A118" s="93" t="s">
        <v>101</v>
      </c>
      <c r="B118" s="92" t="s">
        <v>99</v>
      </c>
      <c r="C118" s="88">
        <v>232.83930000000001</v>
      </c>
      <c r="D118" s="88">
        <v>248.4152</v>
      </c>
      <c r="E118" s="88">
        <v>235.42</v>
      </c>
      <c r="F118" s="88">
        <v>289.25839999999999</v>
      </c>
      <c r="G118" s="88">
        <v>317.84640000000002</v>
      </c>
      <c r="H118" s="89">
        <v>277.0453</v>
      </c>
      <c r="I118" s="88">
        <v>298.39609999999999</v>
      </c>
      <c r="J118" s="88"/>
      <c r="K118" s="88"/>
      <c r="L118" s="88"/>
      <c r="M118" s="88"/>
      <c r="N118" s="88"/>
      <c r="O118" s="87" t="s">
        <v>1281</v>
      </c>
      <c r="P118" s="86">
        <v>1899.2207000000001</v>
      </c>
    </row>
    <row r="119" spans="1:16" ht="16.5" customHeight="1">
      <c r="A119" s="91" t="s">
        <v>100</v>
      </c>
      <c r="B119" s="90" t="s">
        <v>99</v>
      </c>
      <c r="C119" s="88">
        <v>229.99610000000001</v>
      </c>
      <c r="D119" s="88">
        <v>227.7525</v>
      </c>
      <c r="E119" s="88">
        <v>239.22929999999999</v>
      </c>
      <c r="F119" s="88">
        <v>262.23329999999999</v>
      </c>
      <c r="G119" s="88">
        <v>287.73849999999999</v>
      </c>
      <c r="H119" s="89">
        <v>250.32929999999999</v>
      </c>
      <c r="I119" s="88">
        <v>211.03190000000001</v>
      </c>
      <c r="J119" s="88">
        <v>233.51769999999999</v>
      </c>
      <c r="K119" s="88">
        <v>200.0316</v>
      </c>
      <c r="L119" s="88">
        <v>190.5471</v>
      </c>
      <c r="M119" s="88">
        <v>218.93450000000001</v>
      </c>
      <c r="N119" s="88">
        <v>222.52529999999999</v>
      </c>
      <c r="O119" s="87">
        <v>2773.8670999999995</v>
      </c>
      <c r="P119" s="86">
        <v>1708.3108999999999</v>
      </c>
    </row>
    <row r="120" spans="1:16" ht="16.5" customHeight="1">
      <c r="A120" s="100" t="s">
        <v>100</v>
      </c>
      <c r="B120" s="92" t="s">
        <v>99</v>
      </c>
      <c r="C120" s="88">
        <v>197.5728</v>
      </c>
      <c r="D120" s="88">
        <v>209.0626</v>
      </c>
      <c r="E120" s="88">
        <v>198.62430000000001</v>
      </c>
      <c r="F120" s="88">
        <v>255.4444</v>
      </c>
      <c r="G120" s="88">
        <v>281.7296</v>
      </c>
      <c r="H120" s="89">
        <v>243.9111</v>
      </c>
      <c r="I120" s="88">
        <v>260.75009999999997</v>
      </c>
      <c r="J120" s="88"/>
      <c r="K120" s="88"/>
      <c r="L120" s="88"/>
      <c r="M120" s="88"/>
      <c r="N120" s="88"/>
      <c r="O120" s="87" t="s">
        <v>1281</v>
      </c>
      <c r="P120" s="86">
        <v>1647.0949000000001</v>
      </c>
    </row>
    <row r="121" spans="1:16" ht="16.5" customHeight="1">
      <c r="A121" s="103" t="s">
        <v>103</v>
      </c>
      <c r="B121" s="102"/>
      <c r="C121" s="102"/>
      <c r="D121" s="102"/>
      <c r="E121" s="102"/>
      <c r="F121" s="102"/>
      <c r="G121" s="102"/>
      <c r="H121" s="102"/>
      <c r="I121" s="102"/>
      <c r="J121" s="102"/>
      <c r="K121" s="102"/>
      <c r="L121" s="102"/>
      <c r="M121" s="102"/>
      <c r="N121" s="102"/>
      <c r="O121" s="102"/>
      <c r="P121" s="101"/>
    </row>
    <row r="122" spans="1:16" ht="16.5" customHeight="1">
      <c r="A122" s="91" t="s">
        <v>101</v>
      </c>
      <c r="B122" s="90" t="s">
        <v>99</v>
      </c>
      <c r="C122" s="88">
        <v>85.418400000000005</v>
      </c>
      <c r="D122" s="88">
        <v>89.548299999999998</v>
      </c>
      <c r="E122" s="88">
        <v>105.4093</v>
      </c>
      <c r="F122" s="88">
        <v>90.873099999999994</v>
      </c>
      <c r="G122" s="88">
        <v>103.12609999999999</v>
      </c>
      <c r="H122" s="89">
        <v>97.405500000000004</v>
      </c>
      <c r="I122" s="88">
        <v>95.408799999999999</v>
      </c>
      <c r="J122" s="88">
        <v>89.948300000000003</v>
      </c>
      <c r="K122" s="88">
        <v>91.817499999999995</v>
      </c>
      <c r="L122" s="88">
        <v>81.464299999999994</v>
      </c>
      <c r="M122" s="88">
        <v>88.132499999999993</v>
      </c>
      <c r="N122" s="89">
        <v>95.402900000000002</v>
      </c>
      <c r="O122" s="87">
        <v>1113.9550000000002</v>
      </c>
      <c r="P122" s="86">
        <v>667.18950000000007</v>
      </c>
    </row>
    <row r="123" spans="1:16" ht="16.5" customHeight="1">
      <c r="A123" s="93" t="s">
        <v>101</v>
      </c>
      <c r="B123" s="92" t="s">
        <v>99</v>
      </c>
      <c r="C123" s="88">
        <v>83.498400000000004</v>
      </c>
      <c r="D123" s="88">
        <v>97.2196</v>
      </c>
      <c r="E123" s="88">
        <v>88.348600000000005</v>
      </c>
      <c r="F123" s="88">
        <v>94.578299999999999</v>
      </c>
      <c r="G123" s="88">
        <v>93.106200000000001</v>
      </c>
      <c r="H123" s="89">
        <v>99.129000000000005</v>
      </c>
      <c r="I123" s="88">
        <v>100.02930000000001</v>
      </c>
      <c r="J123" s="88"/>
      <c r="K123" s="88"/>
      <c r="L123" s="88"/>
      <c r="M123" s="88"/>
      <c r="N123" s="89"/>
      <c r="O123" s="87" t="s">
        <v>1281</v>
      </c>
      <c r="P123" s="86">
        <v>655.90940000000001</v>
      </c>
    </row>
    <row r="124" spans="1:16" ht="16.5" customHeight="1">
      <c r="A124" s="91" t="s">
        <v>100</v>
      </c>
      <c r="B124" s="90" t="s">
        <v>99</v>
      </c>
      <c r="C124" s="88">
        <v>69.470799999999997</v>
      </c>
      <c r="D124" s="99">
        <v>73.082800000000006</v>
      </c>
      <c r="E124" s="98">
        <v>89.001300000000001</v>
      </c>
      <c r="F124" s="98">
        <v>75.052400000000006</v>
      </c>
      <c r="G124" s="98">
        <v>85.066999999999993</v>
      </c>
      <c r="H124" s="97">
        <v>80.988500000000002</v>
      </c>
      <c r="I124" s="98">
        <v>76.327200000000005</v>
      </c>
      <c r="J124" s="98">
        <v>73.812799999999996</v>
      </c>
      <c r="K124" s="98">
        <v>74.187600000000003</v>
      </c>
      <c r="L124" s="98">
        <v>67.686899999999994</v>
      </c>
      <c r="M124" s="98">
        <v>71.660399999999996</v>
      </c>
      <c r="N124" s="97">
        <v>78.406899999999993</v>
      </c>
      <c r="O124" s="87">
        <v>914.74459999999999</v>
      </c>
      <c r="P124" s="86">
        <v>548.99</v>
      </c>
    </row>
    <row r="125" spans="1:16" ht="16.5" customHeight="1">
      <c r="A125" s="100" t="s">
        <v>100</v>
      </c>
      <c r="B125" s="92" t="s">
        <v>99</v>
      </c>
      <c r="C125" s="88">
        <v>67.706500000000005</v>
      </c>
      <c r="D125" s="99">
        <v>80.501199999999997</v>
      </c>
      <c r="E125" s="98">
        <v>72.268299999999996</v>
      </c>
      <c r="F125" s="98">
        <v>78.835099999999997</v>
      </c>
      <c r="G125" s="98">
        <v>76.219300000000004</v>
      </c>
      <c r="H125" s="97">
        <v>83.232299999999995</v>
      </c>
      <c r="I125" s="98">
        <v>82.591099999999997</v>
      </c>
      <c r="J125" s="98"/>
      <c r="K125" s="98"/>
      <c r="L125" s="98"/>
      <c r="M125" s="98"/>
      <c r="N125" s="97"/>
      <c r="O125" s="87" t="s">
        <v>1281</v>
      </c>
      <c r="P125" s="86">
        <v>541.35379999999998</v>
      </c>
    </row>
    <row r="126" spans="1:16" ht="16.5" customHeight="1">
      <c r="A126" s="96" t="s">
        <v>102</v>
      </c>
      <c r="B126" s="95"/>
      <c r="C126" s="95"/>
      <c r="D126" s="95"/>
      <c r="E126" s="95"/>
      <c r="F126" s="95"/>
      <c r="G126" s="95"/>
      <c r="H126" s="95"/>
      <c r="I126" s="95"/>
      <c r="J126" s="95"/>
      <c r="K126" s="95"/>
      <c r="L126" s="95"/>
      <c r="M126" s="95"/>
      <c r="N126" s="95"/>
      <c r="O126" s="95"/>
      <c r="P126" s="94"/>
    </row>
    <row r="127" spans="1:16" ht="16.5" customHeight="1">
      <c r="A127" s="91" t="s">
        <v>101</v>
      </c>
      <c r="B127" s="90" t="s">
        <v>99</v>
      </c>
      <c r="C127" s="88">
        <v>19.897099999999998</v>
      </c>
      <c r="D127" s="88">
        <v>35.134099999999997</v>
      </c>
      <c r="E127" s="88">
        <v>27.9148</v>
      </c>
      <c r="F127" s="88">
        <v>27.937799999999999</v>
      </c>
      <c r="G127" s="88">
        <v>26.471599999999999</v>
      </c>
      <c r="H127" s="89">
        <v>25.0946</v>
      </c>
      <c r="I127" s="88">
        <v>26.010300000000001</v>
      </c>
      <c r="J127" s="88">
        <v>26.148299999999999</v>
      </c>
      <c r="K127" s="88">
        <v>27.547799999999999</v>
      </c>
      <c r="L127" s="88">
        <v>15.061199999999999</v>
      </c>
      <c r="M127" s="88">
        <v>15.3309</v>
      </c>
      <c r="N127" s="88">
        <v>14.717499999999999</v>
      </c>
      <c r="O127" s="87">
        <v>287.26599999999996</v>
      </c>
      <c r="P127" s="86">
        <v>188.46029999999999</v>
      </c>
    </row>
    <row r="128" spans="1:16" ht="16.5" customHeight="1">
      <c r="A128" s="93" t="s">
        <v>101</v>
      </c>
      <c r="B128" s="92" t="s">
        <v>99</v>
      </c>
      <c r="C128" s="88">
        <v>15.6927</v>
      </c>
      <c r="D128" s="88">
        <v>18.424099999999999</v>
      </c>
      <c r="E128" s="88">
        <v>15.021599999999999</v>
      </c>
      <c r="F128" s="88">
        <v>13.495799999999999</v>
      </c>
      <c r="G128" s="88">
        <v>15.0158</v>
      </c>
      <c r="H128" s="89">
        <v>11.5764</v>
      </c>
      <c r="I128" s="88">
        <v>14.2186</v>
      </c>
      <c r="J128" s="88"/>
      <c r="K128" s="88"/>
      <c r="L128" s="88"/>
      <c r="M128" s="88"/>
      <c r="N128" s="88"/>
      <c r="O128" s="87" t="s">
        <v>1281</v>
      </c>
      <c r="P128" s="86">
        <v>103.44499999999998</v>
      </c>
    </row>
    <row r="129" spans="1:22" ht="16.5" customHeight="1">
      <c r="A129" s="91" t="s">
        <v>100</v>
      </c>
      <c r="B129" s="90" t="s">
        <v>99</v>
      </c>
      <c r="C129" s="88">
        <v>12.1302</v>
      </c>
      <c r="D129" s="88">
        <v>22.607800000000001</v>
      </c>
      <c r="E129" s="88">
        <v>18.6448</v>
      </c>
      <c r="F129" s="88">
        <v>19.4346</v>
      </c>
      <c r="G129" s="88">
        <v>17.489799999999999</v>
      </c>
      <c r="H129" s="89">
        <v>15.8384</v>
      </c>
      <c r="I129" s="88">
        <v>17.799299999999999</v>
      </c>
      <c r="J129" s="88">
        <v>18.899100000000001</v>
      </c>
      <c r="K129" s="88">
        <v>19.560600000000001</v>
      </c>
      <c r="L129" s="88">
        <v>8.3148</v>
      </c>
      <c r="M129" s="88">
        <v>9.4951000000000008</v>
      </c>
      <c r="N129" s="88">
        <v>9.0646000000000004</v>
      </c>
      <c r="O129" s="87">
        <v>189.2791</v>
      </c>
      <c r="P129" s="86">
        <v>123.9449</v>
      </c>
    </row>
    <row r="130" spans="1:22" ht="16.5" customHeight="1">
      <c r="A130" s="85" t="s">
        <v>100</v>
      </c>
      <c r="B130" s="84" t="s">
        <v>99</v>
      </c>
      <c r="C130" s="82">
        <v>7.6177999999999999</v>
      </c>
      <c r="D130" s="82">
        <v>7.5092999999999996</v>
      </c>
      <c r="E130" s="82">
        <v>7.6391</v>
      </c>
      <c r="F130" s="82">
        <v>6.2682000000000002</v>
      </c>
      <c r="G130" s="82">
        <v>8.0246999999999993</v>
      </c>
      <c r="H130" s="83">
        <v>5.4573999999999998</v>
      </c>
      <c r="I130" s="82">
        <v>7.5510000000000002</v>
      </c>
      <c r="J130" s="82"/>
      <c r="K130" s="82"/>
      <c r="L130" s="82"/>
      <c r="M130" s="82"/>
      <c r="N130" s="82"/>
      <c r="O130" s="81" t="s">
        <v>1281</v>
      </c>
      <c r="P130" s="80">
        <v>50.067500000000003</v>
      </c>
    </row>
    <row r="131" spans="1:22" s="75" customFormat="1" ht="12.75" customHeight="1">
      <c r="A131" s="74" t="s">
        <v>188</v>
      </c>
      <c r="P131" s="77"/>
      <c r="T131" s="76"/>
      <c r="U131" s="76"/>
      <c r="V131" s="76"/>
    </row>
    <row r="132" spans="1:22" s="75" customFormat="1" ht="12.75" customHeight="1">
      <c r="A132" s="74" t="s">
        <v>187</v>
      </c>
      <c r="P132" s="77"/>
      <c r="T132" s="76"/>
      <c r="U132" s="76"/>
      <c r="V132" s="76"/>
    </row>
    <row r="133" spans="1:22" s="75" customFormat="1" ht="12.75" customHeight="1">
      <c r="A133" s="74" t="s">
        <v>186</v>
      </c>
      <c r="P133" s="77"/>
      <c r="T133" s="76"/>
      <c r="U133" s="76"/>
      <c r="V133" s="76"/>
    </row>
    <row r="134" spans="1:22" s="75" customFormat="1" ht="12.75" customHeight="1">
      <c r="A134" s="74" t="s">
        <v>185</v>
      </c>
      <c r="B134" s="78"/>
      <c r="O134" s="79"/>
      <c r="P134" s="77"/>
      <c r="T134" s="76"/>
      <c r="U134" s="76"/>
      <c r="V134" s="76"/>
    </row>
    <row r="135" spans="1:22" s="75" customFormat="1" ht="12.75" customHeight="1">
      <c r="A135" s="74" t="s">
        <v>184</v>
      </c>
      <c r="B135" s="78"/>
      <c r="O135" s="78"/>
      <c r="P135" s="77"/>
      <c r="T135" s="76"/>
      <c r="U135" s="76"/>
      <c r="V135" s="76"/>
    </row>
    <row r="136" spans="1:22" s="75" customFormat="1" ht="12.75" customHeight="1">
      <c r="A136" s="74" t="s">
        <v>183</v>
      </c>
      <c r="P136" s="77"/>
      <c r="T136" s="76"/>
      <c r="U136" s="76"/>
      <c r="V136" s="76"/>
    </row>
    <row r="137" spans="1:22" ht="12.75" customHeight="1">
      <c r="A137" s="74" t="s">
        <v>97</v>
      </c>
    </row>
    <row r="138" spans="1:22">
      <c r="A138" s="1" t="s">
        <v>14</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6"/>
  <sheetViews>
    <sheetView showGridLines="0" topLeftCell="A46" zoomScaleNormal="100" workbookViewId="0">
      <selection activeCell="A66" sqref="A66"/>
    </sheetView>
  </sheetViews>
  <sheetFormatPr baseColWidth="10" defaultColWidth="11.42578125" defaultRowHeight="16.5"/>
  <cols>
    <col min="1" max="1" width="25.42578125" style="2062" customWidth="1"/>
    <col min="2" max="2" width="7.28515625" style="614" customWidth="1"/>
    <col min="3" max="16" width="6.28515625" style="614" customWidth="1"/>
    <col min="17" max="17" width="8.42578125" style="614" customWidth="1"/>
    <col min="18" max="18" width="5.28515625" style="614" customWidth="1"/>
    <col min="19" max="16384" width="11.42578125" style="614"/>
  </cols>
  <sheetData>
    <row r="1" spans="1:144" s="2111" customFormat="1" ht="22.5" customHeight="1">
      <c r="A1" s="2109" t="s">
        <v>2432</v>
      </c>
      <c r="B1" s="2110"/>
      <c r="C1" s="2110"/>
      <c r="D1" s="2110"/>
      <c r="E1" s="2110"/>
      <c r="F1" s="2110"/>
      <c r="G1" s="2110"/>
      <c r="H1" s="2110"/>
      <c r="I1" s="2110"/>
      <c r="J1" s="2110"/>
      <c r="K1" s="2110"/>
      <c r="L1" s="2110"/>
      <c r="M1" s="2110"/>
      <c r="N1" s="2110"/>
      <c r="O1" s="2110"/>
      <c r="P1" s="2110"/>
      <c r="Q1" s="2110"/>
    </row>
    <row r="2" spans="1:144" s="2114" customFormat="1" ht="12.75" customHeight="1">
      <c r="A2" s="2112" t="s">
        <v>244</v>
      </c>
      <c r="B2" s="2113"/>
      <c r="C2" s="2113"/>
      <c r="D2" s="2113"/>
      <c r="E2" s="2113"/>
      <c r="F2" s="2113"/>
      <c r="G2" s="2113"/>
      <c r="H2" s="2113"/>
      <c r="I2" s="2113"/>
      <c r="J2" s="2113"/>
      <c r="K2" s="2113"/>
      <c r="L2" s="2113"/>
      <c r="M2" s="2113"/>
      <c r="N2" s="2113"/>
      <c r="O2" s="2113"/>
      <c r="P2" s="2113"/>
      <c r="Q2" s="2113"/>
    </row>
    <row r="3" spans="1:144" s="2117" customFormat="1" ht="12.75" customHeight="1">
      <c r="A3" s="2115" t="s">
        <v>1322</v>
      </c>
      <c r="B3" s="2116"/>
      <c r="C3" s="2116"/>
      <c r="D3" s="2116"/>
      <c r="E3" s="2116"/>
      <c r="F3" s="2116"/>
      <c r="G3" s="2116"/>
      <c r="H3" s="2116"/>
      <c r="I3" s="2116"/>
      <c r="J3" s="2116"/>
      <c r="K3" s="2116"/>
      <c r="L3" s="2116"/>
      <c r="M3" s="2116"/>
      <c r="N3" s="2116"/>
      <c r="O3" s="2116"/>
      <c r="P3" s="2116"/>
      <c r="Q3" s="2116"/>
    </row>
    <row r="4" spans="1:144" s="2117" customFormat="1" ht="12.75" customHeight="1">
      <c r="A4" s="2115" t="s">
        <v>1453</v>
      </c>
      <c r="B4" s="2116"/>
      <c r="C4" s="2116"/>
      <c r="D4" s="2116"/>
      <c r="E4" s="2116"/>
      <c r="F4" s="2116"/>
      <c r="G4" s="2116"/>
      <c r="H4" s="2116"/>
      <c r="I4" s="2116"/>
      <c r="J4" s="2116"/>
      <c r="K4" s="2116"/>
      <c r="L4" s="2116"/>
      <c r="M4" s="2116"/>
      <c r="N4" s="2116"/>
      <c r="O4" s="2116"/>
      <c r="P4" s="2116"/>
      <c r="Q4" s="2116"/>
    </row>
    <row r="5" spans="1:144" s="2058" customFormat="1" ht="12.75" customHeight="1">
      <c r="A5" s="2856" t="s">
        <v>1452</v>
      </c>
      <c r="B5" s="2859" t="s">
        <v>1321</v>
      </c>
      <c r="C5" s="2063" t="s">
        <v>1214</v>
      </c>
      <c r="D5" s="2064"/>
      <c r="E5" s="2065" t="s">
        <v>1237</v>
      </c>
      <c r="F5" s="2065" t="s">
        <v>1236</v>
      </c>
      <c r="G5" s="2065" t="s">
        <v>1235</v>
      </c>
      <c r="H5" s="2065" t="s">
        <v>1234</v>
      </c>
      <c r="I5" s="2065" t="s">
        <v>1244</v>
      </c>
      <c r="J5" s="2065" t="s">
        <v>1214</v>
      </c>
      <c r="K5" s="2065"/>
      <c r="L5" s="2065" t="s">
        <v>1237</v>
      </c>
      <c r="M5" s="2065" t="s">
        <v>1236</v>
      </c>
      <c r="N5" s="2065" t="s">
        <v>1235</v>
      </c>
      <c r="O5" s="2065" t="s">
        <v>1234</v>
      </c>
      <c r="P5" s="2065" t="s">
        <v>1244</v>
      </c>
      <c r="Q5" s="2862" t="s">
        <v>2430</v>
      </c>
      <c r="R5" s="614"/>
      <c r="S5" s="614"/>
      <c r="T5" s="614"/>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c r="CU5" s="614"/>
      <c r="CV5" s="614"/>
      <c r="CW5" s="614"/>
      <c r="CX5" s="614"/>
      <c r="CY5" s="614"/>
      <c r="CZ5" s="614"/>
      <c r="DA5" s="614"/>
      <c r="DB5" s="614"/>
      <c r="DC5" s="614"/>
      <c r="DD5" s="614"/>
      <c r="DE5" s="614"/>
      <c r="DF5" s="614"/>
      <c r="DG5" s="614"/>
      <c r="DH5" s="614"/>
      <c r="DI5" s="614"/>
      <c r="DJ5" s="614"/>
      <c r="DK5" s="614"/>
      <c r="DL5" s="614"/>
      <c r="DM5" s="614"/>
      <c r="DN5" s="614"/>
      <c r="DO5" s="614"/>
      <c r="DP5" s="614"/>
      <c r="DQ5" s="614"/>
      <c r="DR5" s="614"/>
      <c r="DS5" s="614"/>
      <c r="DT5" s="614"/>
      <c r="DU5" s="614"/>
      <c r="DV5" s="614"/>
      <c r="DW5" s="614"/>
      <c r="DX5" s="614"/>
      <c r="DY5" s="614"/>
      <c r="DZ5" s="614"/>
      <c r="EA5" s="614"/>
      <c r="EB5" s="614"/>
      <c r="EC5" s="614"/>
      <c r="ED5" s="614"/>
      <c r="EE5" s="614"/>
      <c r="EF5" s="614"/>
      <c r="EG5" s="614"/>
      <c r="EH5" s="614"/>
      <c r="EI5" s="614"/>
      <c r="EJ5" s="614"/>
      <c r="EK5" s="614"/>
      <c r="EL5" s="614"/>
      <c r="EM5" s="614"/>
      <c r="EN5" s="614"/>
    </row>
    <row r="6" spans="1:144" s="2058" customFormat="1" ht="12.75" customHeight="1">
      <c r="A6" s="2857"/>
      <c r="B6" s="2860"/>
      <c r="C6" s="2066">
        <v>2022</v>
      </c>
      <c r="D6" s="2066">
        <v>2023</v>
      </c>
      <c r="E6" s="2067">
        <v>2023</v>
      </c>
      <c r="F6" s="2064"/>
      <c r="G6" s="2064"/>
      <c r="H6" s="2064"/>
      <c r="I6" s="2064"/>
      <c r="J6" s="2068">
        <v>2022</v>
      </c>
      <c r="K6" s="2068">
        <v>2023</v>
      </c>
      <c r="L6" s="2067">
        <v>2023</v>
      </c>
      <c r="M6" s="2064"/>
      <c r="N6" s="2064"/>
      <c r="O6" s="2064"/>
      <c r="P6" s="2069"/>
      <c r="Q6" s="2863"/>
      <c r="R6" s="614"/>
      <c r="S6" s="614"/>
      <c r="T6" s="614"/>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c r="CU6" s="614"/>
      <c r="CV6" s="614"/>
      <c r="CW6" s="614"/>
      <c r="CX6" s="614"/>
      <c r="CY6" s="614"/>
      <c r="CZ6" s="614"/>
      <c r="DA6" s="614"/>
      <c r="DB6" s="614"/>
      <c r="DC6" s="614"/>
      <c r="DD6" s="614"/>
      <c r="DE6" s="614"/>
      <c r="DF6" s="614"/>
      <c r="DG6" s="614"/>
      <c r="DH6" s="614"/>
      <c r="DI6" s="614"/>
      <c r="DJ6" s="614"/>
      <c r="DK6" s="614"/>
      <c r="DL6" s="614"/>
      <c r="DM6" s="614"/>
      <c r="DN6" s="614"/>
      <c r="DO6" s="614"/>
      <c r="DP6" s="614"/>
      <c r="DQ6" s="614"/>
      <c r="DR6" s="614"/>
      <c r="DS6" s="614"/>
      <c r="DT6" s="614"/>
      <c r="DU6" s="614"/>
      <c r="DV6" s="614"/>
      <c r="DW6" s="614"/>
      <c r="DX6" s="614"/>
      <c r="DY6" s="614"/>
      <c r="DZ6" s="614"/>
      <c r="EA6" s="614"/>
      <c r="EB6" s="614"/>
      <c r="EC6" s="614"/>
      <c r="ED6" s="614"/>
      <c r="EE6" s="614"/>
      <c r="EF6" s="614"/>
      <c r="EG6" s="614"/>
      <c r="EH6" s="614"/>
      <c r="EI6" s="614"/>
      <c r="EJ6" s="614"/>
      <c r="EK6" s="614"/>
      <c r="EL6" s="614"/>
      <c r="EM6" s="614"/>
      <c r="EN6" s="614"/>
    </row>
    <row r="7" spans="1:144" s="2058" customFormat="1" ht="21.75" customHeight="1">
      <c r="A7" s="2858"/>
      <c r="B7" s="2861"/>
      <c r="C7" s="2070" t="s">
        <v>1322</v>
      </c>
      <c r="D7" s="2071"/>
      <c r="E7" s="2071"/>
      <c r="F7" s="2071"/>
      <c r="G7" s="2071"/>
      <c r="H7" s="2071"/>
      <c r="I7" s="2072"/>
      <c r="J7" s="2070" t="s">
        <v>1451</v>
      </c>
      <c r="K7" s="2071"/>
      <c r="L7" s="2071"/>
      <c r="M7" s="2071"/>
      <c r="N7" s="2071"/>
      <c r="O7" s="2071"/>
      <c r="P7" s="2072"/>
      <c r="Q7" s="286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c r="CU7" s="614"/>
      <c r="CV7" s="614"/>
      <c r="CW7" s="614"/>
      <c r="CX7" s="614"/>
      <c r="CY7" s="614"/>
      <c r="CZ7" s="614"/>
      <c r="DA7" s="614"/>
      <c r="DB7" s="614"/>
      <c r="DC7" s="614"/>
      <c r="DD7" s="614"/>
      <c r="DE7" s="614"/>
      <c r="DF7" s="614"/>
      <c r="DG7" s="614"/>
      <c r="DH7" s="614"/>
      <c r="DI7" s="614"/>
      <c r="DJ7" s="614"/>
      <c r="DK7" s="614"/>
      <c r="DL7" s="614"/>
      <c r="DM7" s="614"/>
      <c r="DN7" s="614"/>
      <c r="DO7" s="614"/>
      <c r="DP7" s="614"/>
      <c r="DQ7" s="614"/>
      <c r="DR7" s="614"/>
      <c r="DS7" s="614"/>
      <c r="DT7" s="614"/>
      <c r="DU7" s="614"/>
      <c r="DV7" s="614"/>
      <c r="DW7" s="614"/>
      <c r="DX7" s="614"/>
      <c r="DY7" s="614"/>
      <c r="DZ7" s="614"/>
      <c r="EA7" s="614"/>
      <c r="EB7" s="614"/>
      <c r="EC7" s="614"/>
      <c r="ED7" s="614"/>
      <c r="EE7" s="614"/>
      <c r="EF7" s="614"/>
      <c r="EG7" s="614"/>
      <c r="EH7" s="614"/>
      <c r="EI7" s="614"/>
      <c r="EJ7" s="614"/>
      <c r="EK7" s="614"/>
      <c r="EL7" s="614"/>
      <c r="EM7" s="614"/>
      <c r="EN7" s="614"/>
    </row>
    <row r="8" spans="1:144" s="2058" customFormat="1" ht="15" customHeight="1">
      <c r="A8" s="2073" t="s">
        <v>1450</v>
      </c>
      <c r="B8" s="2074">
        <v>1000</v>
      </c>
      <c r="C8" s="2083">
        <v>104.8</v>
      </c>
      <c r="D8" s="2084">
        <v>111.31666666666668</v>
      </c>
      <c r="E8" s="2085">
        <v>107.5</v>
      </c>
      <c r="F8" s="2084">
        <v>106.4</v>
      </c>
      <c r="G8" s="2086">
        <v>105.2</v>
      </c>
      <c r="H8" s="2086">
        <v>105.7</v>
      </c>
      <c r="I8" s="2086">
        <v>105.2</v>
      </c>
      <c r="J8" s="2087">
        <v>27.493917274939164</v>
      </c>
      <c r="K8" s="2088">
        <v>6.2181933842239374</v>
      </c>
      <c r="L8" s="2089">
        <v>-0.73868882733148666</v>
      </c>
      <c r="M8" s="2090">
        <v>-3.2727272727272663</v>
      </c>
      <c r="N8" s="2090">
        <v>-6.0714285714285694</v>
      </c>
      <c r="O8" s="2090">
        <v>-6.5428824049513707</v>
      </c>
      <c r="P8" s="2091">
        <v>-7.3943661971830892</v>
      </c>
      <c r="Q8" s="2092">
        <v>-0.47303689687795725</v>
      </c>
      <c r="R8" s="614"/>
      <c r="S8" s="614" t="s">
        <v>1281</v>
      </c>
      <c r="T8" s="614"/>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c r="CU8" s="614"/>
      <c r="CV8" s="614"/>
      <c r="CW8" s="614"/>
      <c r="CX8" s="614"/>
      <c r="CY8" s="614"/>
      <c r="CZ8" s="614"/>
      <c r="DA8" s="614"/>
      <c r="DB8" s="614"/>
      <c r="DC8" s="614"/>
      <c r="DD8" s="614"/>
      <c r="DE8" s="614"/>
      <c r="DF8" s="614"/>
      <c r="DG8" s="614"/>
      <c r="DH8" s="614"/>
      <c r="DI8" s="614"/>
      <c r="DJ8" s="614"/>
      <c r="DK8" s="614"/>
      <c r="DL8" s="614"/>
      <c r="DM8" s="614"/>
      <c r="DN8" s="614"/>
      <c r="DO8" s="614"/>
      <c r="DP8" s="614"/>
      <c r="DQ8" s="614"/>
      <c r="DR8" s="614"/>
      <c r="DS8" s="614"/>
      <c r="DT8" s="614"/>
      <c r="DU8" s="614"/>
      <c r="DV8" s="614"/>
      <c r="DW8" s="614"/>
      <c r="DX8" s="614"/>
      <c r="DY8" s="614"/>
      <c r="DZ8" s="614"/>
      <c r="EA8" s="614"/>
      <c r="EB8" s="614"/>
      <c r="EC8" s="614"/>
      <c r="ED8" s="614"/>
      <c r="EE8" s="614"/>
      <c r="EF8" s="614"/>
      <c r="EG8" s="614"/>
      <c r="EH8" s="614"/>
      <c r="EI8" s="614"/>
      <c r="EJ8" s="614"/>
      <c r="EK8" s="614"/>
      <c r="EL8" s="614"/>
      <c r="EM8" s="614"/>
      <c r="EN8" s="614"/>
    </row>
    <row r="9" spans="1:144" s="2058" customFormat="1" ht="15" customHeight="1">
      <c r="A9" s="2073" t="s">
        <v>2429</v>
      </c>
      <c r="B9" s="2076">
        <v>746.11</v>
      </c>
      <c r="C9" s="2083">
        <v>105.6</v>
      </c>
      <c r="D9" s="2084">
        <v>107.13333333333333</v>
      </c>
      <c r="E9" s="2085">
        <v>103.2</v>
      </c>
      <c r="F9" s="2084">
        <v>102.1</v>
      </c>
      <c r="G9" s="2084">
        <v>100.9</v>
      </c>
      <c r="H9" s="2084">
        <v>101.1</v>
      </c>
      <c r="I9" s="2084">
        <v>101.3</v>
      </c>
      <c r="J9" s="2087">
        <v>26.770708283313326</v>
      </c>
      <c r="K9" s="2088">
        <v>1.4520202020201936</v>
      </c>
      <c r="L9" s="2089">
        <v>-5.3211009174311954</v>
      </c>
      <c r="M9" s="2090">
        <v>-7.6853526220614725</v>
      </c>
      <c r="N9" s="2090">
        <v>-8.5222121486853979</v>
      </c>
      <c r="O9" s="2090">
        <v>-8.8367899008115529</v>
      </c>
      <c r="P9" s="2093">
        <v>-8.3257918552036188</v>
      </c>
      <c r="Q9" s="2092">
        <v>0.19782393669635212</v>
      </c>
      <c r="R9" s="614"/>
      <c r="S9" s="614" t="s">
        <v>1281</v>
      </c>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c r="CU9" s="614"/>
      <c r="CV9" s="614"/>
      <c r="CW9" s="614"/>
      <c r="CX9" s="614"/>
      <c r="CY9" s="614"/>
      <c r="CZ9" s="614"/>
      <c r="DA9" s="614"/>
      <c r="DB9" s="614"/>
      <c r="DC9" s="614"/>
      <c r="DD9" s="614"/>
      <c r="DE9" s="614"/>
      <c r="DF9" s="614"/>
      <c r="DG9" s="614"/>
      <c r="DH9" s="614"/>
      <c r="DI9" s="614"/>
      <c r="DJ9" s="614"/>
      <c r="DK9" s="614"/>
      <c r="DL9" s="614"/>
      <c r="DM9" s="614"/>
      <c r="DN9" s="614"/>
      <c r="DO9" s="614"/>
      <c r="DP9" s="614"/>
      <c r="DQ9" s="614"/>
      <c r="DR9" s="614"/>
      <c r="DS9" s="614"/>
      <c r="DT9" s="614"/>
      <c r="DU9" s="614"/>
      <c r="DV9" s="614"/>
      <c r="DW9" s="614"/>
      <c r="DX9" s="614"/>
      <c r="DY9" s="614"/>
      <c r="DZ9" s="614"/>
      <c r="EA9" s="614"/>
      <c r="EB9" s="614"/>
      <c r="EC9" s="614"/>
      <c r="ED9" s="614"/>
      <c r="EE9" s="614"/>
      <c r="EF9" s="614"/>
      <c r="EG9" s="614"/>
      <c r="EH9" s="614"/>
      <c r="EI9" s="614"/>
      <c r="EJ9" s="614"/>
      <c r="EK9" s="614"/>
      <c r="EL9" s="614"/>
      <c r="EM9" s="614"/>
      <c r="EN9" s="614"/>
    </row>
    <row r="10" spans="1:144" s="2058" customFormat="1" ht="15" customHeight="1">
      <c r="A10" s="2073" t="s">
        <v>1449</v>
      </c>
      <c r="B10" s="2076">
        <v>29.44</v>
      </c>
      <c r="C10" s="2083">
        <v>129.4</v>
      </c>
      <c r="D10" s="2084">
        <v>143.08333333333331</v>
      </c>
      <c r="E10" s="2085">
        <v>140.4</v>
      </c>
      <c r="F10" s="2084">
        <v>142.30000000000001</v>
      </c>
      <c r="G10" s="2084">
        <v>140.1</v>
      </c>
      <c r="H10" s="2084">
        <v>138.1</v>
      </c>
      <c r="I10" s="2084">
        <v>134.5</v>
      </c>
      <c r="J10" s="2087">
        <v>11.168384879725082</v>
      </c>
      <c r="K10" s="2088">
        <v>10.574446161772272</v>
      </c>
      <c r="L10" s="2089">
        <v>9.6875</v>
      </c>
      <c r="M10" s="2090">
        <v>10.395655546935615</v>
      </c>
      <c r="N10" s="2090">
        <v>2.6373626373626422</v>
      </c>
      <c r="O10" s="2090">
        <v>-4.0972222222222285</v>
      </c>
      <c r="P10" s="2093">
        <v>-5.812324929971993</v>
      </c>
      <c r="Q10" s="2092">
        <v>-2.6068066618392436</v>
      </c>
      <c r="R10" s="614"/>
      <c r="S10" s="614" t="s">
        <v>1281</v>
      </c>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c r="CU10" s="614"/>
      <c r="CV10" s="614"/>
      <c r="CW10" s="614"/>
      <c r="CX10" s="614"/>
      <c r="CY10" s="614"/>
      <c r="CZ10" s="614"/>
      <c r="DA10" s="614"/>
      <c r="DB10" s="614"/>
      <c r="DC10" s="614"/>
      <c r="DD10" s="614"/>
      <c r="DE10" s="614"/>
      <c r="DF10" s="614"/>
      <c r="DG10" s="614"/>
      <c r="DH10" s="614"/>
      <c r="DI10" s="614"/>
      <c r="DJ10" s="614"/>
      <c r="DK10" s="614"/>
      <c r="DL10" s="614"/>
      <c r="DM10" s="614"/>
      <c r="DN10" s="614"/>
      <c r="DO10" s="614"/>
      <c r="DP10" s="614"/>
      <c r="DQ10" s="614"/>
      <c r="DR10" s="614"/>
      <c r="DS10" s="614"/>
      <c r="DT10" s="614"/>
      <c r="DU10" s="614"/>
      <c r="DV10" s="614"/>
      <c r="DW10" s="614"/>
      <c r="DX10" s="614"/>
      <c r="DY10" s="614"/>
      <c r="DZ10" s="614"/>
      <c r="EA10" s="614"/>
      <c r="EB10" s="614"/>
      <c r="EC10" s="614"/>
      <c r="ED10" s="614"/>
      <c r="EE10" s="614"/>
      <c r="EF10" s="614"/>
      <c r="EG10" s="614"/>
      <c r="EH10" s="614"/>
      <c r="EI10" s="614"/>
      <c r="EJ10" s="614"/>
      <c r="EK10" s="614"/>
      <c r="EL10" s="614"/>
      <c r="EM10" s="614"/>
      <c r="EN10" s="614"/>
    </row>
    <row r="11" spans="1:144" s="2058" customFormat="1" ht="15" customHeight="1">
      <c r="A11" s="2073" t="s">
        <v>1448</v>
      </c>
      <c r="B11" s="2076">
        <v>5.19</v>
      </c>
      <c r="C11" s="2083">
        <v>99.8</v>
      </c>
      <c r="D11" s="2084">
        <v>106.67499999999998</v>
      </c>
      <c r="E11" s="2085" t="s">
        <v>240</v>
      </c>
      <c r="F11" s="2084" t="s">
        <v>240</v>
      </c>
      <c r="G11" s="2084" t="s">
        <v>240</v>
      </c>
      <c r="H11" s="2084" t="s">
        <v>240</v>
      </c>
      <c r="I11" s="2084" t="s">
        <v>240</v>
      </c>
      <c r="J11" s="2087">
        <v>11.259754738015602</v>
      </c>
      <c r="K11" s="2088">
        <v>6.8887775551102095</v>
      </c>
      <c r="L11" s="2087" t="s">
        <v>240</v>
      </c>
      <c r="M11" s="2090" t="s">
        <v>240</v>
      </c>
      <c r="N11" s="2090" t="s">
        <v>240</v>
      </c>
      <c r="O11" s="2094" t="s">
        <v>240</v>
      </c>
      <c r="P11" s="2093" t="s">
        <v>240</v>
      </c>
      <c r="Q11" s="2075" t="s">
        <v>240</v>
      </c>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c r="CU11" s="614"/>
      <c r="CV11" s="614"/>
      <c r="CW11" s="614"/>
      <c r="CX11" s="614"/>
      <c r="CY11" s="614"/>
      <c r="CZ11" s="614"/>
      <c r="DA11" s="614"/>
      <c r="DB11" s="614"/>
      <c r="DC11" s="614"/>
      <c r="DD11" s="614"/>
      <c r="DE11" s="614"/>
      <c r="DF11" s="614"/>
      <c r="DG11" s="614"/>
      <c r="DH11" s="614"/>
      <c r="DI11" s="614"/>
      <c r="DJ11" s="614"/>
      <c r="DK11" s="614"/>
      <c r="DL11" s="614"/>
      <c r="DM11" s="614"/>
      <c r="DN11" s="614"/>
      <c r="DO11" s="614"/>
      <c r="DP11" s="614"/>
      <c r="DQ11" s="614"/>
      <c r="DR11" s="614"/>
      <c r="DS11" s="614"/>
      <c r="DT11" s="614"/>
      <c r="DU11" s="614"/>
      <c r="DV11" s="614"/>
      <c r="DW11" s="614"/>
      <c r="DX11" s="614"/>
      <c r="DY11" s="614"/>
      <c r="DZ11" s="614"/>
      <c r="EA11" s="614"/>
      <c r="EB11" s="614"/>
      <c r="EC11" s="614"/>
      <c r="ED11" s="614"/>
      <c r="EE11" s="614"/>
      <c r="EF11" s="614"/>
      <c r="EG11" s="614"/>
      <c r="EH11" s="614"/>
      <c r="EI11" s="614"/>
      <c r="EJ11" s="614"/>
      <c r="EK11" s="614"/>
      <c r="EL11" s="614"/>
      <c r="EM11" s="614"/>
      <c r="EN11" s="614"/>
    </row>
    <row r="12" spans="1:144" s="2058" customFormat="1" ht="15" customHeight="1">
      <c r="A12" s="2073" t="s">
        <v>1447</v>
      </c>
      <c r="B12" s="2076">
        <v>7.61</v>
      </c>
      <c r="C12" s="2083">
        <v>133</v>
      </c>
      <c r="D12" s="2084">
        <v>148.87499999999997</v>
      </c>
      <c r="E12" s="2085">
        <v>144.1</v>
      </c>
      <c r="F12" s="2084">
        <v>147.69999999999999</v>
      </c>
      <c r="G12" s="2084">
        <v>147.19999999999999</v>
      </c>
      <c r="H12" s="2084">
        <v>147.1</v>
      </c>
      <c r="I12" s="2084">
        <v>142.9</v>
      </c>
      <c r="J12" s="2087">
        <v>11.670864819479434</v>
      </c>
      <c r="K12" s="2088">
        <v>11.936090225563888</v>
      </c>
      <c r="L12" s="2089" t="s">
        <v>240</v>
      </c>
      <c r="M12" s="2090">
        <v>10.553892215568851</v>
      </c>
      <c r="N12" s="2090">
        <v>2.9370629370629189</v>
      </c>
      <c r="O12" s="2090">
        <v>-1.2088650100738789</v>
      </c>
      <c r="P12" s="2093">
        <v>-4.2225201072385943</v>
      </c>
      <c r="Q12" s="2092">
        <v>-2.8552005438477153</v>
      </c>
      <c r="R12" s="614"/>
      <c r="S12" s="614" t="s">
        <v>1281</v>
      </c>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c r="CU12" s="614"/>
      <c r="CV12" s="614"/>
      <c r="CW12" s="614"/>
      <c r="CX12" s="614"/>
      <c r="CY12" s="614"/>
      <c r="CZ12" s="614"/>
      <c r="DA12" s="614"/>
      <c r="DB12" s="614"/>
      <c r="DC12" s="614"/>
      <c r="DD12" s="614"/>
      <c r="DE12" s="614"/>
      <c r="DF12" s="614"/>
      <c r="DG12" s="614"/>
      <c r="DH12" s="614"/>
      <c r="DI12" s="614"/>
      <c r="DJ12" s="614"/>
      <c r="DK12" s="614"/>
      <c r="DL12" s="614"/>
      <c r="DM12" s="614"/>
      <c r="DN12" s="614"/>
      <c r="DO12" s="614"/>
      <c r="DP12" s="614"/>
      <c r="DQ12" s="614"/>
      <c r="DR12" s="614"/>
      <c r="DS12" s="614"/>
      <c r="DT12" s="614"/>
      <c r="DU12" s="614"/>
      <c r="DV12" s="614"/>
      <c r="DW12" s="614"/>
      <c r="DX12" s="614"/>
      <c r="DY12" s="614"/>
      <c r="DZ12" s="614"/>
      <c r="EA12" s="614"/>
      <c r="EB12" s="614"/>
      <c r="EC12" s="614"/>
      <c r="ED12" s="614"/>
      <c r="EE12" s="614"/>
      <c r="EF12" s="614"/>
      <c r="EG12" s="614"/>
      <c r="EH12" s="614"/>
      <c r="EI12" s="614"/>
      <c r="EJ12" s="614"/>
      <c r="EK12" s="614"/>
      <c r="EL12" s="614"/>
      <c r="EM12" s="614"/>
      <c r="EN12" s="614"/>
    </row>
    <row r="13" spans="1:144" s="2058" customFormat="1" ht="15" customHeight="1">
      <c r="A13" s="2073" t="s">
        <v>1446</v>
      </c>
      <c r="B13" s="2076">
        <v>16.64</v>
      </c>
      <c r="C13" s="2083">
        <v>136.9</v>
      </c>
      <c r="D13" s="2084">
        <v>152.45833333333334</v>
      </c>
      <c r="E13" s="2085">
        <v>150.19999999999999</v>
      </c>
      <c r="F13" s="2084">
        <v>152.69999999999999</v>
      </c>
      <c r="G13" s="2084">
        <v>148.69999999999999</v>
      </c>
      <c r="H13" s="2084">
        <v>145.80000000000001</v>
      </c>
      <c r="I13" s="2084">
        <v>142.30000000000001</v>
      </c>
      <c r="J13" s="2087">
        <v>10.850202429149803</v>
      </c>
      <c r="K13" s="2088">
        <v>11.364743121499885</v>
      </c>
      <c r="L13" s="2089">
        <v>11.922503725782406</v>
      </c>
      <c r="M13" s="2090">
        <v>13.1111111111111</v>
      </c>
      <c r="N13" s="2090">
        <v>3.4794711203896895</v>
      </c>
      <c r="O13" s="2090">
        <v>-5.0781249999999858</v>
      </c>
      <c r="P13" s="2093">
        <v>-6.4431295200525796</v>
      </c>
      <c r="Q13" s="2092">
        <v>-2.4005486968449929</v>
      </c>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c r="CU13" s="614"/>
      <c r="CV13" s="614"/>
      <c r="CW13" s="614"/>
      <c r="CX13" s="614"/>
      <c r="CY13" s="614"/>
      <c r="CZ13" s="614"/>
      <c r="DA13" s="614"/>
      <c r="DB13" s="614"/>
      <c r="DC13" s="614"/>
      <c r="DD13" s="614"/>
      <c r="DE13" s="614"/>
      <c r="DF13" s="614"/>
      <c r="DG13" s="614"/>
      <c r="DH13" s="614"/>
      <c r="DI13" s="614"/>
      <c r="DJ13" s="614"/>
      <c r="DK13" s="614"/>
      <c r="DL13" s="614"/>
      <c r="DM13" s="614"/>
      <c r="DN13" s="614"/>
      <c r="DO13" s="614"/>
      <c r="DP13" s="614"/>
      <c r="DQ13" s="614"/>
      <c r="DR13" s="614"/>
      <c r="DS13" s="614"/>
      <c r="DT13" s="614"/>
      <c r="DU13" s="614"/>
      <c r="DV13" s="614"/>
      <c r="DW13" s="614"/>
      <c r="DX13" s="614"/>
      <c r="DY13" s="614"/>
      <c r="DZ13" s="614"/>
      <c r="EA13" s="614"/>
      <c r="EB13" s="614"/>
      <c r="EC13" s="614"/>
      <c r="ED13" s="614"/>
      <c r="EE13" s="614"/>
      <c r="EF13" s="614"/>
      <c r="EG13" s="614"/>
      <c r="EH13" s="614"/>
      <c r="EI13" s="614"/>
      <c r="EJ13" s="614"/>
      <c r="EK13" s="614"/>
      <c r="EL13" s="614"/>
      <c r="EM13" s="614"/>
      <c r="EN13" s="614"/>
    </row>
    <row r="14" spans="1:144" s="2058" customFormat="1" ht="15" customHeight="1">
      <c r="A14" s="2073" t="s">
        <v>1445</v>
      </c>
      <c r="B14" s="2076">
        <v>62.03</v>
      </c>
      <c r="C14" s="2083">
        <v>116.8</v>
      </c>
      <c r="D14" s="2084">
        <v>133.51666666666668</v>
      </c>
      <c r="E14" s="2085">
        <v>128.9</v>
      </c>
      <c r="F14" s="2084">
        <v>128</v>
      </c>
      <c r="G14" s="2084">
        <v>124.9</v>
      </c>
      <c r="H14" s="2084">
        <v>124.6</v>
      </c>
      <c r="I14" s="2084">
        <v>125.6</v>
      </c>
      <c r="J14" s="2087">
        <v>13.288069835111543</v>
      </c>
      <c r="K14" s="2088">
        <v>14.312214611872164</v>
      </c>
      <c r="L14" s="2089">
        <v>-1.7530487804878021</v>
      </c>
      <c r="M14" s="2090">
        <v>-3.2501889644746882</v>
      </c>
      <c r="N14" s="2090">
        <v>-8.7655222790357925</v>
      </c>
      <c r="O14" s="2090">
        <v>-10.744985673352431</v>
      </c>
      <c r="P14" s="2093">
        <v>-9.640287769784166</v>
      </c>
      <c r="Q14" s="2092">
        <v>0.80256821829856051</v>
      </c>
      <c r="R14" s="614"/>
      <c r="S14" s="614"/>
      <c r="T14" s="614"/>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c r="CU14" s="614"/>
      <c r="CV14" s="614"/>
      <c r="CW14" s="614"/>
      <c r="CX14" s="614"/>
      <c r="CY14" s="614"/>
      <c r="CZ14" s="614"/>
      <c r="DA14" s="614"/>
      <c r="DB14" s="614"/>
      <c r="DC14" s="614"/>
      <c r="DD14" s="614"/>
      <c r="DE14" s="614"/>
      <c r="DF14" s="614"/>
      <c r="DG14" s="614"/>
      <c r="DH14" s="614"/>
      <c r="DI14" s="614"/>
      <c r="DJ14" s="614"/>
      <c r="DK14" s="614"/>
      <c r="DL14" s="614"/>
      <c r="DM14" s="614"/>
      <c r="DN14" s="614"/>
      <c r="DO14" s="614"/>
      <c r="DP14" s="614"/>
      <c r="DQ14" s="614"/>
      <c r="DR14" s="614"/>
      <c r="DS14" s="614"/>
      <c r="DT14" s="614"/>
      <c r="DU14" s="614"/>
      <c r="DV14" s="614"/>
      <c r="DW14" s="614"/>
      <c r="DX14" s="614"/>
      <c r="DY14" s="614"/>
      <c r="DZ14" s="614"/>
      <c r="EA14" s="614"/>
      <c r="EB14" s="614"/>
      <c r="EC14" s="614"/>
      <c r="ED14" s="614"/>
      <c r="EE14" s="614"/>
      <c r="EF14" s="614"/>
      <c r="EG14" s="614"/>
      <c r="EH14" s="614"/>
      <c r="EI14" s="614"/>
      <c r="EJ14" s="614"/>
      <c r="EK14" s="614"/>
      <c r="EL14" s="614"/>
      <c r="EM14" s="614"/>
      <c r="EN14" s="614"/>
    </row>
    <row r="15" spans="1:144" s="2058" customFormat="1" ht="15" customHeight="1">
      <c r="A15" s="2073" t="s">
        <v>1444</v>
      </c>
      <c r="B15" s="2076">
        <v>11.76</v>
      </c>
      <c r="C15" s="2083">
        <v>116.9</v>
      </c>
      <c r="D15" s="2084">
        <v>127.90833333333335</v>
      </c>
      <c r="E15" s="2085">
        <v>122.5</v>
      </c>
      <c r="F15" s="2084">
        <v>126</v>
      </c>
      <c r="G15" s="2084">
        <v>121.9</v>
      </c>
      <c r="H15" s="2084">
        <v>123.2</v>
      </c>
      <c r="I15" s="2084">
        <v>121.9</v>
      </c>
      <c r="J15" s="2087">
        <v>9.0485074626865583</v>
      </c>
      <c r="K15" s="2088">
        <v>9.4168805246649612</v>
      </c>
      <c r="L15" s="2089">
        <v>4.0781648258283809</v>
      </c>
      <c r="M15" s="2090">
        <v>-3.7433155080213965</v>
      </c>
      <c r="N15" s="2090">
        <v>-4.9883086515978192</v>
      </c>
      <c r="O15" s="2090">
        <v>-9.4783247612049877</v>
      </c>
      <c r="P15" s="2093">
        <v>-9.2330603127326896</v>
      </c>
      <c r="Q15" s="2092">
        <v>-1.0551948051948017</v>
      </c>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c r="CU15" s="614"/>
      <c r="CV15" s="614"/>
      <c r="CW15" s="614"/>
      <c r="CX15" s="614"/>
      <c r="CY15" s="614"/>
      <c r="CZ15" s="614"/>
      <c r="DA15" s="614"/>
      <c r="DB15" s="614"/>
      <c r="DC15" s="614"/>
      <c r="DD15" s="614"/>
      <c r="DE15" s="614"/>
      <c r="DF15" s="614"/>
      <c r="DG15" s="614"/>
      <c r="DH15" s="614"/>
      <c r="DI15" s="614"/>
      <c r="DJ15" s="614"/>
      <c r="DK15" s="614"/>
      <c r="DL15" s="614"/>
      <c r="DM15" s="614"/>
      <c r="DN15" s="614"/>
      <c r="DO15" s="614"/>
      <c r="DP15" s="614"/>
      <c r="DQ15" s="614"/>
      <c r="DR15" s="614"/>
      <c r="DS15" s="614"/>
      <c r="DT15" s="614"/>
      <c r="DU15" s="614"/>
      <c r="DV15" s="614"/>
      <c r="DW15" s="614"/>
      <c r="DX15" s="614"/>
      <c r="DY15" s="614"/>
      <c r="DZ15" s="614"/>
      <c r="EA15" s="614"/>
      <c r="EB15" s="614"/>
      <c r="EC15" s="614"/>
      <c r="ED15" s="614"/>
      <c r="EE15" s="614"/>
      <c r="EF15" s="614"/>
      <c r="EG15" s="614"/>
      <c r="EH15" s="614"/>
      <c r="EI15" s="614"/>
      <c r="EJ15" s="614"/>
      <c r="EK15" s="614"/>
      <c r="EL15" s="614"/>
      <c r="EM15" s="614"/>
      <c r="EN15" s="614"/>
    </row>
    <row r="16" spans="1:144" s="2058" customFormat="1" ht="15" customHeight="1">
      <c r="A16" s="2073" t="s">
        <v>1443</v>
      </c>
      <c r="B16" s="2076">
        <v>31.35</v>
      </c>
      <c r="C16" s="2083">
        <v>114.4</v>
      </c>
      <c r="D16" s="2084">
        <v>133.25833333333335</v>
      </c>
      <c r="E16" s="2085">
        <v>130.9</v>
      </c>
      <c r="F16" s="2084">
        <v>127.2</v>
      </c>
      <c r="G16" s="2084">
        <v>125.8</v>
      </c>
      <c r="H16" s="2084">
        <v>122.5</v>
      </c>
      <c r="I16" s="2084">
        <v>123.6</v>
      </c>
      <c r="J16" s="2087">
        <v>12.5984251968504</v>
      </c>
      <c r="K16" s="2088">
        <v>16.48455710955713</v>
      </c>
      <c r="L16" s="2089">
        <v>-2.6765799256505574</v>
      </c>
      <c r="M16" s="2090">
        <v>-2.7522935779816606</v>
      </c>
      <c r="N16" s="2090">
        <v>-5.9790732436472496</v>
      </c>
      <c r="O16" s="2090">
        <v>-10.322108345534403</v>
      </c>
      <c r="P16" s="2093">
        <v>-8.849557522123888</v>
      </c>
      <c r="Q16" s="2092">
        <v>0.89795918367346417</v>
      </c>
      <c r="R16" s="614"/>
      <c r="S16" s="614"/>
      <c r="T16" s="61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c r="CU16" s="614"/>
      <c r="CV16" s="614"/>
      <c r="CW16" s="614"/>
      <c r="CX16" s="614"/>
      <c r="CY16" s="614"/>
      <c r="CZ16" s="614"/>
      <c r="DA16" s="614"/>
      <c r="DB16" s="614"/>
      <c r="DC16" s="614"/>
      <c r="DD16" s="614"/>
      <c r="DE16" s="614"/>
      <c r="DF16" s="614"/>
      <c r="DG16" s="614"/>
      <c r="DH16" s="614"/>
      <c r="DI16" s="614"/>
      <c r="DJ16" s="614"/>
      <c r="DK16" s="614"/>
      <c r="DL16" s="614"/>
      <c r="DM16" s="614"/>
      <c r="DN16" s="614"/>
      <c r="DO16" s="614"/>
      <c r="DP16" s="614"/>
      <c r="DQ16" s="614"/>
      <c r="DR16" s="614"/>
      <c r="DS16" s="614"/>
      <c r="DT16" s="614"/>
      <c r="DU16" s="614"/>
      <c r="DV16" s="614"/>
      <c r="DW16" s="614"/>
      <c r="DX16" s="614"/>
      <c r="DY16" s="614"/>
      <c r="DZ16" s="614"/>
      <c r="EA16" s="614"/>
      <c r="EB16" s="614"/>
      <c r="EC16" s="614"/>
      <c r="ED16" s="614"/>
      <c r="EE16" s="614"/>
      <c r="EF16" s="614"/>
      <c r="EG16" s="614"/>
      <c r="EH16" s="614"/>
      <c r="EI16" s="614"/>
      <c r="EJ16" s="614"/>
      <c r="EK16" s="614"/>
      <c r="EL16" s="614"/>
      <c r="EM16" s="614"/>
      <c r="EN16" s="614"/>
    </row>
    <row r="17" spans="1:144" s="2058" customFormat="1" ht="15" customHeight="1">
      <c r="A17" s="2073" t="s">
        <v>1442</v>
      </c>
      <c r="B17" s="2076">
        <v>18.920000000000002</v>
      </c>
      <c r="C17" s="2083">
        <v>120.6</v>
      </c>
      <c r="D17" s="2084">
        <v>137.42499999999998</v>
      </c>
      <c r="E17" s="2085">
        <v>129.6</v>
      </c>
      <c r="F17" s="2084">
        <v>130.6</v>
      </c>
      <c r="G17" s="2084">
        <v>125.1</v>
      </c>
      <c r="H17" s="2084">
        <v>128.80000000000001</v>
      </c>
      <c r="I17" s="2084">
        <v>131.19999999999999</v>
      </c>
      <c r="J17" s="2087">
        <v>17.087378640776706</v>
      </c>
      <c r="K17" s="2088">
        <v>13.951077943615246</v>
      </c>
      <c r="L17" s="2089">
        <v>-3.2113517550410791</v>
      </c>
      <c r="M17" s="2090">
        <v>-3.7582903463522399</v>
      </c>
      <c r="N17" s="2090">
        <v>-15.128900949796474</v>
      </c>
      <c r="O17" s="2090">
        <v>-12.20177232447169</v>
      </c>
      <c r="P17" s="2093">
        <v>-11.050847457627128</v>
      </c>
      <c r="Q17" s="2092">
        <v>1.8633540372670581</v>
      </c>
      <c r="R17" s="614"/>
      <c r="S17" s="614" t="s">
        <v>1281</v>
      </c>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4"/>
      <c r="DM17" s="614"/>
      <c r="DN17" s="614"/>
      <c r="DO17" s="614"/>
      <c r="DP17" s="614"/>
      <c r="DQ17" s="614"/>
      <c r="DR17" s="614"/>
      <c r="DS17" s="614"/>
      <c r="DT17" s="614"/>
      <c r="DU17" s="614"/>
      <c r="DV17" s="614"/>
      <c r="DW17" s="614"/>
      <c r="DX17" s="614"/>
      <c r="DY17" s="614"/>
      <c r="DZ17" s="614"/>
      <c r="EA17" s="614"/>
      <c r="EB17" s="614"/>
      <c r="EC17" s="614"/>
      <c r="ED17" s="614"/>
      <c r="EE17" s="614"/>
      <c r="EF17" s="614"/>
      <c r="EG17" s="614"/>
      <c r="EH17" s="614"/>
      <c r="EI17" s="614"/>
      <c r="EJ17" s="614"/>
      <c r="EK17" s="614"/>
      <c r="EL17" s="614"/>
      <c r="EM17" s="614"/>
      <c r="EN17" s="614"/>
    </row>
    <row r="18" spans="1:144" s="2058" customFormat="1" ht="15" customHeight="1">
      <c r="A18" s="2073" t="s">
        <v>1441</v>
      </c>
      <c r="B18" s="2076">
        <v>483.96</v>
      </c>
      <c r="C18" s="2083">
        <v>107.4</v>
      </c>
      <c r="D18" s="2084">
        <v>106.54166666666667</v>
      </c>
      <c r="E18" s="2085">
        <v>101.9</v>
      </c>
      <c r="F18" s="2084">
        <v>100.6</v>
      </c>
      <c r="G18" s="2084">
        <v>99.5</v>
      </c>
      <c r="H18" s="2084">
        <v>99.9</v>
      </c>
      <c r="I18" s="2084">
        <v>99.9</v>
      </c>
      <c r="J18" s="2087">
        <v>32.592592592592581</v>
      </c>
      <c r="K18" s="2088">
        <v>-0.79919304779639333</v>
      </c>
      <c r="L18" s="2089">
        <v>-7.1103008204193259</v>
      </c>
      <c r="M18" s="2090">
        <v>-9.9373321396598016</v>
      </c>
      <c r="N18" s="2090">
        <v>-9.7914777878513064</v>
      </c>
      <c r="O18" s="2090">
        <v>-9.9188458070333638</v>
      </c>
      <c r="P18" s="2093">
        <v>-9.5108695652173907</v>
      </c>
      <c r="Q18" s="2092">
        <v>0</v>
      </c>
      <c r="R18" s="614"/>
      <c r="S18" s="614"/>
      <c r="T18" s="614"/>
      <c r="U18" s="614"/>
      <c r="V18" s="614"/>
      <c r="W18" s="614"/>
      <c r="X18" s="614"/>
      <c r="Y18" s="614"/>
      <c r="Z18" s="614"/>
      <c r="AA18" s="614"/>
      <c r="AB18" s="614" t="s">
        <v>1281</v>
      </c>
      <c r="AC18" s="614"/>
      <c r="AD18" s="614" t="s">
        <v>1281</v>
      </c>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c r="CU18" s="614"/>
      <c r="CV18" s="614"/>
      <c r="CW18" s="614"/>
      <c r="CX18" s="614"/>
      <c r="CY18" s="614"/>
      <c r="CZ18" s="614"/>
      <c r="DA18" s="614"/>
      <c r="DB18" s="614"/>
      <c r="DC18" s="614"/>
      <c r="DD18" s="614"/>
      <c r="DE18" s="614"/>
      <c r="DF18" s="614"/>
      <c r="DG18" s="614"/>
      <c r="DH18" s="614"/>
      <c r="DI18" s="614"/>
      <c r="DJ18" s="614"/>
      <c r="DK18" s="614"/>
      <c r="DL18" s="614"/>
      <c r="DM18" s="614"/>
      <c r="DN18" s="614"/>
      <c r="DO18" s="614"/>
      <c r="DP18" s="614"/>
      <c r="DQ18" s="614"/>
      <c r="DR18" s="614"/>
      <c r="DS18" s="614"/>
      <c r="DT18" s="614"/>
      <c r="DU18" s="614"/>
      <c r="DV18" s="614"/>
      <c r="DW18" s="614"/>
      <c r="DX18" s="614"/>
      <c r="DY18" s="614"/>
      <c r="DZ18" s="614"/>
      <c r="EA18" s="614"/>
      <c r="EB18" s="614"/>
      <c r="EC18" s="614"/>
      <c r="ED18" s="614"/>
      <c r="EE18" s="614"/>
      <c r="EF18" s="614"/>
      <c r="EG18" s="614"/>
      <c r="EH18" s="614"/>
      <c r="EI18" s="614"/>
      <c r="EJ18" s="614"/>
      <c r="EK18" s="614"/>
      <c r="EL18" s="614"/>
      <c r="EM18" s="614"/>
      <c r="EN18" s="614"/>
    </row>
    <row r="19" spans="1:144" s="2058" customFormat="1" ht="15" customHeight="1">
      <c r="A19" s="2073" t="s">
        <v>1440</v>
      </c>
      <c r="B19" s="2076">
        <v>215.19</v>
      </c>
      <c r="C19" s="2083">
        <v>102.1</v>
      </c>
      <c r="D19" s="2084">
        <v>101.64166666666667</v>
      </c>
      <c r="E19" s="2085">
        <v>96.7</v>
      </c>
      <c r="F19" s="2084">
        <v>95.4</v>
      </c>
      <c r="G19" s="2084">
        <v>95.3</v>
      </c>
      <c r="H19" s="2084">
        <v>96.9</v>
      </c>
      <c r="I19" s="2084">
        <v>97.1</v>
      </c>
      <c r="J19" s="2087">
        <v>29.240506329113913</v>
      </c>
      <c r="K19" s="2088">
        <v>-0.44890630101207307</v>
      </c>
      <c r="L19" s="2089">
        <v>-5.842259006815965</v>
      </c>
      <c r="M19" s="2090">
        <v>-10.50656660412757</v>
      </c>
      <c r="N19" s="2090">
        <v>-8.7164750957854409</v>
      </c>
      <c r="O19" s="2090">
        <v>-8.412098298676753</v>
      </c>
      <c r="P19" s="2093">
        <v>-7.8747628083491463</v>
      </c>
      <c r="Q19" s="2092">
        <v>0.20639834881320951</v>
      </c>
      <c r="R19" s="614"/>
      <c r="S19" s="614" t="s">
        <v>1281</v>
      </c>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c r="CU19" s="614"/>
      <c r="CV19" s="614"/>
      <c r="CW19" s="614"/>
      <c r="CX19" s="614"/>
      <c r="CY19" s="614"/>
      <c r="CZ19" s="614"/>
      <c r="DA19" s="614"/>
      <c r="DB19" s="614"/>
      <c r="DC19" s="614"/>
      <c r="DD19" s="614"/>
      <c r="DE19" s="614"/>
      <c r="DF19" s="614"/>
      <c r="DG19" s="614"/>
      <c r="DH19" s="614"/>
      <c r="DI19" s="614"/>
      <c r="DJ19" s="614"/>
      <c r="DK19" s="614"/>
      <c r="DL19" s="614"/>
      <c r="DM19" s="614"/>
      <c r="DN19" s="614"/>
      <c r="DO19" s="614"/>
      <c r="DP19" s="614"/>
      <c r="DQ19" s="614"/>
      <c r="DR19" s="614"/>
      <c r="DS19" s="614"/>
      <c r="DT19" s="614"/>
      <c r="DU19" s="614"/>
      <c r="DV19" s="614"/>
      <c r="DW19" s="614"/>
      <c r="DX19" s="614"/>
      <c r="DY19" s="614"/>
      <c r="DZ19" s="614"/>
      <c r="EA19" s="614"/>
      <c r="EB19" s="614"/>
      <c r="EC19" s="614"/>
      <c r="ED19" s="614"/>
      <c r="EE19" s="614"/>
      <c r="EF19" s="614"/>
      <c r="EG19" s="614"/>
      <c r="EH19" s="614"/>
      <c r="EI19" s="614"/>
      <c r="EJ19" s="614"/>
      <c r="EK19" s="614"/>
      <c r="EL19" s="614"/>
      <c r="EM19" s="614"/>
      <c r="EN19" s="614"/>
    </row>
    <row r="20" spans="1:144" s="2058" customFormat="1" ht="15" customHeight="1">
      <c r="A20" s="2073" t="s">
        <v>1437</v>
      </c>
      <c r="B20" s="2076">
        <v>106.7</v>
      </c>
      <c r="C20" s="2083">
        <v>104.2</v>
      </c>
      <c r="D20" s="2084">
        <v>105.05833333333332</v>
      </c>
      <c r="E20" s="2085">
        <v>101.3</v>
      </c>
      <c r="F20" s="2084">
        <v>100.3</v>
      </c>
      <c r="G20" s="2084">
        <v>98</v>
      </c>
      <c r="H20" s="2084">
        <v>101.6</v>
      </c>
      <c r="I20" s="2084">
        <v>99</v>
      </c>
      <c r="J20" s="2087">
        <v>23.606168446026103</v>
      </c>
      <c r="K20" s="2088">
        <v>0.8237364043505977</v>
      </c>
      <c r="L20" s="2089">
        <v>-1.6504854368932058</v>
      </c>
      <c r="M20" s="2090">
        <v>-7.5576036866359431</v>
      </c>
      <c r="N20" s="2090">
        <v>-8.4967320261437891</v>
      </c>
      <c r="O20" s="2090">
        <v>-5.3122087604846229</v>
      </c>
      <c r="P20" s="2093">
        <v>-7.7353215284249757</v>
      </c>
      <c r="Q20" s="2092">
        <v>-2.559055118110237</v>
      </c>
      <c r="R20" s="614"/>
      <c r="S20" s="614" t="s">
        <v>1281</v>
      </c>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c r="CU20" s="614"/>
      <c r="CV20" s="614"/>
      <c r="CW20" s="614"/>
      <c r="CX20" s="614"/>
      <c r="CY20" s="614"/>
      <c r="CZ20" s="614"/>
      <c r="DA20" s="614"/>
      <c r="DB20" s="614"/>
      <c r="DC20" s="614"/>
      <c r="DD20" s="614"/>
      <c r="DE20" s="614"/>
      <c r="DF20" s="614"/>
      <c r="DG20" s="614"/>
      <c r="DH20" s="614"/>
      <c r="DI20" s="614"/>
      <c r="DJ20" s="614"/>
      <c r="DK20" s="614"/>
      <c r="DL20" s="614"/>
      <c r="DM20" s="614"/>
      <c r="DN20" s="614"/>
      <c r="DO20" s="614"/>
      <c r="DP20" s="614"/>
      <c r="DQ20" s="614"/>
      <c r="DR20" s="614"/>
      <c r="DS20" s="614"/>
      <c r="DT20" s="614"/>
      <c r="DU20" s="614"/>
      <c r="DV20" s="614"/>
      <c r="DW20" s="614"/>
      <c r="DX20" s="614"/>
      <c r="DY20" s="614"/>
      <c r="DZ20" s="614"/>
      <c r="EA20" s="614"/>
      <c r="EB20" s="614"/>
      <c r="EC20" s="614"/>
      <c r="ED20" s="614"/>
      <c r="EE20" s="614"/>
      <c r="EF20" s="614"/>
      <c r="EG20" s="614"/>
      <c r="EH20" s="614"/>
      <c r="EI20" s="614"/>
      <c r="EJ20" s="614"/>
      <c r="EK20" s="614"/>
      <c r="EL20" s="614"/>
      <c r="EM20" s="614"/>
      <c r="EN20" s="614"/>
    </row>
    <row r="21" spans="1:144" s="2058" customFormat="1" ht="15" customHeight="1">
      <c r="A21" s="2073" t="s">
        <v>1439</v>
      </c>
      <c r="B21" s="2076">
        <v>37.369999999999997</v>
      </c>
      <c r="C21" s="2083">
        <v>94.1</v>
      </c>
      <c r="D21" s="2084">
        <v>93.24166666666666</v>
      </c>
      <c r="E21" s="2085">
        <v>90.7</v>
      </c>
      <c r="F21" s="2084">
        <v>86.9</v>
      </c>
      <c r="G21" s="2084">
        <v>87.4</v>
      </c>
      <c r="H21" s="2084">
        <v>87.1</v>
      </c>
      <c r="I21" s="2084">
        <v>85.6</v>
      </c>
      <c r="J21" s="2087">
        <v>28.904109589041099</v>
      </c>
      <c r="K21" s="2088">
        <v>-0.91215019482820026</v>
      </c>
      <c r="L21" s="2089">
        <v>-4.6267087276550996</v>
      </c>
      <c r="M21" s="2090">
        <v>-10.504634397528321</v>
      </c>
      <c r="N21" s="2090">
        <v>-7.0212765957446805</v>
      </c>
      <c r="O21" s="2090">
        <v>-12.197580645161295</v>
      </c>
      <c r="P21" s="2093">
        <v>-14.056224899598391</v>
      </c>
      <c r="Q21" s="2092">
        <v>-1.7221584385763435</v>
      </c>
      <c r="R21" s="614"/>
      <c r="S21" s="614" t="s">
        <v>1281</v>
      </c>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c r="CU21" s="614"/>
      <c r="CV21" s="614"/>
      <c r="CW21" s="614"/>
      <c r="CX21" s="614"/>
      <c r="CY21" s="614"/>
      <c r="CZ21" s="614"/>
      <c r="DA21" s="614"/>
      <c r="DB21" s="614"/>
      <c r="DC21" s="614"/>
      <c r="DD21" s="614"/>
      <c r="DE21" s="614"/>
      <c r="DF21" s="614"/>
      <c r="DG21" s="614"/>
      <c r="DH21" s="614"/>
      <c r="DI21" s="614"/>
      <c r="DJ21" s="614"/>
      <c r="DK21" s="614"/>
      <c r="DL21" s="614"/>
      <c r="DM21" s="614"/>
      <c r="DN21" s="614"/>
      <c r="DO21" s="614"/>
      <c r="DP21" s="614"/>
      <c r="DQ21" s="614"/>
      <c r="DR21" s="614"/>
      <c r="DS21" s="614"/>
      <c r="DT21" s="614"/>
      <c r="DU21" s="614"/>
      <c r="DV21" s="614"/>
      <c r="DW21" s="614"/>
      <c r="DX21" s="614"/>
      <c r="DY21" s="614"/>
      <c r="DZ21" s="614"/>
      <c r="EA21" s="614"/>
      <c r="EB21" s="614"/>
      <c r="EC21" s="614"/>
      <c r="ED21" s="614"/>
      <c r="EE21" s="614"/>
      <c r="EF21" s="614"/>
      <c r="EG21" s="614"/>
      <c r="EH21" s="614"/>
      <c r="EI21" s="614"/>
      <c r="EJ21" s="614"/>
      <c r="EK21" s="614"/>
      <c r="EL21" s="614"/>
      <c r="EM21" s="614"/>
      <c r="EN21" s="614"/>
    </row>
    <row r="22" spans="1:144" s="2058" customFormat="1" ht="15" customHeight="1">
      <c r="A22" s="2073" t="s">
        <v>1436</v>
      </c>
      <c r="B22" s="2076">
        <v>71.12</v>
      </c>
      <c r="C22" s="2083">
        <v>103.3</v>
      </c>
      <c r="D22" s="2084">
        <v>100.90833333333332</v>
      </c>
      <c r="E22" s="2085">
        <v>92.9</v>
      </c>
      <c r="F22" s="2084">
        <v>92.4</v>
      </c>
      <c r="G22" s="2084">
        <v>95.4</v>
      </c>
      <c r="H22" s="2084">
        <v>95</v>
      </c>
      <c r="I22" s="2084">
        <v>100.4</v>
      </c>
      <c r="J22" s="2087">
        <v>39.030955585464341</v>
      </c>
      <c r="K22" s="2088">
        <v>-2.3152629880606668</v>
      </c>
      <c r="L22" s="2089">
        <v>-12.687969924812037</v>
      </c>
      <c r="M22" s="2090">
        <v>-15.07352941176471</v>
      </c>
      <c r="N22" s="2090">
        <v>-9.9150141643059584</v>
      </c>
      <c r="O22" s="2090">
        <v>-11.380597014925371</v>
      </c>
      <c r="P22" s="2093">
        <v>-4.9242424242424221</v>
      </c>
      <c r="Q22" s="2092">
        <v>5.6842105263157947</v>
      </c>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c r="DA22" s="614"/>
      <c r="DB22" s="614"/>
      <c r="DC22" s="614"/>
      <c r="DD22" s="614"/>
      <c r="DE22" s="614"/>
      <c r="DF22" s="614"/>
      <c r="DG22" s="614"/>
      <c r="DH22" s="614"/>
      <c r="DI22" s="614"/>
      <c r="DJ22" s="614"/>
      <c r="DK22" s="614"/>
      <c r="DL22" s="614"/>
      <c r="DM22" s="614"/>
      <c r="DN22" s="614"/>
      <c r="DO22" s="614"/>
      <c r="DP22" s="614"/>
      <c r="DQ22" s="614"/>
      <c r="DR22" s="614"/>
      <c r="DS22" s="614"/>
      <c r="DT22" s="614"/>
      <c r="DU22" s="614"/>
      <c r="DV22" s="614"/>
      <c r="DW22" s="614"/>
      <c r="DX22" s="614"/>
      <c r="DY22" s="614"/>
      <c r="DZ22" s="614"/>
      <c r="EA22" s="614"/>
      <c r="EB22" s="614"/>
      <c r="EC22" s="614"/>
      <c r="ED22" s="614"/>
      <c r="EE22" s="614"/>
      <c r="EF22" s="614"/>
      <c r="EG22" s="614"/>
      <c r="EH22" s="614"/>
      <c r="EI22" s="614"/>
      <c r="EJ22" s="614"/>
      <c r="EK22" s="614"/>
      <c r="EL22" s="614"/>
      <c r="EM22" s="614"/>
      <c r="EN22" s="614"/>
    </row>
    <row r="23" spans="1:144" s="2058" customFormat="1" ht="15" customHeight="1">
      <c r="A23" s="2073" t="s">
        <v>1438</v>
      </c>
      <c r="B23" s="2076">
        <v>268.77</v>
      </c>
      <c r="C23" s="2083">
        <v>111.6</v>
      </c>
      <c r="D23" s="2084">
        <v>110.44999999999999</v>
      </c>
      <c r="E23" s="2085">
        <v>106</v>
      </c>
      <c r="F23" s="2084">
        <v>104.9</v>
      </c>
      <c r="G23" s="2084">
        <v>102.8</v>
      </c>
      <c r="H23" s="2084">
        <v>102.3</v>
      </c>
      <c r="I23" s="2084">
        <v>102.1</v>
      </c>
      <c r="J23" s="2087">
        <v>35.27272727272728</v>
      </c>
      <c r="K23" s="2088">
        <v>-1.030465949820794</v>
      </c>
      <c r="L23" s="2089">
        <v>-7.9861111111111143</v>
      </c>
      <c r="M23" s="2090">
        <v>-9.4127806563039655</v>
      </c>
      <c r="N23" s="2090">
        <v>-10.608695652173907</v>
      </c>
      <c r="O23" s="2090">
        <v>-10.96605744125327</v>
      </c>
      <c r="P23" s="2093">
        <v>-10.751748251748253</v>
      </c>
      <c r="Q23" s="2092">
        <v>-0.19550342130986564</v>
      </c>
      <c r="R23" s="614"/>
      <c r="S23" s="614" t="s">
        <v>1281</v>
      </c>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c r="CU23" s="614"/>
      <c r="CV23" s="614"/>
      <c r="CW23" s="614"/>
      <c r="CX23" s="614"/>
      <c r="CY23" s="614"/>
      <c r="CZ23" s="614"/>
      <c r="DA23" s="614"/>
      <c r="DB23" s="614"/>
      <c r="DC23" s="614"/>
      <c r="DD23" s="614"/>
      <c r="DE23" s="614"/>
      <c r="DF23" s="614"/>
      <c r="DG23" s="614"/>
      <c r="DH23" s="614"/>
      <c r="DI23" s="614"/>
      <c r="DJ23" s="614"/>
      <c r="DK23" s="614"/>
      <c r="DL23" s="614"/>
      <c r="DM23" s="614"/>
      <c r="DN23" s="614"/>
      <c r="DO23" s="614"/>
      <c r="DP23" s="614"/>
      <c r="DQ23" s="614"/>
      <c r="DR23" s="614"/>
      <c r="DS23" s="614"/>
      <c r="DT23" s="614"/>
      <c r="DU23" s="614"/>
      <c r="DV23" s="614"/>
      <c r="DW23" s="614"/>
      <c r="DX23" s="614"/>
      <c r="DY23" s="614"/>
      <c r="DZ23" s="614"/>
      <c r="EA23" s="614"/>
      <c r="EB23" s="614"/>
      <c r="EC23" s="614"/>
      <c r="ED23" s="614"/>
      <c r="EE23" s="614"/>
      <c r="EF23" s="614"/>
      <c r="EG23" s="614"/>
      <c r="EH23" s="614"/>
      <c r="EI23" s="614"/>
      <c r="EJ23" s="614"/>
      <c r="EK23" s="614"/>
      <c r="EL23" s="614"/>
      <c r="EM23" s="614"/>
      <c r="EN23" s="614"/>
    </row>
    <row r="24" spans="1:144" s="2058" customFormat="1" ht="15" customHeight="1">
      <c r="A24" s="2073" t="s">
        <v>1437</v>
      </c>
      <c r="B24" s="2076">
        <v>125.3</v>
      </c>
      <c r="C24" s="2083">
        <v>111.8</v>
      </c>
      <c r="D24" s="2084">
        <v>112.69166666666666</v>
      </c>
      <c r="E24" s="2085">
        <v>109.8</v>
      </c>
      <c r="F24" s="2084">
        <v>108.2</v>
      </c>
      <c r="G24" s="2084">
        <v>108.6</v>
      </c>
      <c r="H24" s="2084">
        <v>108.6</v>
      </c>
      <c r="I24" s="2084">
        <v>107.5</v>
      </c>
      <c r="J24" s="2087">
        <v>31.220657276995297</v>
      </c>
      <c r="K24" s="2088">
        <v>0.79755515802027332</v>
      </c>
      <c r="L24" s="2089">
        <v>-3.8528896672504374</v>
      </c>
      <c r="M24" s="2090">
        <v>-7.1244635193133092</v>
      </c>
      <c r="N24" s="2090">
        <v>-6.9408740359897223</v>
      </c>
      <c r="O24" s="2090">
        <v>-7.3378839590443761</v>
      </c>
      <c r="P24" s="2093">
        <v>-7.0069204152249114</v>
      </c>
      <c r="Q24" s="2092">
        <v>-1.0128913443830498</v>
      </c>
      <c r="R24" s="614"/>
      <c r="S24" s="614" t="s">
        <v>1281</v>
      </c>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c r="CU24" s="614"/>
      <c r="CV24" s="614"/>
      <c r="CW24" s="614"/>
      <c r="CX24" s="614"/>
      <c r="CY24" s="614"/>
      <c r="CZ24" s="614"/>
      <c r="DA24" s="614"/>
      <c r="DB24" s="614"/>
      <c r="DC24" s="614"/>
      <c r="DD24" s="614"/>
      <c r="DE24" s="614"/>
      <c r="DF24" s="614"/>
      <c r="DG24" s="614"/>
      <c r="DH24" s="614"/>
      <c r="DI24" s="614"/>
      <c r="DJ24" s="614"/>
      <c r="DK24" s="614"/>
      <c r="DL24" s="614"/>
      <c r="DM24" s="614"/>
      <c r="DN24" s="614"/>
      <c r="DO24" s="614"/>
      <c r="DP24" s="614"/>
      <c r="DQ24" s="614"/>
      <c r="DR24" s="614"/>
      <c r="DS24" s="614"/>
      <c r="DT24" s="614"/>
      <c r="DU24" s="614"/>
      <c r="DV24" s="614"/>
      <c r="DW24" s="614"/>
      <c r="DX24" s="614"/>
      <c r="DY24" s="614"/>
      <c r="DZ24" s="614"/>
      <c r="EA24" s="614"/>
      <c r="EB24" s="614"/>
      <c r="EC24" s="614"/>
      <c r="ED24" s="614"/>
      <c r="EE24" s="614"/>
      <c r="EF24" s="614"/>
      <c r="EG24" s="614"/>
      <c r="EH24" s="614"/>
      <c r="EI24" s="614"/>
      <c r="EJ24" s="614"/>
      <c r="EK24" s="614"/>
      <c r="EL24" s="614"/>
      <c r="EM24" s="614"/>
      <c r="EN24" s="614"/>
    </row>
    <row r="25" spans="1:144" s="2058" customFormat="1" ht="15" customHeight="1">
      <c r="A25" s="2073" t="s">
        <v>1436</v>
      </c>
      <c r="B25" s="2076">
        <v>143.47</v>
      </c>
      <c r="C25" s="2083">
        <v>111.4</v>
      </c>
      <c r="D25" s="2084">
        <v>108.47500000000001</v>
      </c>
      <c r="E25" s="2085">
        <v>102.6</v>
      </c>
      <c r="F25" s="2084">
        <v>101.9</v>
      </c>
      <c r="G25" s="2084">
        <v>97.7</v>
      </c>
      <c r="H25" s="2084">
        <v>96.8</v>
      </c>
      <c r="I25" s="2084">
        <v>97.4</v>
      </c>
      <c r="J25" s="2087">
        <v>38.902743142144629</v>
      </c>
      <c r="K25" s="2088">
        <v>-2.6256732495511699</v>
      </c>
      <c r="L25" s="2089">
        <v>-11.627906976744185</v>
      </c>
      <c r="M25" s="2090">
        <v>-11.545138888888886</v>
      </c>
      <c r="N25" s="2090">
        <v>-13.920704845814981</v>
      </c>
      <c r="O25" s="2090">
        <v>-14.260407440212589</v>
      </c>
      <c r="P25" s="2093">
        <v>-14.033539276257727</v>
      </c>
      <c r="Q25" s="2092">
        <v>0.61983471074380248</v>
      </c>
      <c r="R25" s="614"/>
      <c r="S25" s="614" t="s">
        <v>1281</v>
      </c>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c r="CU25" s="614"/>
      <c r="CV25" s="614"/>
      <c r="CW25" s="614"/>
      <c r="CX25" s="614"/>
      <c r="CY25" s="614"/>
      <c r="CZ25" s="614"/>
      <c r="DA25" s="614"/>
      <c r="DB25" s="614"/>
      <c r="DC25" s="614"/>
      <c r="DD25" s="614"/>
      <c r="DE25" s="614"/>
      <c r="DF25" s="614"/>
      <c r="DG25" s="614"/>
      <c r="DH25" s="614"/>
      <c r="DI25" s="614"/>
      <c r="DJ25" s="614"/>
      <c r="DK25" s="614"/>
      <c r="DL25" s="614"/>
      <c r="DM25" s="614"/>
      <c r="DN25" s="614"/>
      <c r="DO25" s="614"/>
      <c r="DP25" s="614"/>
      <c r="DQ25" s="614"/>
      <c r="DR25" s="614"/>
      <c r="DS25" s="614"/>
      <c r="DT25" s="614"/>
      <c r="DU25" s="614"/>
      <c r="DV25" s="614"/>
      <c r="DW25" s="614"/>
      <c r="DX25" s="614"/>
      <c r="DY25" s="614"/>
      <c r="DZ25" s="614"/>
      <c r="EA25" s="614"/>
      <c r="EB25" s="614"/>
      <c r="EC25" s="614"/>
      <c r="ED25" s="614"/>
      <c r="EE25" s="614"/>
      <c r="EF25" s="614"/>
      <c r="EG25" s="614"/>
      <c r="EH25" s="614"/>
      <c r="EI25" s="614"/>
      <c r="EJ25" s="614"/>
      <c r="EK25" s="614"/>
      <c r="EL25" s="614"/>
      <c r="EM25" s="614"/>
      <c r="EN25" s="614"/>
    </row>
    <row r="26" spans="1:144" s="2058" customFormat="1" ht="15" customHeight="1">
      <c r="A26" s="2073" t="s">
        <v>1435</v>
      </c>
      <c r="B26" s="2076">
        <v>125.34</v>
      </c>
      <c r="C26" s="2083">
        <v>96.8</v>
      </c>
      <c r="D26" s="2084">
        <v>98.683333333333337</v>
      </c>
      <c r="E26" s="2085">
        <v>96.7</v>
      </c>
      <c r="F26" s="2084">
        <v>95.2</v>
      </c>
      <c r="G26" s="2084">
        <v>94.6</v>
      </c>
      <c r="H26" s="2084">
        <v>95.7</v>
      </c>
      <c r="I26" s="2084">
        <v>96.3</v>
      </c>
      <c r="J26" s="2087">
        <v>20.84893882646692</v>
      </c>
      <c r="K26" s="2088">
        <v>1.9455922865013804</v>
      </c>
      <c r="L26" s="2089">
        <v>-4.5409674234945641</v>
      </c>
      <c r="M26" s="2090">
        <v>-6.4833005893909643</v>
      </c>
      <c r="N26" s="2090">
        <v>-7.4363992172211368</v>
      </c>
      <c r="O26" s="2090">
        <v>-3.9156626506023997</v>
      </c>
      <c r="P26" s="2093">
        <v>-3.7000000000000028</v>
      </c>
      <c r="Q26" s="2092">
        <v>0.6269592476488981</v>
      </c>
      <c r="R26" s="614"/>
      <c r="S26" s="614" t="s">
        <v>1281</v>
      </c>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c r="CU26" s="614"/>
      <c r="CV26" s="614"/>
      <c r="CW26" s="614"/>
      <c r="CX26" s="614"/>
      <c r="CY26" s="614"/>
      <c r="CZ26" s="614"/>
      <c r="DA26" s="614"/>
      <c r="DB26" s="614"/>
      <c r="DC26" s="614"/>
      <c r="DD26" s="614"/>
      <c r="DE26" s="614"/>
      <c r="DF26" s="614"/>
      <c r="DG26" s="614"/>
      <c r="DH26" s="614"/>
      <c r="DI26" s="614"/>
      <c r="DJ26" s="614"/>
      <c r="DK26" s="614"/>
      <c r="DL26" s="614"/>
      <c r="DM26" s="614"/>
      <c r="DN26" s="614"/>
      <c r="DO26" s="614"/>
      <c r="DP26" s="614"/>
      <c r="DQ26" s="614"/>
      <c r="DR26" s="614"/>
      <c r="DS26" s="614"/>
      <c r="DT26" s="614"/>
      <c r="DU26" s="614"/>
      <c r="DV26" s="614"/>
      <c r="DW26" s="614"/>
      <c r="DX26" s="614"/>
      <c r="DY26" s="614"/>
      <c r="DZ26" s="614"/>
      <c r="EA26" s="614"/>
      <c r="EB26" s="614"/>
      <c r="EC26" s="614"/>
      <c r="ED26" s="614"/>
      <c r="EE26" s="614"/>
      <c r="EF26" s="614"/>
      <c r="EG26" s="614"/>
      <c r="EH26" s="614"/>
      <c r="EI26" s="614"/>
      <c r="EJ26" s="614"/>
      <c r="EK26" s="614"/>
      <c r="EL26" s="614"/>
      <c r="EM26" s="614"/>
      <c r="EN26" s="614"/>
    </row>
    <row r="27" spans="1:144" s="2058" customFormat="1" ht="15" customHeight="1">
      <c r="A27" s="2073" t="s">
        <v>1434</v>
      </c>
      <c r="B27" s="2076">
        <v>42.24</v>
      </c>
      <c r="C27" s="2083">
        <v>90.1</v>
      </c>
      <c r="D27" s="2084">
        <v>91.291666666666671</v>
      </c>
      <c r="E27" s="2085">
        <v>91.4</v>
      </c>
      <c r="F27" s="2084">
        <v>88</v>
      </c>
      <c r="G27" s="2084">
        <v>88.4</v>
      </c>
      <c r="H27" s="2084">
        <v>88.7</v>
      </c>
      <c r="I27" s="2084">
        <v>89.4</v>
      </c>
      <c r="J27" s="2087">
        <v>18.708827404479564</v>
      </c>
      <c r="K27" s="2088">
        <v>1.3226045135035349</v>
      </c>
      <c r="L27" s="2089">
        <v>-1.825993555316856</v>
      </c>
      <c r="M27" s="2090">
        <v>-5.5793991416309012</v>
      </c>
      <c r="N27" s="2090">
        <v>-4.017372421281209</v>
      </c>
      <c r="O27" s="2090">
        <v>-5.1336898395721988</v>
      </c>
      <c r="P27" s="2093">
        <v>-3.8709677419354875</v>
      </c>
      <c r="Q27" s="2092">
        <v>0.78917700112739908</v>
      </c>
      <c r="R27" s="614"/>
      <c r="S27" s="614" t="s">
        <v>1281</v>
      </c>
      <c r="T27" s="614"/>
      <c r="U27" s="614"/>
      <c r="V27" s="614"/>
      <c r="W27" s="614"/>
      <c r="X27" s="614"/>
      <c r="Y27" s="614"/>
      <c r="Z27" s="614"/>
      <c r="AA27" s="614"/>
      <c r="AB27" s="614"/>
      <c r="AC27" s="614"/>
      <c r="AD27" s="614"/>
      <c r="AE27" s="614"/>
      <c r="AF27" s="614"/>
      <c r="AG27" s="614"/>
      <c r="AH27" s="614"/>
      <c r="AI27" s="614"/>
      <c r="AJ27" s="614"/>
      <c r="AK27" s="614"/>
      <c r="AL27" s="614"/>
      <c r="AM27" s="614"/>
      <c r="AN27" s="614"/>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c r="CU27" s="614"/>
      <c r="CV27" s="614"/>
      <c r="CW27" s="614"/>
      <c r="CX27" s="614"/>
      <c r="CY27" s="614"/>
      <c r="CZ27" s="614"/>
      <c r="DA27" s="614"/>
      <c r="DB27" s="614"/>
      <c r="DC27" s="614"/>
      <c r="DD27" s="614"/>
      <c r="DE27" s="614"/>
      <c r="DF27" s="614"/>
      <c r="DG27" s="614"/>
      <c r="DH27" s="614"/>
      <c r="DI27" s="614"/>
      <c r="DJ27" s="614"/>
      <c r="DK27" s="614"/>
      <c r="DL27" s="614"/>
      <c r="DM27" s="614"/>
      <c r="DN27" s="614"/>
      <c r="DO27" s="614"/>
      <c r="DP27" s="614"/>
      <c r="DQ27" s="614"/>
      <c r="DR27" s="614"/>
      <c r="DS27" s="614"/>
      <c r="DT27" s="614"/>
      <c r="DU27" s="614"/>
      <c r="DV27" s="614"/>
      <c r="DW27" s="614"/>
      <c r="DX27" s="614"/>
      <c r="DY27" s="614"/>
      <c r="DZ27" s="614"/>
      <c r="EA27" s="614"/>
      <c r="EB27" s="614"/>
      <c r="EC27" s="614"/>
      <c r="ED27" s="614"/>
      <c r="EE27" s="614"/>
      <c r="EF27" s="614"/>
      <c r="EG27" s="614"/>
      <c r="EH27" s="614"/>
      <c r="EI27" s="614"/>
      <c r="EJ27" s="614"/>
      <c r="EK27" s="614"/>
      <c r="EL27" s="614"/>
      <c r="EM27" s="614"/>
      <c r="EN27" s="614"/>
    </row>
    <row r="28" spans="1:144" s="2058" customFormat="1" ht="15" customHeight="1">
      <c r="A28" s="2073" t="s">
        <v>1431</v>
      </c>
      <c r="B28" s="2076">
        <v>13.34</v>
      </c>
      <c r="C28" s="2083">
        <v>103.3</v>
      </c>
      <c r="D28" s="2084">
        <v>108.62222222222221</v>
      </c>
      <c r="E28" s="2085" t="s">
        <v>240</v>
      </c>
      <c r="F28" s="2084" t="s">
        <v>240</v>
      </c>
      <c r="G28" s="2084">
        <v>105</v>
      </c>
      <c r="H28" s="2084">
        <v>105.1</v>
      </c>
      <c r="I28" s="2084">
        <v>106</v>
      </c>
      <c r="J28" s="2087">
        <v>17.653758542141233</v>
      </c>
      <c r="K28" s="2088">
        <v>5.1521996342906249</v>
      </c>
      <c r="L28" s="2089" t="s">
        <v>240</v>
      </c>
      <c r="M28" s="2090" t="s">
        <v>240</v>
      </c>
      <c r="N28" s="2090">
        <v>-0.66225165562914867</v>
      </c>
      <c r="O28" s="2090">
        <v>-4.1932543299908929</v>
      </c>
      <c r="P28" s="2093">
        <v>-5.2725647899910655</v>
      </c>
      <c r="Q28" s="2092">
        <v>0.8563273073263673</v>
      </c>
      <c r="R28" s="614"/>
      <c r="S28" s="614" t="s">
        <v>1281</v>
      </c>
      <c r="T28" s="614"/>
      <c r="U28" s="614"/>
      <c r="V28" s="614"/>
      <c r="W28" s="614"/>
      <c r="X28" s="614"/>
      <c r="Y28" s="614"/>
      <c r="Z28" s="614"/>
      <c r="AA28" s="614"/>
      <c r="AB28" s="614"/>
      <c r="AC28" s="614"/>
      <c r="AD28" s="614"/>
      <c r="AE28" s="614"/>
      <c r="AF28" s="614"/>
      <c r="AG28" s="614"/>
      <c r="AH28" s="614"/>
      <c r="AI28" s="614"/>
      <c r="AJ28" s="614"/>
      <c r="AK28" s="614"/>
      <c r="AL28" s="614"/>
      <c r="AM28" s="614"/>
      <c r="AN28" s="614"/>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c r="CU28" s="614"/>
      <c r="CV28" s="614"/>
      <c r="CW28" s="614"/>
      <c r="CX28" s="614"/>
      <c r="CY28" s="614"/>
      <c r="CZ28" s="614"/>
      <c r="DA28" s="614"/>
      <c r="DB28" s="614"/>
      <c r="DC28" s="614"/>
      <c r="DD28" s="614"/>
      <c r="DE28" s="614"/>
      <c r="DF28" s="614"/>
      <c r="DG28" s="614"/>
      <c r="DH28" s="614"/>
      <c r="DI28" s="614"/>
      <c r="DJ28" s="614"/>
      <c r="DK28" s="614"/>
      <c r="DL28" s="614"/>
      <c r="DM28" s="614"/>
      <c r="DN28" s="614"/>
      <c r="DO28" s="614"/>
      <c r="DP28" s="614"/>
      <c r="DQ28" s="614"/>
      <c r="DR28" s="614"/>
      <c r="DS28" s="614"/>
      <c r="DT28" s="614"/>
      <c r="DU28" s="614"/>
      <c r="DV28" s="614"/>
      <c r="DW28" s="614"/>
      <c r="DX28" s="614"/>
      <c r="DY28" s="614"/>
      <c r="DZ28" s="614"/>
      <c r="EA28" s="614"/>
      <c r="EB28" s="614"/>
      <c r="EC28" s="614"/>
      <c r="ED28" s="614"/>
      <c r="EE28" s="614"/>
      <c r="EF28" s="614"/>
      <c r="EG28" s="614"/>
      <c r="EH28" s="614"/>
      <c r="EI28" s="614"/>
      <c r="EJ28" s="614"/>
      <c r="EK28" s="614"/>
      <c r="EL28" s="614"/>
      <c r="EM28" s="614"/>
      <c r="EN28" s="614"/>
    </row>
    <row r="29" spans="1:144" s="2058" customFormat="1" ht="15" customHeight="1">
      <c r="A29" s="2073" t="s">
        <v>1433</v>
      </c>
      <c r="B29" s="2076">
        <v>12.38</v>
      </c>
      <c r="C29" s="2083">
        <v>85.7</v>
      </c>
      <c r="D29" s="2084">
        <v>88.233333333333334</v>
      </c>
      <c r="E29" s="2085" t="s">
        <v>240</v>
      </c>
      <c r="F29" s="2084" t="s">
        <v>240</v>
      </c>
      <c r="G29" s="2084" t="s">
        <v>240</v>
      </c>
      <c r="H29" s="2084" t="s">
        <v>240</v>
      </c>
      <c r="I29" s="2084">
        <v>83.2</v>
      </c>
      <c r="J29" s="2087">
        <v>27.529761904761898</v>
      </c>
      <c r="K29" s="2088">
        <v>2.9560482302606061</v>
      </c>
      <c r="L29" s="2089" t="s">
        <v>240</v>
      </c>
      <c r="M29" s="2090" t="s">
        <v>240</v>
      </c>
      <c r="N29" s="2090" t="s">
        <v>240</v>
      </c>
      <c r="O29" s="2090" t="s">
        <v>240</v>
      </c>
      <c r="P29" s="2093">
        <v>-2.8037383177570092</v>
      </c>
      <c r="Q29" s="2075" t="s">
        <v>240</v>
      </c>
      <c r="R29" s="614"/>
      <c r="S29" s="614" t="s">
        <v>1281</v>
      </c>
      <c r="T29" s="614"/>
      <c r="U29" s="614"/>
      <c r="V29" s="614"/>
      <c r="W29" s="614"/>
      <c r="X29" s="614"/>
      <c r="Y29" s="614"/>
      <c r="Z29" s="614"/>
      <c r="AA29" s="614"/>
      <c r="AB29" s="614"/>
      <c r="AC29" s="614"/>
      <c r="AD29" s="614"/>
      <c r="AE29" s="614"/>
      <c r="AF29" s="614"/>
      <c r="AG29" s="614"/>
      <c r="AH29" s="614"/>
      <c r="AI29" s="614"/>
      <c r="AJ29" s="614"/>
      <c r="AK29" s="614"/>
      <c r="AL29" s="614"/>
      <c r="AM29" s="614"/>
      <c r="AN29" s="614"/>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c r="CU29" s="614"/>
      <c r="CV29" s="614"/>
      <c r="CW29" s="614"/>
      <c r="CX29" s="614"/>
      <c r="CY29" s="614"/>
      <c r="CZ29" s="614"/>
      <c r="DA29" s="614"/>
      <c r="DB29" s="614"/>
      <c r="DC29" s="614"/>
      <c r="DD29" s="614"/>
      <c r="DE29" s="614"/>
      <c r="DF29" s="614"/>
      <c r="DG29" s="614"/>
      <c r="DH29" s="614"/>
      <c r="DI29" s="614"/>
      <c r="DJ29" s="614"/>
      <c r="DK29" s="614"/>
      <c r="DL29" s="614"/>
      <c r="DM29" s="614"/>
      <c r="DN29" s="614"/>
      <c r="DO29" s="614"/>
      <c r="DP29" s="614"/>
      <c r="DQ29" s="614"/>
      <c r="DR29" s="614"/>
      <c r="DS29" s="614"/>
      <c r="DT29" s="614"/>
      <c r="DU29" s="614"/>
      <c r="DV29" s="614"/>
      <c r="DW29" s="614"/>
      <c r="DX29" s="614"/>
      <c r="DY29" s="614"/>
      <c r="DZ29" s="614"/>
      <c r="EA29" s="614"/>
      <c r="EB29" s="614"/>
      <c r="EC29" s="614"/>
      <c r="ED29" s="614"/>
      <c r="EE29" s="614"/>
      <c r="EF29" s="614"/>
      <c r="EG29" s="614"/>
      <c r="EH29" s="614"/>
      <c r="EI29" s="614"/>
      <c r="EJ29" s="614"/>
      <c r="EK29" s="614"/>
      <c r="EL29" s="614"/>
      <c r="EM29" s="614"/>
      <c r="EN29" s="614"/>
    </row>
    <row r="30" spans="1:144" s="2058" customFormat="1" ht="15" customHeight="1">
      <c r="A30" s="2073" t="s">
        <v>1430</v>
      </c>
      <c r="B30" s="2076">
        <v>16.52</v>
      </c>
      <c r="C30" s="2083">
        <v>82.6</v>
      </c>
      <c r="D30" s="2084">
        <v>81.45</v>
      </c>
      <c r="E30" s="2085">
        <v>82.7</v>
      </c>
      <c r="F30" s="2084">
        <v>79.3</v>
      </c>
      <c r="G30" s="2084">
        <v>81</v>
      </c>
      <c r="H30" s="2084">
        <v>80.099999999999994</v>
      </c>
      <c r="I30" s="2084">
        <v>80.7</v>
      </c>
      <c r="J30" s="2087">
        <v>13.617606602475931</v>
      </c>
      <c r="K30" s="2088">
        <v>-1.3922518159806287</v>
      </c>
      <c r="L30" s="2089">
        <v>-3.9488966318234588</v>
      </c>
      <c r="M30" s="2090">
        <v>-4.6875</v>
      </c>
      <c r="N30" s="2090">
        <v>-2.173913043478251</v>
      </c>
      <c r="O30" s="2090">
        <v>-2.4360535931790537</v>
      </c>
      <c r="P30" s="2093">
        <v>-3.0048076923076934</v>
      </c>
      <c r="Q30" s="2092">
        <v>0.74906367041198507</v>
      </c>
      <c r="R30" s="614"/>
      <c r="S30" s="614" t="s">
        <v>1281</v>
      </c>
      <c r="T30" s="614"/>
      <c r="U30" s="614"/>
      <c r="V30" s="614"/>
      <c r="W30" s="614"/>
      <c r="X30" s="614"/>
      <c r="Y30" s="614"/>
      <c r="Z30" s="614"/>
      <c r="AA30" s="614"/>
      <c r="AB30" s="614"/>
      <c r="AC30" s="614"/>
      <c r="AD30" s="614"/>
      <c r="AE30" s="614"/>
      <c r="AF30" s="614"/>
      <c r="AG30" s="614"/>
      <c r="AH30" s="614"/>
      <c r="AI30" s="614"/>
      <c r="AJ30" s="614"/>
      <c r="AK30" s="614"/>
      <c r="AL30" s="614"/>
      <c r="AM30" s="614"/>
      <c r="AN30" s="614"/>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4"/>
      <c r="DF30" s="614"/>
      <c r="DG30" s="614"/>
      <c r="DH30" s="614"/>
      <c r="DI30" s="614"/>
      <c r="DJ30" s="614"/>
      <c r="DK30" s="614"/>
      <c r="DL30" s="614"/>
      <c r="DM30" s="614"/>
      <c r="DN30" s="614"/>
      <c r="DO30" s="614"/>
      <c r="DP30" s="614"/>
      <c r="DQ30" s="614"/>
      <c r="DR30" s="614"/>
      <c r="DS30" s="614"/>
      <c r="DT30" s="614"/>
      <c r="DU30" s="614"/>
      <c r="DV30" s="614"/>
      <c r="DW30" s="614"/>
      <c r="DX30" s="614"/>
      <c r="DY30" s="614"/>
      <c r="DZ30" s="614"/>
      <c r="EA30" s="614"/>
      <c r="EB30" s="614"/>
      <c r="EC30" s="614"/>
      <c r="ED30" s="614"/>
      <c r="EE30" s="614"/>
      <c r="EF30" s="614"/>
      <c r="EG30" s="614"/>
      <c r="EH30" s="614"/>
      <c r="EI30" s="614"/>
      <c r="EJ30" s="614"/>
      <c r="EK30" s="614"/>
      <c r="EL30" s="614"/>
      <c r="EM30" s="614"/>
      <c r="EN30" s="614"/>
    </row>
    <row r="31" spans="1:144" s="2058" customFormat="1" ht="15" customHeight="1">
      <c r="A31" s="2073" t="s">
        <v>1432</v>
      </c>
      <c r="B31" s="2076">
        <v>83.1</v>
      </c>
      <c r="C31" s="2083">
        <v>100.3</v>
      </c>
      <c r="D31" s="2084">
        <v>102.44999999999999</v>
      </c>
      <c r="E31" s="2085">
        <v>99.4</v>
      </c>
      <c r="F31" s="2084">
        <v>98.9</v>
      </c>
      <c r="G31" s="2084">
        <v>97.7</v>
      </c>
      <c r="H31" s="2084">
        <v>99.3</v>
      </c>
      <c r="I31" s="2084">
        <v>99.8</v>
      </c>
      <c r="J31" s="2087">
        <v>22.019464720194648</v>
      </c>
      <c r="K31" s="2088">
        <v>2.1435692921236154</v>
      </c>
      <c r="L31" s="2089">
        <v>-5.6925996204933682</v>
      </c>
      <c r="M31" s="2090">
        <v>-6.786050895381706</v>
      </c>
      <c r="N31" s="2090">
        <v>-8.9468779123951521</v>
      </c>
      <c r="O31" s="2090">
        <v>-3.3106134371957125</v>
      </c>
      <c r="P31" s="2093">
        <v>-3.6679536679536682</v>
      </c>
      <c r="Q31" s="2092">
        <v>0.50352467270896284</v>
      </c>
      <c r="R31" s="614"/>
      <c r="S31" s="614" t="s">
        <v>1281</v>
      </c>
      <c r="T31" s="614"/>
      <c r="U31" s="614"/>
      <c r="V31" s="614"/>
      <c r="W31" s="614"/>
      <c r="X31" s="614"/>
      <c r="Y31" s="614"/>
      <c r="Z31" s="614"/>
      <c r="AA31" s="614"/>
      <c r="AB31" s="614"/>
      <c r="AC31" s="614"/>
      <c r="AD31" s="614"/>
      <c r="AE31" s="614"/>
      <c r="AF31" s="614"/>
      <c r="AG31" s="614"/>
      <c r="AH31" s="614"/>
      <c r="AI31" s="614"/>
      <c r="AJ31" s="614"/>
      <c r="AK31" s="614"/>
      <c r="AL31" s="614"/>
      <c r="AM31" s="614"/>
      <c r="AN31" s="614"/>
      <c r="AO31" s="614"/>
      <c r="AP31" s="614"/>
      <c r="AQ31" s="614"/>
      <c r="AR31" s="614"/>
      <c r="AS31" s="614"/>
      <c r="AT31" s="614"/>
      <c r="AU31" s="614"/>
      <c r="AV31" s="614"/>
      <c r="AW31" s="614"/>
      <c r="AX31" s="614"/>
      <c r="AY31" s="614"/>
      <c r="AZ31" s="614"/>
      <c r="BA31" s="614"/>
      <c r="BB31" s="614"/>
      <c r="BC31" s="614"/>
      <c r="BD31" s="614"/>
      <c r="BE31" s="614"/>
      <c r="BF31" s="614"/>
      <c r="BG31" s="614"/>
      <c r="BH31" s="614"/>
      <c r="BI31" s="614"/>
      <c r="BJ31" s="614"/>
      <c r="BK31" s="614"/>
      <c r="BL31" s="614"/>
      <c r="BM31" s="614"/>
      <c r="BN31" s="614"/>
      <c r="BO31" s="614"/>
      <c r="BP31" s="614"/>
      <c r="BQ31" s="614"/>
      <c r="BR31" s="614"/>
      <c r="BS31" s="614"/>
      <c r="BT31" s="614"/>
      <c r="BU31" s="614"/>
      <c r="BV31" s="614"/>
      <c r="BW31" s="614"/>
      <c r="BX31" s="614"/>
      <c r="BY31" s="614"/>
      <c r="BZ31" s="614"/>
      <c r="CA31" s="614"/>
      <c r="CB31" s="614"/>
      <c r="CC31" s="614"/>
      <c r="CD31" s="614"/>
      <c r="CE31" s="614"/>
      <c r="CF31" s="614"/>
      <c r="CG31" s="614"/>
      <c r="CH31" s="614"/>
      <c r="CI31" s="614"/>
      <c r="CJ31" s="614"/>
      <c r="CK31" s="614"/>
      <c r="CL31" s="614"/>
      <c r="CM31" s="614"/>
      <c r="CN31" s="614"/>
      <c r="CO31" s="614"/>
      <c r="CP31" s="614"/>
      <c r="CQ31" s="614"/>
      <c r="CR31" s="614"/>
      <c r="CS31" s="614"/>
      <c r="CT31" s="614"/>
      <c r="CU31" s="614"/>
      <c r="CV31" s="614"/>
      <c r="CW31" s="614"/>
      <c r="CX31" s="614"/>
      <c r="CY31" s="614"/>
      <c r="CZ31" s="614"/>
      <c r="DA31" s="614"/>
      <c r="DB31" s="614"/>
      <c r="DC31" s="614"/>
      <c r="DD31" s="614"/>
      <c r="DE31" s="614"/>
      <c r="DF31" s="614"/>
      <c r="DG31" s="614"/>
      <c r="DH31" s="614"/>
      <c r="DI31" s="614"/>
      <c r="DJ31" s="614"/>
      <c r="DK31" s="614"/>
      <c r="DL31" s="614"/>
      <c r="DM31" s="614"/>
      <c r="DN31" s="614"/>
      <c r="DO31" s="614"/>
      <c r="DP31" s="614"/>
      <c r="DQ31" s="614"/>
      <c r="DR31" s="614"/>
      <c r="DS31" s="614"/>
      <c r="DT31" s="614"/>
      <c r="DU31" s="614"/>
      <c r="DV31" s="614"/>
      <c r="DW31" s="614"/>
      <c r="DX31" s="614"/>
      <c r="DY31" s="614"/>
      <c r="DZ31" s="614"/>
      <c r="EA31" s="614"/>
      <c r="EB31" s="614"/>
      <c r="EC31" s="614"/>
      <c r="ED31" s="614"/>
      <c r="EE31" s="614"/>
      <c r="EF31" s="614"/>
      <c r="EG31" s="614"/>
      <c r="EH31" s="614"/>
      <c r="EI31" s="614"/>
      <c r="EJ31" s="614"/>
      <c r="EK31" s="614"/>
      <c r="EL31" s="614"/>
      <c r="EM31" s="614"/>
      <c r="EN31" s="614"/>
    </row>
    <row r="32" spans="1:144" s="2058" customFormat="1" ht="15" customHeight="1">
      <c r="A32" s="2073" t="s">
        <v>1431</v>
      </c>
      <c r="B32" s="2076">
        <v>34.65</v>
      </c>
      <c r="C32" s="2083">
        <v>90.3</v>
      </c>
      <c r="D32" s="2084">
        <v>94.683333333333337</v>
      </c>
      <c r="E32" s="2085">
        <v>94.3</v>
      </c>
      <c r="F32" s="2084">
        <v>96.6</v>
      </c>
      <c r="G32" s="2084">
        <v>92.7</v>
      </c>
      <c r="H32" s="2084">
        <v>94.7</v>
      </c>
      <c r="I32" s="2084">
        <v>95.1</v>
      </c>
      <c r="J32" s="2087">
        <v>15.031847133757964</v>
      </c>
      <c r="K32" s="2088">
        <v>4.8541897379106729</v>
      </c>
      <c r="L32" s="2089">
        <v>-0.52742616033755496</v>
      </c>
      <c r="M32" s="2090">
        <v>2.1141649048625908</v>
      </c>
      <c r="N32" s="2090">
        <v>-4.3343653250773997</v>
      </c>
      <c r="O32" s="2090">
        <v>4.2951541850220281</v>
      </c>
      <c r="P32" s="2093">
        <v>0.63492063492063266</v>
      </c>
      <c r="Q32" s="2092">
        <v>0.42238648363252196</v>
      </c>
      <c r="R32" s="614"/>
      <c r="S32" s="614" t="s">
        <v>1281</v>
      </c>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c r="CU32" s="614"/>
      <c r="CV32" s="614"/>
      <c r="CW32" s="614"/>
      <c r="CX32" s="614"/>
      <c r="CY32" s="614"/>
      <c r="CZ32" s="614"/>
      <c r="DA32" s="614"/>
      <c r="DB32" s="614"/>
      <c r="DC32" s="614"/>
      <c r="DD32" s="614"/>
      <c r="DE32" s="614"/>
      <c r="DF32" s="614"/>
      <c r="DG32" s="614"/>
      <c r="DH32" s="614"/>
      <c r="DI32" s="614"/>
      <c r="DJ32" s="614"/>
      <c r="DK32" s="614"/>
      <c r="DL32" s="614"/>
      <c r="DM32" s="614"/>
      <c r="DN32" s="614"/>
      <c r="DO32" s="614"/>
      <c r="DP32" s="614"/>
      <c r="DQ32" s="614"/>
      <c r="DR32" s="614"/>
      <c r="DS32" s="614"/>
      <c r="DT32" s="614"/>
      <c r="DU32" s="614"/>
      <c r="DV32" s="614"/>
      <c r="DW32" s="614"/>
      <c r="DX32" s="614"/>
      <c r="DY32" s="614"/>
      <c r="DZ32" s="614"/>
      <c r="EA32" s="614"/>
      <c r="EB32" s="614"/>
      <c r="EC32" s="614"/>
      <c r="ED32" s="614"/>
      <c r="EE32" s="614"/>
      <c r="EF32" s="614"/>
      <c r="EG32" s="614"/>
      <c r="EH32" s="614"/>
      <c r="EI32" s="614"/>
      <c r="EJ32" s="614"/>
      <c r="EK32" s="614"/>
      <c r="EL32" s="614"/>
      <c r="EM32" s="614"/>
      <c r="EN32" s="614"/>
    </row>
    <row r="33" spans="1:144" s="2058" customFormat="1" ht="15" customHeight="1">
      <c r="A33" s="2073" t="s">
        <v>1430</v>
      </c>
      <c r="B33" s="2076">
        <v>48.45</v>
      </c>
      <c r="C33" s="2083">
        <v>107.4</v>
      </c>
      <c r="D33" s="2084">
        <v>108.00833333333333</v>
      </c>
      <c r="E33" s="2085">
        <v>103.1</v>
      </c>
      <c r="F33" s="2084">
        <v>100.6</v>
      </c>
      <c r="G33" s="2084">
        <v>101.3</v>
      </c>
      <c r="H33" s="2084">
        <v>102.6</v>
      </c>
      <c r="I33" s="2084">
        <v>103.1</v>
      </c>
      <c r="J33" s="2087">
        <v>26.501766784452286</v>
      </c>
      <c r="K33" s="2088">
        <v>0.56641837368093206</v>
      </c>
      <c r="L33" s="2089">
        <v>-8.7610619469026574</v>
      </c>
      <c r="M33" s="2090">
        <v>-12.062937062937067</v>
      </c>
      <c r="N33" s="2090">
        <v>-11.759581881533094</v>
      </c>
      <c r="O33" s="2090">
        <v>-7.8167115902964923</v>
      </c>
      <c r="P33" s="2093">
        <v>-6.3578564940962679</v>
      </c>
      <c r="Q33" s="2092">
        <v>0.48732943469785539</v>
      </c>
      <c r="R33" s="614"/>
      <c r="S33" s="614" t="s">
        <v>1281</v>
      </c>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c r="CU33" s="614"/>
      <c r="CV33" s="614"/>
      <c r="CW33" s="614"/>
      <c r="CX33" s="614"/>
      <c r="CY33" s="614"/>
      <c r="CZ33" s="614"/>
      <c r="DA33" s="614"/>
      <c r="DB33" s="614"/>
      <c r="DC33" s="614"/>
      <c r="DD33" s="614"/>
      <c r="DE33" s="614"/>
      <c r="DF33" s="614"/>
      <c r="DG33" s="614"/>
      <c r="DH33" s="614"/>
      <c r="DI33" s="614"/>
      <c r="DJ33" s="614"/>
      <c r="DK33" s="614"/>
      <c r="DL33" s="614"/>
      <c r="DM33" s="614"/>
      <c r="DN33" s="614"/>
      <c r="DO33" s="614"/>
      <c r="DP33" s="614"/>
      <c r="DQ33" s="614"/>
      <c r="DR33" s="614"/>
      <c r="DS33" s="614"/>
      <c r="DT33" s="614"/>
      <c r="DU33" s="614"/>
      <c r="DV33" s="614"/>
      <c r="DW33" s="614"/>
      <c r="DX33" s="614"/>
      <c r="DY33" s="614"/>
      <c r="DZ33" s="614"/>
      <c r="EA33" s="614"/>
      <c r="EB33" s="614"/>
      <c r="EC33" s="614"/>
      <c r="ED33" s="614"/>
      <c r="EE33" s="614"/>
      <c r="EF33" s="614"/>
      <c r="EG33" s="614"/>
      <c r="EH33" s="614"/>
      <c r="EI33" s="614"/>
      <c r="EJ33" s="614"/>
      <c r="EK33" s="614"/>
      <c r="EL33" s="614"/>
      <c r="EM33" s="614"/>
      <c r="EN33" s="614"/>
    </row>
    <row r="34" spans="1:144" s="2058" customFormat="1" ht="15" customHeight="1">
      <c r="A34" s="2073" t="s">
        <v>1429</v>
      </c>
      <c r="B34" s="2076">
        <v>45.34</v>
      </c>
      <c r="C34" s="2083">
        <v>79.8</v>
      </c>
      <c r="D34" s="2084">
        <v>77.36666666666666</v>
      </c>
      <c r="E34" s="2085">
        <v>75.5</v>
      </c>
      <c r="F34" s="2084">
        <v>75</v>
      </c>
      <c r="G34" s="2084">
        <v>74.8</v>
      </c>
      <c r="H34" s="2084">
        <v>73.5</v>
      </c>
      <c r="I34" s="2084">
        <v>75.5</v>
      </c>
      <c r="J34" s="2087">
        <v>15.317919075144502</v>
      </c>
      <c r="K34" s="2088">
        <v>-3.049289891395162</v>
      </c>
      <c r="L34" s="2089">
        <v>-5.7428214731585427</v>
      </c>
      <c r="M34" s="2090">
        <v>-7.4074074074074048</v>
      </c>
      <c r="N34" s="2090">
        <v>-6.6167290886391896</v>
      </c>
      <c r="O34" s="2090">
        <v>-9.3711467324290965</v>
      </c>
      <c r="P34" s="2093">
        <v>-6.3275434243176107</v>
      </c>
      <c r="Q34" s="2092">
        <v>2.7210884353741562</v>
      </c>
      <c r="R34" s="614"/>
      <c r="S34" s="614" t="s">
        <v>1281</v>
      </c>
      <c r="T34" s="614"/>
      <c r="U34" s="614"/>
      <c r="V34" s="614"/>
      <c r="W34" s="614"/>
      <c r="X34" s="614"/>
      <c r="Y34" s="614"/>
      <c r="Z34" s="614"/>
      <c r="AA34" s="614"/>
      <c r="AB34" s="614"/>
      <c r="AC34" s="614"/>
      <c r="AD34" s="614"/>
      <c r="AE34" s="614"/>
      <c r="AF34" s="614"/>
      <c r="AG34" s="614"/>
      <c r="AH34" s="614"/>
      <c r="AI34" s="614"/>
      <c r="AJ34" s="614"/>
      <c r="AK34" s="614"/>
      <c r="AL34" s="614"/>
      <c r="AM34" s="614"/>
      <c r="AN34" s="614"/>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c r="CU34" s="614"/>
      <c r="CV34" s="614"/>
      <c r="CW34" s="614"/>
      <c r="CX34" s="614"/>
      <c r="CY34" s="614"/>
      <c r="CZ34" s="614"/>
      <c r="DA34" s="614"/>
      <c r="DB34" s="614"/>
      <c r="DC34" s="614"/>
      <c r="DD34" s="614"/>
      <c r="DE34" s="614"/>
      <c r="DF34" s="614"/>
      <c r="DG34" s="614"/>
      <c r="DH34" s="614"/>
      <c r="DI34" s="614"/>
      <c r="DJ34" s="614"/>
      <c r="DK34" s="614"/>
      <c r="DL34" s="614"/>
      <c r="DM34" s="614"/>
      <c r="DN34" s="614"/>
      <c r="DO34" s="614"/>
      <c r="DP34" s="614"/>
      <c r="DQ34" s="614"/>
      <c r="DR34" s="614"/>
      <c r="DS34" s="614"/>
      <c r="DT34" s="614"/>
      <c r="DU34" s="614"/>
      <c r="DV34" s="614"/>
      <c r="DW34" s="614"/>
      <c r="DX34" s="614"/>
      <c r="DY34" s="614"/>
      <c r="DZ34" s="614"/>
      <c r="EA34" s="614"/>
      <c r="EB34" s="614"/>
      <c r="EC34" s="614"/>
      <c r="ED34" s="614"/>
      <c r="EE34" s="614"/>
      <c r="EF34" s="614"/>
      <c r="EG34" s="614"/>
      <c r="EH34" s="614"/>
      <c r="EI34" s="614"/>
      <c r="EJ34" s="614"/>
      <c r="EK34" s="614"/>
      <c r="EL34" s="614"/>
      <c r="EM34" s="614"/>
      <c r="EN34" s="614"/>
    </row>
    <row r="35" spans="1:144" s="2058" customFormat="1" ht="15" customHeight="1">
      <c r="A35" s="2073" t="s">
        <v>1428</v>
      </c>
      <c r="B35" s="2076">
        <v>28.84</v>
      </c>
      <c r="C35" s="2083">
        <v>79.2</v>
      </c>
      <c r="D35" s="2084">
        <v>76.841666666666669</v>
      </c>
      <c r="E35" s="2085">
        <v>75.599999999999994</v>
      </c>
      <c r="F35" s="2084">
        <v>73.3</v>
      </c>
      <c r="G35" s="2084">
        <v>74.099999999999994</v>
      </c>
      <c r="H35" s="2084">
        <v>73.3</v>
      </c>
      <c r="I35" s="2084">
        <v>74.3</v>
      </c>
      <c r="J35" s="2087">
        <v>18.562874251497007</v>
      </c>
      <c r="K35" s="2088">
        <v>-2.9776936026936056</v>
      </c>
      <c r="L35" s="2089">
        <v>-5.7356608478803111</v>
      </c>
      <c r="M35" s="2090">
        <v>-9.6177558569666957</v>
      </c>
      <c r="N35" s="2090">
        <v>-8.292079207920807</v>
      </c>
      <c r="O35" s="2090">
        <v>-10.718635809987816</v>
      </c>
      <c r="P35" s="2093">
        <v>-8.0445544554455353</v>
      </c>
      <c r="Q35" s="2092">
        <v>1.3642564802182875</v>
      </c>
      <c r="R35" s="614"/>
      <c r="S35" s="614" t="s">
        <v>1281</v>
      </c>
      <c r="T35" s="614"/>
      <c r="U35" s="614"/>
      <c r="V35" s="614"/>
      <c r="W35" s="614"/>
      <c r="X35" s="614"/>
      <c r="Y35" s="614"/>
      <c r="Z35" s="614"/>
      <c r="AA35" s="614"/>
      <c r="AB35" s="614"/>
      <c r="AC35" s="614"/>
      <c r="AD35" s="614"/>
      <c r="AE35" s="614"/>
      <c r="AF35" s="614"/>
      <c r="AG35" s="614"/>
      <c r="AH35" s="614"/>
      <c r="AI35" s="614"/>
      <c r="AJ35" s="614"/>
      <c r="AK35" s="614"/>
      <c r="AL35" s="614"/>
      <c r="AM35" s="614"/>
      <c r="AN35" s="614"/>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c r="CU35" s="614"/>
      <c r="CV35" s="614"/>
      <c r="CW35" s="614"/>
      <c r="CX35" s="614"/>
      <c r="CY35" s="614"/>
      <c r="CZ35" s="614"/>
      <c r="DA35" s="614"/>
      <c r="DB35" s="614"/>
      <c r="DC35" s="614"/>
      <c r="DD35" s="614"/>
      <c r="DE35" s="614"/>
      <c r="DF35" s="614"/>
      <c r="DG35" s="614"/>
      <c r="DH35" s="614"/>
      <c r="DI35" s="614"/>
      <c r="DJ35" s="614"/>
      <c r="DK35" s="614"/>
      <c r="DL35" s="614"/>
      <c r="DM35" s="614"/>
      <c r="DN35" s="614"/>
      <c r="DO35" s="614"/>
      <c r="DP35" s="614"/>
      <c r="DQ35" s="614"/>
      <c r="DR35" s="614"/>
      <c r="DS35" s="614"/>
      <c r="DT35" s="614"/>
      <c r="DU35" s="614"/>
      <c r="DV35" s="614"/>
      <c r="DW35" s="614"/>
      <c r="DX35" s="614"/>
      <c r="DY35" s="614"/>
      <c r="DZ35" s="614"/>
      <c r="EA35" s="614"/>
      <c r="EB35" s="614"/>
      <c r="EC35" s="614"/>
      <c r="ED35" s="614"/>
      <c r="EE35" s="614"/>
      <c r="EF35" s="614"/>
      <c r="EG35" s="614"/>
      <c r="EH35" s="614"/>
      <c r="EI35" s="614"/>
      <c r="EJ35" s="614"/>
      <c r="EK35" s="614"/>
      <c r="EL35" s="614"/>
      <c r="EM35" s="614"/>
      <c r="EN35" s="614"/>
    </row>
    <row r="36" spans="1:144" s="2058" customFormat="1" ht="15" customHeight="1">
      <c r="A36" s="2073" t="s">
        <v>1425</v>
      </c>
      <c r="B36" s="2076">
        <v>7.74</v>
      </c>
      <c r="C36" s="2083">
        <v>93</v>
      </c>
      <c r="D36" s="2084">
        <v>90.25</v>
      </c>
      <c r="E36" s="2085">
        <v>89.9</v>
      </c>
      <c r="F36" s="2084">
        <v>88.6</v>
      </c>
      <c r="G36" s="2084">
        <v>89.7</v>
      </c>
      <c r="H36" s="2084">
        <v>85.7</v>
      </c>
      <c r="I36" s="2084" t="s">
        <v>240</v>
      </c>
      <c r="J36" s="2087">
        <v>15.671641791044763</v>
      </c>
      <c r="K36" s="2088">
        <v>-2.9569892473118244</v>
      </c>
      <c r="L36" s="2087">
        <v>-3.9529914529914407</v>
      </c>
      <c r="M36" s="2090">
        <v>-3.169398907103826</v>
      </c>
      <c r="N36" s="2090">
        <v>-3.1317494600431957</v>
      </c>
      <c r="O36" s="2090">
        <v>-12.551020408163268</v>
      </c>
      <c r="P36" s="2093" t="s">
        <v>240</v>
      </c>
      <c r="Q36" s="2075" t="s">
        <v>240</v>
      </c>
      <c r="R36" s="614"/>
      <c r="S36" s="614" t="s">
        <v>1281</v>
      </c>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c r="CU36" s="614"/>
      <c r="CV36" s="614"/>
      <c r="CW36" s="614"/>
      <c r="CX36" s="614"/>
      <c r="CY36" s="614"/>
      <c r="CZ36" s="614"/>
      <c r="DA36" s="614"/>
      <c r="DB36" s="614"/>
      <c r="DC36" s="614"/>
      <c r="DD36" s="614"/>
      <c r="DE36" s="614"/>
      <c r="DF36" s="614"/>
      <c r="DG36" s="614"/>
      <c r="DH36" s="614"/>
      <c r="DI36" s="614"/>
      <c r="DJ36" s="614"/>
      <c r="DK36" s="614"/>
      <c r="DL36" s="614"/>
      <c r="DM36" s="614"/>
      <c r="DN36" s="614"/>
      <c r="DO36" s="614"/>
      <c r="DP36" s="614"/>
      <c r="DQ36" s="614"/>
      <c r="DR36" s="614"/>
      <c r="DS36" s="614"/>
      <c r="DT36" s="614"/>
      <c r="DU36" s="614"/>
      <c r="DV36" s="614"/>
      <c r="DW36" s="614"/>
      <c r="DX36" s="614"/>
      <c r="DY36" s="614"/>
      <c r="DZ36" s="614"/>
      <c r="EA36" s="614"/>
      <c r="EB36" s="614"/>
      <c r="EC36" s="614"/>
      <c r="ED36" s="614"/>
      <c r="EE36" s="614"/>
      <c r="EF36" s="614"/>
      <c r="EG36" s="614"/>
      <c r="EH36" s="614"/>
      <c r="EI36" s="614"/>
      <c r="EJ36" s="614"/>
      <c r="EK36" s="614"/>
      <c r="EL36" s="614"/>
      <c r="EM36" s="614"/>
      <c r="EN36" s="614"/>
    </row>
    <row r="37" spans="1:144" s="2058" customFormat="1" ht="15" customHeight="1">
      <c r="A37" s="2073" t="s">
        <v>1427</v>
      </c>
      <c r="B37" s="2076">
        <v>5.73</v>
      </c>
      <c r="C37" s="2083">
        <v>66.900000000000006</v>
      </c>
      <c r="D37" s="2084">
        <v>67.127272727272725</v>
      </c>
      <c r="E37" s="2085">
        <v>66.400000000000006</v>
      </c>
      <c r="F37" s="2084">
        <v>64.3</v>
      </c>
      <c r="G37" s="2084">
        <v>67.099999999999994</v>
      </c>
      <c r="H37" s="2084" t="s">
        <v>240</v>
      </c>
      <c r="I37" s="2084" t="s">
        <v>240</v>
      </c>
      <c r="J37" s="2087">
        <v>14.948453608247434</v>
      </c>
      <c r="K37" s="2088">
        <v>0.33972007066175536</v>
      </c>
      <c r="L37" s="2087">
        <v>-0.30030030030027888</v>
      </c>
      <c r="M37" s="2090">
        <v>-8.0114449213161691</v>
      </c>
      <c r="N37" s="2090">
        <v>-3.1746031746031775</v>
      </c>
      <c r="O37" s="2090" t="s">
        <v>240</v>
      </c>
      <c r="P37" s="2093" t="s">
        <v>240</v>
      </c>
      <c r="Q37" s="2075" t="s">
        <v>240</v>
      </c>
      <c r="R37" s="614"/>
      <c r="S37" s="614" t="s">
        <v>1281</v>
      </c>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c r="CU37" s="614"/>
      <c r="CV37" s="614"/>
      <c r="CW37" s="614"/>
      <c r="CX37" s="614"/>
      <c r="CY37" s="614"/>
      <c r="CZ37" s="614"/>
      <c r="DA37" s="614"/>
      <c r="DB37" s="614"/>
      <c r="DC37" s="614"/>
      <c r="DD37" s="614"/>
      <c r="DE37" s="614"/>
      <c r="DF37" s="614"/>
      <c r="DG37" s="614"/>
      <c r="DH37" s="614"/>
      <c r="DI37" s="614"/>
      <c r="DJ37" s="614"/>
      <c r="DK37" s="614"/>
      <c r="DL37" s="614"/>
      <c r="DM37" s="614"/>
      <c r="DN37" s="614"/>
      <c r="DO37" s="614"/>
      <c r="DP37" s="614"/>
      <c r="DQ37" s="614"/>
      <c r="DR37" s="614"/>
      <c r="DS37" s="614"/>
      <c r="DT37" s="614"/>
      <c r="DU37" s="614"/>
      <c r="DV37" s="614"/>
      <c r="DW37" s="614"/>
      <c r="DX37" s="614"/>
      <c r="DY37" s="614"/>
      <c r="DZ37" s="614"/>
      <c r="EA37" s="614"/>
      <c r="EB37" s="614"/>
      <c r="EC37" s="614"/>
      <c r="ED37" s="614"/>
      <c r="EE37" s="614"/>
      <c r="EF37" s="614"/>
      <c r="EG37" s="614"/>
      <c r="EH37" s="614"/>
      <c r="EI37" s="614"/>
      <c r="EJ37" s="614"/>
      <c r="EK37" s="614"/>
      <c r="EL37" s="614"/>
      <c r="EM37" s="614"/>
      <c r="EN37" s="614"/>
    </row>
    <row r="38" spans="1:144" s="2058" customFormat="1" ht="15" customHeight="1">
      <c r="A38" s="2073" t="s">
        <v>1424</v>
      </c>
      <c r="B38" s="2076">
        <v>15.37</v>
      </c>
      <c r="C38" s="2083">
        <v>76.900000000000006</v>
      </c>
      <c r="D38" s="2084">
        <v>73.783333333333317</v>
      </c>
      <c r="E38" s="2085">
        <v>71.8</v>
      </c>
      <c r="F38" s="2084">
        <v>68.900000000000006</v>
      </c>
      <c r="G38" s="2084">
        <v>68.900000000000006</v>
      </c>
      <c r="H38" s="2084">
        <v>70.3</v>
      </c>
      <c r="I38" s="2084">
        <v>72.900000000000006</v>
      </c>
      <c r="J38" s="2087">
        <v>21.870047543581634</v>
      </c>
      <c r="K38" s="2088">
        <v>-4.0528825314261212</v>
      </c>
      <c r="L38" s="2087">
        <v>-8.5350318471337516</v>
      </c>
      <c r="M38" s="2090">
        <v>-13.874999999999986</v>
      </c>
      <c r="N38" s="2090">
        <v>-12.895069532237656</v>
      </c>
      <c r="O38" s="2090">
        <v>-11.237373737373744</v>
      </c>
      <c r="P38" s="2093">
        <v>-6.8965517241379217</v>
      </c>
      <c r="Q38" s="2092">
        <v>3.6984352773826572</v>
      </c>
      <c r="R38" s="614"/>
      <c r="S38" s="614" t="s">
        <v>1281</v>
      </c>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c r="CU38" s="614"/>
      <c r="CV38" s="614"/>
      <c r="CW38" s="614"/>
      <c r="CX38" s="614"/>
      <c r="CY38" s="614"/>
      <c r="CZ38" s="614"/>
      <c r="DA38" s="614"/>
      <c r="DB38" s="614"/>
      <c r="DC38" s="614"/>
      <c r="DD38" s="614"/>
      <c r="DE38" s="614"/>
      <c r="DF38" s="614"/>
      <c r="DG38" s="614"/>
      <c r="DH38" s="614"/>
      <c r="DI38" s="614"/>
      <c r="DJ38" s="614"/>
      <c r="DK38" s="614"/>
      <c r="DL38" s="614"/>
      <c r="DM38" s="614"/>
      <c r="DN38" s="614"/>
      <c r="DO38" s="614"/>
      <c r="DP38" s="614"/>
      <c r="DQ38" s="614"/>
      <c r="DR38" s="614"/>
      <c r="DS38" s="614"/>
      <c r="DT38" s="614"/>
      <c r="DU38" s="614"/>
      <c r="DV38" s="614"/>
      <c r="DW38" s="614"/>
      <c r="DX38" s="614"/>
      <c r="DY38" s="614"/>
      <c r="DZ38" s="614"/>
      <c r="EA38" s="614"/>
      <c r="EB38" s="614"/>
      <c r="EC38" s="614"/>
      <c r="ED38" s="614"/>
      <c r="EE38" s="614"/>
      <c r="EF38" s="614"/>
      <c r="EG38" s="614"/>
      <c r="EH38" s="614"/>
      <c r="EI38" s="614"/>
      <c r="EJ38" s="614"/>
      <c r="EK38" s="614"/>
      <c r="EL38" s="614"/>
      <c r="EM38" s="614"/>
      <c r="EN38" s="614"/>
    </row>
    <row r="39" spans="1:144" s="2058" customFormat="1" ht="15" customHeight="1">
      <c r="A39" s="2073" t="s">
        <v>1426</v>
      </c>
      <c r="B39" s="2076">
        <v>16.5</v>
      </c>
      <c r="C39" s="2083">
        <v>80.8</v>
      </c>
      <c r="D39" s="2084">
        <v>78.283333333333331</v>
      </c>
      <c r="E39" s="2085">
        <v>75.3</v>
      </c>
      <c r="F39" s="2084">
        <v>77.900000000000006</v>
      </c>
      <c r="G39" s="2084">
        <v>76.099999999999994</v>
      </c>
      <c r="H39" s="2084">
        <v>73.7</v>
      </c>
      <c r="I39" s="2084">
        <v>77.7</v>
      </c>
      <c r="J39" s="2087">
        <v>10.231923601637106</v>
      </c>
      <c r="K39" s="2088">
        <v>-3.114686468646866</v>
      </c>
      <c r="L39" s="2087">
        <v>-5.7571964956195245</v>
      </c>
      <c r="M39" s="2090">
        <v>-3.5891089108910705</v>
      </c>
      <c r="N39" s="2090">
        <v>-3.6708860759493831</v>
      </c>
      <c r="O39" s="2090">
        <v>-7.0617906683480385</v>
      </c>
      <c r="P39" s="2093">
        <v>-3.2378580323785826</v>
      </c>
      <c r="Q39" s="2088">
        <v>5.4274084124830324</v>
      </c>
      <c r="R39" s="614"/>
      <c r="S39" s="614" t="s">
        <v>1281</v>
      </c>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c r="CU39" s="614"/>
      <c r="CV39" s="614"/>
      <c r="CW39" s="614"/>
      <c r="CX39" s="614"/>
      <c r="CY39" s="614"/>
      <c r="CZ39" s="614"/>
      <c r="DA39" s="614"/>
      <c r="DB39" s="614"/>
      <c r="DC39" s="614"/>
      <c r="DD39" s="614"/>
      <c r="DE39" s="614"/>
      <c r="DF39" s="614"/>
      <c r="DG39" s="614"/>
      <c r="DH39" s="614"/>
      <c r="DI39" s="614"/>
      <c r="DJ39" s="614"/>
      <c r="DK39" s="614"/>
      <c r="DL39" s="614"/>
      <c r="DM39" s="614"/>
      <c r="DN39" s="614"/>
      <c r="DO39" s="614"/>
      <c r="DP39" s="614"/>
      <c r="DQ39" s="614"/>
      <c r="DR39" s="614"/>
      <c r="DS39" s="614"/>
      <c r="DT39" s="614"/>
      <c r="DU39" s="614"/>
      <c r="DV39" s="614"/>
      <c r="DW39" s="614"/>
      <c r="DX39" s="614"/>
      <c r="DY39" s="614"/>
      <c r="DZ39" s="614"/>
      <c r="EA39" s="614"/>
      <c r="EB39" s="614"/>
      <c r="EC39" s="614"/>
      <c r="ED39" s="614"/>
      <c r="EE39" s="614"/>
      <c r="EF39" s="614"/>
      <c r="EG39" s="614"/>
      <c r="EH39" s="614"/>
      <c r="EI39" s="614"/>
      <c r="EJ39" s="614"/>
      <c r="EK39" s="614"/>
      <c r="EL39" s="614"/>
      <c r="EM39" s="614"/>
      <c r="EN39" s="614"/>
    </row>
    <row r="40" spans="1:144" s="2058" customFormat="1" ht="15" customHeight="1">
      <c r="A40" s="2073" t="s">
        <v>1425</v>
      </c>
      <c r="B40" s="2076">
        <v>4.5599999999999996</v>
      </c>
      <c r="C40" s="2083">
        <v>85.5</v>
      </c>
      <c r="D40" s="2084">
        <v>83</v>
      </c>
      <c r="E40" s="2085" t="s">
        <v>240</v>
      </c>
      <c r="F40" s="2084" t="s">
        <v>240</v>
      </c>
      <c r="G40" s="2084" t="s">
        <v>240</v>
      </c>
      <c r="H40" s="2084" t="s">
        <v>240</v>
      </c>
      <c r="I40" s="2084" t="s">
        <v>240</v>
      </c>
      <c r="J40" s="2087">
        <v>10.751295336787564</v>
      </c>
      <c r="K40" s="2088">
        <v>-2.9239766081871323</v>
      </c>
      <c r="L40" s="2087" t="s">
        <v>240</v>
      </c>
      <c r="M40" s="2090" t="s">
        <v>240</v>
      </c>
      <c r="N40" s="2090" t="s">
        <v>240</v>
      </c>
      <c r="O40" s="2090" t="s">
        <v>240</v>
      </c>
      <c r="P40" s="2090" t="s">
        <v>240</v>
      </c>
      <c r="Q40" s="2080" t="s">
        <v>240</v>
      </c>
      <c r="R40" s="614"/>
      <c r="S40" s="614" t="s">
        <v>1281</v>
      </c>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c r="CU40" s="614"/>
      <c r="CV40" s="614"/>
      <c r="CW40" s="614"/>
      <c r="CX40" s="614"/>
      <c r="CY40" s="614"/>
      <c r="CZ40" s="614"/>
      <c r="DA40" s="614"/>
      <c r="DB40" s="614"/>
      <c r="DC40" s="614"/>
      <c r="DD40" s="614"/>
      <c r="DE40" s="614"/>
      <c r="DF40" s="614"/>
      <c r="DG40" s="614"/>
      <c r="DH40" s="614"/>
      <c r="DI40" s="614"/>
      <c r="DJ40" s="614"/>
      <c r="DK40" s="614"/>
      <c r="DL40" s="614"/>
      <c r="DM40" s="614"/>
      <c r="DN40" s="614"/>
      <c r="DO40" s="614"/>
      <c r="DP40" s="614"/>
      <c r="DQ40" s="614"/>
      <c r="DR40" s="614"/>
      <c r="DS40" s="614"/>
      <c r="DT40" s="614"/>
      <c r="DU40" s="614"/>
      <c r="DV40" s="614"/>
      <c r="DW40" s="614"/>
      <c r="DX40" s="614"/>
      <c r="DY40" s="614"/>
      <c r="DZ40" s="614"/>
      <c r="EA40" s="614"/>
      <c r="EB40" s="614"/>
      <c r="EC40" s="614"/>
      <c r="ED40" s="614"/>
      <c r="EE40" s="614"/>
      <c r="EF40" s="614"/>
      <c r="EG40" s="614"/>
      <c r="EH40" s="614"/>
      <c r="EI40" s="614"/>
      <c r="EJ40" s="614"/>
      <c r="EK40" s="614"/>
      <c r="EL40" s="614"/>
      <c r="EM40" s="614"/>
      <c r="EN40" s="614"/>
    </row>
    <row r="41" spans="1:144" s="2058" customFormat="1" ht="15" customHeight="1">
      <c r="A41" s="2073" t="s">
        <v>1424</v>
      </c>
      <c r="B41" s="2076">
        <v>11.94</v>
      </c>
      <c r="C41" s="2083">
        <v>78.900000000000006</v>
      </c>
      <c r="D41" s="2084">
        <v>75.791666666666671</v>
      </c>
      <c r="E41" s="2085">
        <v>72.599999999999994</v>
      </c>
      <c r="F41" s="2084">
        <v>74.599999999999994</v>
      </c>
      <c r="G41" s="2084">
        <v>72.7</v>
      </c>
      <c r="H41" s="2084">
        <v>70.400000000000006</v>
      </c>
      <c r="I41" s="2084">
        <v>74.2</v>
      </c>
      <c r="J41" s="2087">
        <v>9.7357440890125275</v>
      </c>
      <c r="K41" s="2088">
        <v>-3.9395859738065155</v>
      </c>
      <c r="L41" s="2087">
        <v>-9.701492537313456</v>
      </c>
      <c r="M41" s="2090">
        <v>-5.9268600252206909</v>
      </c>
      <c r="N41" s="2090">
        <v>-4.5931758530183799</v>
      </c>
      <c r="O41" s="2090">
        <v>-8.9262613195342624</v>
      </c>
      <c r="P41" s="2093">
        <v>-5.3571428571428612</v>
      </c>
      <c r="Q41" s="2088">
        <v>5.3977272727272663</v>
      </c>
      <c r="R41" s="614"/>
      <c r="S41" s="614" t="s">
        <v>1281</v>
      </c>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c r="CU41" s="614"/>
      <c r="CV41" s="614"/>
      <c r="CW41" s="614"/>
      <c r="CX41" s="614"/>
      <c r="CY41" s="614"/>
      <c r="CZ41" s="614"/>
      <c r="DA41" s="614"/>
      <c r="DB41" s="614"/>
      <c r="DC41" s="614"/>
      <c r="DD41" s="614"/>
      <c r="DE41" s="614"/>
      <c r="DF41" s="614"/>
      <c r="DG41" s="614"/>
      <c r="DH41" s="614"/>
      <c r="DI41" s="614"/>
      <c r="DJ41" s="614"/>
      <c r="DK41" s="614"/>
      <c r="DL41" s="614"/>
      <c r="DM41" s="614"/>
      <c r="DN41" s="614"/>
      <c r="DO41" s="614"/>
      <c r="DP41" s="614"/>
      <c r="DQ41" s="614"/>
      <c r="DR41" s="614"/>
      <c r="DS41" s="614"/>
      <c r="DT41" s="614"/>
      <c r="DU41" s="614"/>
      <c r="DV41" s="614"/>
      <c r="DW41" s="614"/>
      <c r="DX41" s="614"/>
      <c r="DY41" s="614"/>
      <c r="DZ41" s="614"/>
      <c r="EA41" s="614"/>
      <c r="EB41" s="614"/>
      <c r="EC41" s="614"/>
      <c r="ED41" s="614"/>
      <c r="EE41" s="614"/>
      <c r="EF41" s="614"/>
      <c r="EG41" s="614"/>
      <c r="EH41" s="614"/>
      <c r="EI41" s="614"/>
      <c r="EJ41" s="614"/>
      <c r="EK41" s="614"/>
      <c r="EL41" s="614"/>
      <c r="EM41" s="614"/>
      <c r="EN41" s="614"/>
    </row>
    <row r="42" spans="1:144" s="2058" customFormat="1" ht="15" customHeight="1">
      <c r="A42" s="2073" t="s">
        <v>1423</v>
      </c>
      <c r="B42" s="2076">
        <v>189.32</v>
      </c>
      <c r="C42" s="2083">
        <v>99.2</v>
      </c>
      <c r="D42" s="2084">
        <v>119.64166666666667</v>
      </c>
      <c r="E42" s="2085">
        <v>116.3</v>
      </c>
      <c r="F42" s="2084">
        <v>114.9</v>
      </c>
      <c r="G42" s="2084">
        <v>112.7</v>
      </c>
      <c r="H42" s="2084">
        <v>113</v>
      </c>
      <c r="I42" s="2084">
        <v>110.2</v>
      </c>
      <c r="J42" s="2087">
        <v>33.512786002691797</v>
      </c>
      <c r="K42" s="2088">
        <v>20.606518817204289</v>
      </c>
      <c r="L42" s="2087">
        <v>14.581280788177338</v>
      </c>
      <c r="M42" s="2094">
        <v>10.480769230769226</v>
      </c>
      <c r="N42" s="2094">
        <v>1.4401440144014401</v>
      </c>
      <c r="O42" s="2094">
        <v>-1.0507880910682985</v>
      </c>
      <c r="P42" s="2088">
        <v>-5.1635111876075825</v>
      </c>
      <c r="Q42" s="2088">
        <v>-2.4778761061946852</v>
      </c>
      <c r="R42" s="614"/>
      <c r="S42" s="614" t="s">
        <v>1281</v>
      </c>
      <c r="T42" s="614"/>
      <c r="U42" s="614"/>
      <c r="V42" s="614"/>
      <c r="W42" s="614"/>
      <c r="X42" s="614"/>
      <c r="Y42" s="614"/>
      <c r="Z42" s="614"/>
      <c r="AA42" s="614"/>
      <c r="AB42" s="614"/>
      <c r="AC42" s="614"/>
      <c r="AD42" s="614"/>
      <c r="AE42" s="614"/>
      <c r="AF42" s="614"/>
      <c r="AG42" s="614"/>
      <c r="AH42" s="614"/>
      <c r="AI42" s="614"/>
      <c r="AJ42" s="614"/>
      <c r="AK42" s="614"/>
      <c r="AL42" s="614"/>
      <c r="AM42" s="614"/>
      <c r="AN42" s="614"/>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c r="CU42" s="614"/>
      <c r="CV42" s="614"/>
      <c r="CW42" s="614"/>
      <c r="CX42" s="614"/>
      <c r="CY42" s="614"/>
      <c r="CZ42" s="614"/>
      <c r="DA42" s="614"/>
      <c r="DB42" s="614"/>
      <c r="DC42" s="614"/>
      <c r="DD42" s="614"/>
      <c r="DE42" s="614"/>
      <c r="DF42" s="614"/>
      <c r="DG42" s="614"/>
      <c r="DH42" s="614"/>
      <c r="DI42" s="614"/>
      <c r="DJ42" s="614"/>
      <c r="DK42" s="614"/>
      <c r="DL42" s="614"/>
      <c r="DM42" s="614"/>
      <c r="DN42" s="614"/>
      <c r="DO42" s="614"/>
      <c r="DP42" s="614"/>
      <c r="DQ42" s="614"/>
      <c r="DR42" s="614"/>
      <c r="DS42" s="614"/>
      <c r="DT42" s="614"/>
      <c r="DU42" s="614"/>
      <c r="DV42" s="614"/>
      <c r="DW42" s="614"/>
      <c r="DX42" s="614"/>
      <c r="DY42" s="614"/>
      <c r="DZ42" s="614"/>
      <c r="EA42" s="614"/>
      <c r="EB42" s="614"/>
      <c r="EC42" s="614"/>
      <c r="ED42" s="614"/>
      <c r="EE42" s="614"/>
      <c r="EF42" s="614"/>
      <c r="EG42" s="614"/>
      <c r="EH42" s="614"/>
      <c r="EI42" s="614"/>
      <c r="EJ42" s="614"/>
      <c r="EK42" s="614"/>
      <c r="EL42" s="614"/>
      <c r="EM42" s="614"/>
      <c r="EN42" s="614"/>
    </row>
    <row r="43" spans="1:144" s="2058" customFormat="1" ht="15" customHeight="1">
      <c r="A43" s="2073" t="s">
        <v>1416</v>
      </c>
      <c r="B43" s="2076">
        <v>74.849999999999994</v>
      </c>
      <c r="C43" s="2083">
        <v>107.7</v>
      </c>
      <c r="D43" s="2084">
        <v>130.91666666666666</v>
      </c>
      <c r="E43" s="2085">
        <v>134.80000000000001</v>
      </c>
      <c r="F43" s="2084">
        <v>132.19999999999999</v>
      </c>
      <c r="G43" s="2084">
        <v>130.6</v>
      </c>
      <c r="H43" s="2084">
        <v>131.80000000000001</v>
      </c>
      <c r="I43" s="2084">
        <v>131.6</v>
      </c>
      <c r="J43" s="2087">
        <v>15.434083601286176</v>
      </c>
      <c r="K43" s="2088">
        <v>21.556793562364589</v>
      </c>
      <c r="L43" s="2087">
        <v>23.669724770642219</v>
      </c>
      <c r="M43" s="2094">
        <v>20.181818181818159</v>
      </c>
      <c r="N43" s="2094">
        <v>12.199312714776624</v>
      </c>
      <c r="O43" s="2094">
        <v>7.9443079443079654</v>
      </c>
      <c r="P43" s="2088">
        <v>10.588235294117652</v>
      </c>
      <c r="Q43" s="2088">
        <v>-0.15174506828529388</v>
      </c>
      <c r="R43" s="614"/>
      <c r="S43" s="614" t="s">
        <v>1281</v>
      </c>
      <c r="T43" s="614"/>
      <c r="U43" s="614"/>
      <c r="V43" s="614"/>
      <c r="W43" s="614"/>
      <c r="X43" s="614"/>
      <c r="Y43" s="614"/>
      <c r="Z43" s="614"/>
      <c r="AA43" s="614"/>
      <c r="AB43" s="614"/>
      <c r="AC43" s="614"/>
      <c r="AD43" s="614"/>
      <c r="AE43" s="614"/>
      <c r="AF43" s="614"/>
      <c r="AG43" s="614"/>
      <c r="AH43" s="614"/>
      <c r="AI43" s="614"/>
      <c r="AJ43" s="614"/>
      <c r="AK43" s="614"/>
      <c r="AL43" s="614"/>
      <c r="AM43" s="614"/>
      <c r="AN43" s="614"/>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614"/>
      <c r="DH43" s="614"/>
      <c r="DI43" s="614"/>
      <c r="DJ43" s="614"/>
      <c r="DK43" s="614"/>
      <c r="DL43" s="614"/>
      <c r="DM43" s="614"/>
      <c r="DN43" s="614"/>
      <c r="DO43" s="614"/>
      <c r="DP43" s="614"/>
      <c r="DQ43" s="614"/>
      <c r="DR43" s="614"/>
      <c r="DS43" s="614"/>
      <c r="DT43" s="614"/>
      <c r="DU43" s="614"/>
      <c r="DV43" s="614"/>
      <c r="DW43" s="614"/>
      <c r="DX43" s="614"/>
      <c r="DY43" s="614"/>
      <c r="DZ43" s="614"/>
      <c r="EA43" s="614"/>
      <c r="EB43" s="614"/>
      <c r="EC43" s="614"/>
      <c r="ED43" s="614"/>
      <c r="EE43" s="614"/>
      <c r="EF43" s="614"/>
      <c r="EG43" s="614"/>
      <c r="EH43" s="614"/>
      <c r="EI43" s="614"/>
      <c r="EJ43" s="614"/>
      <c r="EK43" s="614"/>
      <c r="EL43" s="614"/>
      <c r="EM43" s="614"/>
      <c r="EN43" s="614"/>
    </row>
    <row r="44" spans="1:144" s="2058" customFormat="1" ht="15" customHeight="1">
      <c r="A44" s="2073" t="s">
        <v>1422</v>
      </c>
      <c r="B44" s="2076">
        <v>11.32</v>
      </c>
      <c r="C44" s="2083">
        <v>100.3</v>
      </c>
      <c r="D44" s="2084">
        <v>112.29166666666669</v>
      </c>
      <c r="E44" s="2085">
        <v>113.5</v>
      </c>
      <c r="F44" s="2084">
        <v>111.6</v>
      </c>
      <c r="G44" s="2084">
        <v>106</v>
      </c>
      <c r="H44" s="2084">
        <v>108.9</v>
      </c>
      <c r="I44" s="2084">
        <v>109.8</v>
      </c>
      <c r="J44" s="2087">
        <v>20.119760479041915</v>
      </c>
      <c r="K44" s="2088">
        <v>11.955799268860105</v>
      </c>
      <c r="L44" s="2087">
        <v>9.2396535129932573</v>
      </c>
      <c r="M44" s="2094">
        <v>7.5144508670520196</v>
      </c>
      <c r="N44" s="2094">
        <v>2.514506769825914</v>
      </c>
      <c r="O44" s="2094">
        <v>1.8709073900841844</v>
      </c>
      <c r="P44" s="2088">
        <v>-3.2599118942731309</v>
      </c>
      <c r="Q44" s="2088">
        <v>0.8264462809917319</v>
      </c>
      <c r="R44" s="614"/>
      <c r="S44" s="614" t="s">
        <v>1281</v>
      </c>
      <c r="T44" s="614"/>
      <c r="U44" s="614"/>
      <c r="V44" s="614"/>
      <c r="W44" s="614"/>
      <c r="X44" s="614"/>
      <c r="Y44" s="614"/>
      <c r="Z44" s="614"/>
      <c r="AA44" s="614"/>
      <c r="AB44" s="614"/>
      <c r="AC44" s="614"/>
      <c r="AD44" s="614"/>
      <c r="AE44" s="614"/>
      <c r="AF44" s="614"/>
      <c r="AG44" s="614"/>
      <c r="AH44" s="614"/>
      <c r="AI44" s="614"/>
      <c r="AJ44" s="614"/>
      <c r="AK44" s="614"/>
      <c r="AL44" s="614"/>
      <c r="AM44" s="614"/>
      <c r="AN44" s="614"/>
      <c r="AO44" s="614"/>
      <c r="AP44" s="614"/>
      <c r="AQ44" s="614"/>
      <c r="AR44" s="614"/>
      <c r="AS44" s="614"/>
      <c r="AT44" s="614"/>
      <c r="AU44" s="614"/>
      <c r="AV44" s="614"/>
      <c r="AW44" s="614"/>
      <c r="AX44" s="614"/>
      <c r="AY44" s="614"/>
      <c r="AZ44" s="614"/>
      <c r="BA44" s="614"/>
      <c r="BB44" s="614"/>
      <c r="BC44" s="614"/>
      <c r="BD44" s="614"/>
      <c r="BE44" s="614"/>
      <c r="BF44" s="614"/>
      <c r="BG44" s="614"/>
      <c r="BH44" s="614"/>
      <c r="BI44" s="614"/>
      <c r="BJ44" s="614"/>
      <c r="BK44" s="614"/>
      <c r="BL44" s="614"/>
      <c r="BM44" s="614"/>
      <c r="BN44" s="614"/>
      <c r="BO44" s="614"/>
      <c r="BP44" s="614"/>
      <c r="BQ44" s="614"/>
      <c r="BR44" s="614"/>
      <c r="BS44" s="614"/>
      <c r="BT44" s="614"/>
      <c r="BU44" s="614"/>
      <c r="BV44" s="614"/>
      <c r="BW44" s="614"/>
      <c r="BX44" s="614"/>
      <c r="BY44" s="614"/>
      <c r="BZ44" s="614"/>
      <c r="CA44" s="614"/>
      <c r="CB44" s="614"/>
      <c r="CC44" s="614"/>
      <c r="CD44" s="614"/>
      <c r="CE44" s="614"/>
      <c r="CF44" s="614"/>
      <c r="CG44" s="614"/>
      <c r="CH44" s="614"/>
      <c r="CI44" s="614"/>
      <c r="CJ44" s="614"/>
      <c r="CK44" s="614"/>
      <c r="CL44" s="614"/>
      <c r="CM44" s="614"/>
      <c r="CN44" s="614"/>
      <c r="CO44" s="614"/>
      <c r="CP44" s="614"/>
      <c r="CQ44" s="614"/>
      <c r="CR44" s="614"/>
      <c r="CS44" s="614"/>
      <c r="CT44" s="614"/>
      <c r="CU44" s="614"/>
      <c r="CV44" s="614"/>
      <c r="CW44" s="614"/>
      <c r="CX44" s="614"/>
      <c r="CY44" s="614"/>
      <c r="CZ44" s="614"/>
      <c r="DA44" s="614"/>
      <c r="DB44" s="614"/>
      <c r="DC44" s="614"/>
      <c r="DD44" s="614"/>
      <c r="DE44" s="614"/>
      <c r="DF44" s="614"/>
      <c r="DG44" s="614"/>
      <c r="DH44" s="614"/>
      <c r="DI44" s="614"/>
      <c r="DJ44" s="614"/>
      <c r="DK44" s="614"/>
      <c r="DL44" s="614"/>
      <c r="DM44" s="614"/>
      <c r="DN44" s="614"/>
      <c r="DO44" s="614"/>
      <c r="DP44" s="614"/>
      <c r="DQ44" s="614"/>
      <c r="DR44" s="614"/>
      <c r="DS44" s="614"/>
      <c r="DT44" s="614"/>
      <c r="DU44" s="614"/>
      <c r="DV44" s="614"/>
      <c r="DW44" s="614"/>
      <c r="DX44" s="614"/>
      <c r="DY44" s="614"/>
      <c r="DZ44" s="614"/>
      <c r="EA44" s="614"/>
      <c r="EB44" s="614"/>
      <c r="EC44" s="614"/>
      <c r="ED44" s="614"/>
      <c r="EE44" s="614"/>
      <c r="EF44" s="614"/>
      <c r="EG44" s="614"/>
      <c r="EH44" s="614"/>
      <c r="EI44" s="614"/>
      <c r="EJ44" s="614"/>
      <c r="EK44" s="614"/>
      <c r="EL44" s="614"/>
      <c r="EM44" s="614"/>
      <c r="EN44" s="614"/>
    </row>
    <row r="45" spans="1:144" s="2058" customFormat="1" ht="15" customHeight="1">
      <c r="A45" s="2073" t="s">
        <v>1421</v>
      </c>
      <c r="B45" s="2076">
        <v>63.53</v>
      </c>
      <c r="C45" s="2083">
        <v>109</v>
      </c>
      <c r="D45" s="2084">
        <v>134.25</v>
      </c>
      <c r="E45" s="2085">
        <v>138.6</v>
      </c>
      <c r="F45" s="2084">
        <v>135.9</v>
      </c>
      <c r="G45" s="2084">
        <v>134.9</v>
      </c>
      <c r="H45" s="2084">
        <v>135.9</v>
      </c>
      <c r="I45" s="2084">
        <v>135.4</v>
      </c>
      <c r="J45" s="2087">
        <v>14.736842105263165</v>
      </c>
      <c r="K45" s="2088">
        <v>23.165137614678898</v>
      </c>
      <c r="L45" s="2087">
        <v>26.114649681528661</v>
      </c>
      <c r="M45" s="2094">
        <v>22.212230215827333</v>
      </c>
      <c r="N45" s="2094">
        <v>13.647851727042962</v>
      </c>
      <c r="O45" s="2094">
        <v>8.8942307692307736</v>
      </c>
      <c r="P45" s="2088">
        <v>12.833333333333329</v>
      </c>
      <c r="Q45" s="2088">
        <v>-0.36791758646063499</v>
      </c>
      <c r="R45" s="614"/>
      <c r="S45" s="614" t="s">
        <v>1281</v>
      </c>
      <c r="T45" s="614"/>
      <c r="U45" s="614"/>
      <c r="V45" s="614"/>
      <c r="W45" s="614"/>
      <c r="X45" s="614"/>
      <c r="Y45" s="614"/>
      <c r="Z45" s="614"/>
      <c r="AA45" s="614"/>
      <c r="AB45" s="614"/>
      <c r="AC45" s="614"/>
      <c r="AD45" s="614"/>
      <c r="AE45" s="614"/>
      <c r="AF45" s="614"/>
      <c r="AG45" s="614"/>
      <c r="AH45" s="614"/>
      <c r="AI45" s="614"/>
      <c r="AJ45" s="614"/>
      <c r="AK45" s="614"/>
      <c r="AL45" s="614"/>
      <c r="AM45" s="614"/>
      <c r="AN45" s="614"/>
      <c r="AO45" s="614"/>
      <c r="AP45" s="614"/>
      <c r="AQ45" s="614"/>
      <c r="AR45" s="614"/>
      <c r="AS45" s="614"/>
      <c r="AT45" s="614"/>
      <c r="AU45" s="614"/>
      <c r="AV45" s="614"/>
      <c r="AW45" s="614"/>
      <c r="AX45" s="614"/>
      <c r="AY45" s="614"/>
      <c r="AZ45" s="614"/>
      <c r="BA45" s="614"/>
      <c r="BB45" s="614"/>
      <c r="BC45" s="614"/>
      <c r="BD45" s="614"/>
      <c r="BE45" s="614"/>
      <c r="BF45" s="614"/>
      <c r="BG45" s="614"/>
      <c r="BH45" s="614"/>
      <c r="BI45" s="614"/>
      <c r="BJ45" s="614"/>
      <c r="BK45" s="614"/>
      <c r="BL45" s="614"/>
      <c r="BM45" s="614"/>
      <c r="BN45" s="614"/>
      <c r="BO45" s="614"/>
      <c r="BP45" s="614"/>
      <c r="BQ45" s="614"/>
      <c r="BR45" s="614"/>
      <c r="BS45" s="614"/>
      <c r="BT45" s="614"/>
      <c r="BU45" s="614"/>
      <c r="BV45" s="614"/>
      <c r="BW45" s="614"/>
      <c r="BX45" s="614"/>
      <c r="BY45" s="614"/>
      <c r="BZ45" s="614"/>
      <c r="CA45" s="614"/>
      <c r="CB45" s="614"/>
      <c r="CC45" s="614"/>
      <c r="CD45" s="614"/>
      <c r="CE45" s="614"/>
      <c r="CF45" s="614"/>
      <c r="CG45" s="614"/>
      <c r="CH45" s="614"/>
      <c r="CI45" s="614"/>
      <c r="CJ45" s="614"/>
      <c r="CK45" s="614"/>
      <c r="CL45" s="614"/>
      <c r="CM45" s="614"/>
      <c r="CN45" s="614"/>
      <c r="CO45" s="614"/>
      <c r="CP45" s="614"/>
      <c r="CQ45" s="614"/>
      <c r="CR45" s="614"/>
      <c r="CS45" s="614"/>
      <c r="CT45" s="614"/>
      <c r="CU45" s="614"/>
      <c r="CV45" s="614"/>
      <c r="CW45" s="614"/>
      <c r="CX45" s="614"/>
      <c r="CY45" s="614"/>
      <c r="CZ45" s="614"/>
      <c r="DA45" s="614"/>
      <c r="DB45" s="614"/>
      <c r="DC45" s="614"/>
      <c r="DD45" s="614"/>
      <c r="DE45" s="614"/>
      <c r="DF45" s="614"/>
      <c r="DG45" s="614"/>
      <c r="DH45" s="614"/>
      <c r="DI45" s="614"/>
      <c r="DJ45" s="614"/>
      <c r="DK45" s="614"/>
      <c r="DL45" s="614"/>
      <c r="DM45" s="614"/>
      <c r="DN45" s="614"/>
      <c r="DO45" s="614"/>
      <c r="DP45" s="614"/>
      <c r="DQ45" s="614"/>
      <c r="DR45" s="614"/>
      <c r="DS45" s="614"/>
      <c r="DT45" s="614"/>
      <c r="DU45" s="614"/>
      <c r="DV45" s="614"/>
      <c r="DW45" s="614"/>
      <c r="DX45" s="614"/>
      <c r="DY45" s="614"/>
      <c r="DZ45" s="614"/>
      <c r="EA45" s="614"/>
      <c r="EB45" s="614"/>
      <c r="EC45" s="614"/>
      <c r="ED45" s="614"/>
      <c r="EE45" s="614"/>
      <c r="EF45" s="614"/>
      <c r="EG45" s="614"/>
      <c r="EH45" s="614"/>
      <c r="EI45" s="614"/>
      <c r="EJ45" s="614"/>
      <c r="EK45" s="614"/>
      <c r="EL45" s="614"/>
      <c r="EM45" s="614"/>
      <c r="EN45" s="614"/>
    </row>
    <row r="46" spans="1:144" s="2058" customFormat="1" ht="15" customHeight="1">
      <c r="A46" s="2073" t="s">
        <v>1415</v>
      </c>
      <c r="B46" s="2076">
        <v>114.47</v>
      </c>
      <c r="C46" s="2083">
        <v>93.6</v>
      </c>
      <c r="D46" s="2084">
        <v>112.26666666666667</v>
      </c>
      <c r="E46" s="2085">
        <v>104.2</v>
      </c>
      <c r="F46" s="2084">
        <v>103.6</v>
      </c>
      <c r="G46" s="2084">
        <v>101</v>
      </c>
      <c r="H46" s="2084">
        <v>100.7</v>
      </c>
      <c r="I46" s="2084">
        <v>96.2</v>
      </c>
      <c r="J46" s="2087">
        <v>51.456310679611647</v>
      </c>
      <c r="K46" s="2088">
        <v>19.943019943019948</v>
      </c>
      <c r="L46" s="2087">
        <v>7.9792746113989637</v>
      </c>
      <c r="M46" s="2094">
        <v>3.5999999999999943</v>
      </c>
      <c r="N46" s="2094">
        <v>-6.1338289962825172</v>
      </c>
      <c r="O46" s="2094">
        <v>-7.6146788990825627</v>
      </c>
      <c r="P46" s="2088">
        <v>-15.909090909090907</v>
      </c>
      <c r="Q46" s="2088">
        <v>-4.4687189672293925</v>
      </c>
      <c r="R46" s="614"/>
      <c r="S46" s="614" t="s">
        <v>1281</v>
      </c>
      <c r="T46" s="614"/>
      <c r="U46" s="614"/>
      <c r="V46" s="614"/>
      <c r="W46" s="614"/>
      <c r="X46" s="614"/>
      <c r="Y46" s="614"/>
      <c r="Z46" s="614"/>
      <c r="AA46" s="614"/>
      <c r="AB46" s="614"/>
      <c r="AC46" s="614"/>
      <c r="AD46" s="614"/>
      <c r="AE46" s="614"/>
      <c r="AF46" s="614"/>
      <c r="AG46" s="614"/>
      <c r="AH46" s="614"/>
      <c r="AI46" s="614"/>
      <c r="AJ46" s="614"/>
      <c r="AK46" s="614"/>
      <c r="AL46" s="614"/>
      <c r="AM46" s="614"/>
      <c r="AN46" s="614"/>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c r="CU46" s="614"/>
      <c r="CV46" s="614"/>
      <c r="CW46" s="614"/>
      <c r="CX46" s="614"/>
      <c r="CY46" s="614"/>
      <c r="CZ46" s="614"/>
      <c r="DA46" s="614"/>
      <c r="DB46" s="614"/>
      <c r="DC46" s="614"/>
      <c r="DD46" s="614"/>
      <c r="DE46" s="614"/>
      <c r="DF46" s="614"/>
      <c r="DG46" s="614"/>
      <c r="DH46" s="614"/>
      <c r="DI46" s="614"/>
      <c r="DJ46" s="614"/>
      <c r="DK46" s="614"/>
      <c r="DL46" s="614"/>
      <c r="DM46" s="614"/>
      <c r="DN46" s="614"/>
      <c r="DO46" s="614"/>
      <c r="DP46" s="614"/>
      <c r="DQ46" s="614"/>
      <c r="DR46" s="614"/>
      <c r="DS46" s="614"/>
      <c r="DT46" s="614"/>
      <c r="DU46" s="614"/>
      <c r="DV46" s="614"/>
      <c r="DW46" s="614"/>
      <c r="DX46" s="614"/>
      <c r="DY46" s="614"/>
      <c r="DZ46" s="614"/>
      <c r="EA46" s="614"/>
      <c r="EB46" s="614"/>
      <c r="EC46" s="614"/>
      <c r="ED46" s="614"/>
      <c r="EE46" s="614"/>
      <c r="EF46" s="614"/>
      <c r="EG46" s="614"/>
      <c r="EH46" s="614"/>
      <c r="EI46" s="614"/>
      <c r="EJ46" s="614"/>
      <c r="EK46" s="614"/>
      <c r="EL46" s="614"/>
      <c r="EM46" s="614"/>
      <c r="EN46" s="614"/>
    </row>
    <row r="47" spans="1:144" s="2058" customFormat="1" ht="15" customHeight="1">
      <c r="A47" s="2073" t="s">
        <v>1420</v>
      </c>
      <c r="B47" s="2076">
        <v>58.26</v>
      </c>
      <c r="C47" s="2083">
        <v>96.3</v>
      </c>
      <c r="D47" s="2084">
        <v>115.40833333333332</v>
      </c>
      <c r="E47" s="2085">
        <v>107.8</v>
      </c>
      <c r="F47" s="2084">
        <v>105.1</v>
      </c>
      <c r="G47" s="2084">
        <v>102</v>
      </c>
      <c r="H47" s="2084">
        <v>104.7</v>
      </c>
      <c r="I47" s="2084">
        <v>98.2</v>
      </c>
      <c r="J47" s="2087">
        <v>71.149289099526044</v>
      </c>
      <c r="K47" s="2088">
        <v>19.842506057459318</v>
      </c>
      <c r="L47" s="2087">
        <v>7.1570576540755582</v>
      </c>
      <c r="M47" s="2094">
        <v>1.5458937198067702</v>
      </c>
      <c r="N47" s="2094">
        <v>-8.6839749328558611</v>
      </c>
      <c r="O47" s="2094">
        <v>-6.6844919786096284</v>
      </c>
      <c r="P47" s="2088">
        <v>-17.892976588628756</v>
      </c>
      <c r="Q47" s="2088">
        <v>-6.208213944603628</v>
      </c>
      <c r="R47" s="614"/>
      <c r="S47" s="614" t="s">
        <v>1281</v>
      </c>
      <c r="T47" s="614"/>
      <c r="U47" s="614"/>
      <c r="V47" s="614"/>
      <c r="W47" s="614"/>
      <c r="X47" s="614"/>
      <c r="Y47" s="614"/>
      <c r="Z47" s="614"/>
      <c r="AA47" s="614"/>
      <c r="AB47" s="614"/>
      <c r="AC47" s="614"/>
      <c r="AD47" s="614"/>
      <c r="AE47" s="614"/>
      <c r="AF47" s="614"/>
      <c r="AG47" s="614"/>
      <c r="AH47" s="614"/>
      <c r="AI47" s="614"/>
      <c r="AJ47" s="614"/>
      <c r="AK47" s="614"/>
      <c r="AL47" s="614"/>
      <c r="AM47" s="614"/>
      <c r="AN47" s="614"/>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c r="CU47" s="614"/>
      <c r="CV47" s="614"/>
      <c r="CW47" s="614"/>
      <c r="CX47" s="614"/>
      <c r="CY47" s="614"/>
      <c r="CZ47" s="614"/>
      <c r="DA47" s="614"/>
      <c r="DB47" s="614"/>
      <c r="DC47" s="614"/>
      <c r="DD47" s="614"/>
      <c r="DE47" s="614"/>
      <c r="DF47" s="614"/>
      <c r="DG47" s="614"/>
      <c r="DH47" s="614"/>
      <c r="DI47" s="614"/>
      <c r="DJ47" s="614"/>
      <c r="DK47" s="614"/>
      <c r="DL47" s="614"/>
      <c r="DM47" s="614"/>
      <c r="DN47" s="614"/>
      <c r="DO47" s="614"/>
      <c r="DP47" s="614"/>
      <c r="DQ47" s="614"/>
      <c r="DR47" s="614"/>
      <c r="DS47" s="614"/>
      <c r="DT47" s="614"/>
      <c r="DU47" s="614"/>
      <c r="DV47" s="614"/>
      <c r="DW47" s="614"/>
      <c r="DX47" s="614"/>
      <c r="DY47" s="614"/>
      <c r="DZ47" s="614"/>
      <c r="EA47" s="614"/>
      <c r="EB47" s="614"/>
      <c r="EC47" s="614"/>
      <c r="ED47" s="614"/>
      <c r="EE47" s="614"/>
      <c r="EF47" s="614"/>
      <c r="EG47" s="614"/>
      <c r="EH47" s="614"/>
      <c r="EI47" s="614"/>
      <c r="EJ47" s="614"/>
      <c r="EK47" s="614"/>
      <c r="EL47" s="614"/>
      <c r="EM47" s="614"/>
      <c r="EN47" s="614"/>
    </row>
    <row r="48" spans="1:144" s="2058" customFormat="1" ht="15" customHeight="1">
      <c r="A48" s="2077" t="s">
        <v>1419</v>
      </c>
      <c r="B48" s="2078">
        <v>47.35</v>
      </c>
      <c r="C48" s="2083">
        <v>95</v>
      </c>
      <c r="D48" s="2084">
        <v>114.64166666666667</v>
      </c>
      <c r="E48" s="2085">
        <v>106</v>
      </c>
      <c r="F48" s="2084">
        <v>107.3</v>
      </c>
      <c r="G48" s="2084">
        <v>104.8</v>
      </c>
      <c r="H48" s="2084">
        <v>101.2</v>
      </c>
      <c r="I48" s="2084">
        <v>97.8</v>
      </c>
      <c r="J48" s="2087">
        <v>35.327635327635335</v>
      </c>
      <c r="K48" s="2088">
        <v>20.675438596491219</v>
      </c>
      <c r="L48" s="2087">
        <v>9.6173733195449813</v>
      </c>
      <c r="M48" s="2094">
        <v>6.2376237623762307</v>
      </c>
      <c r="N48" s="2094">
        <v>-2.238805970149258</v>
      </c>
      <c r="O48" s="2094">
        <v>-9.6428571428571388</v>
      </c>
      <c r="P48" s="2088">
        <v>-14.435695538057743</v>
      </c>
      <c r="Q48" s="2088">
        <v>-3.359683794466406</v>
      </c>
      <c r="R48" s="614"/>
      <c r="S48" s="614" t="s">
        <v>1281</v>
      </c>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c r="CU48" s="614"/>
      <c r="CV48" s="614"/>
      <c r="CW48" s="614"/>
      <c r="CX48" s="614"/>
      <c r="CY48" s="614"/>
      <c r="CZ48" s="614"/>
      <c r="DA48" s="614"/>
      <c r="DB48" s="614"/>
      <c r="DC48" s="614"/>
      <c r="DD48" s="614"/>
      <c r="DE48" s="614"/>
      <c r="DF48" s="614"/>
      <c r="DG48" s="614"/>
      <c r="DH48" s="614"/>
      <c r="DI48" s="614"/>
      <c r="DJ48" s="614"/>
      <c r="DK48" s="614"/>
      <c r="DL48" s="614"/>
      <c r="DM48" s="614"/>
      <c r="DN48" s="614"/>
      <c r="DO48" s="614"/>
      <c r="DP48" s="614"/>
      <c r="DQ48" s="614"/>
      <c r="DR48" s="614"/>
      <c r="DS48" s="614"/>
      <c r="DT48" s="614"/>
      <c r="DU48" s="614"/>
      <c r="DV48" s="614"/>
      <c r="DW48" s="614"/>
      <c r="DX48" s="614"/>
      <c r="DY48" s="614"/>
      <c r="DZ48" s="614"/>
      <c r="EA48" s="614"/>
      <c r="EB48" s="614"/>
      <c r="EC48" s="614"/>
      <c r="ED48" s="614"/>
      <c r="EE48" s="614"/>
      <c r="EF48" s="614"/>
      <c r="EG48" s="614"/>
      <c r="EH48" s="614"/>
      <c r="EI48" s="614"/>
      <c r="EJ48" s="614"/>
      <c r="EK48" s="614"/>
      <c r="EL48" s="614"/>
      <c r="EM48" s="614"/>
      <c r="EN48" s="614"/>
    </row>
    <row r="49" spans="1:144" s="2058" customFormat="1" ht="15" customHeight="1">
      <c r="A49" s="2073" t="s">
        <v>1418</v>
      </c>
      <c r="B49" s="2076">
        <v>8.86</v>
      </c>
      <c r="C49" s="2083">
        <v>68.3</v>
      </c>
      <c r="D49" s="2084">
        <v>78.899999999999991</v>
      </c>
      <c r="E49" s="2085">
        <v>70.599999999999994</v>
      </c>
      <c r="F49" s="2084">
        <v>73.7</v>
      </c>
      <c r="G49" s="2084">
        <v>74.099999999999994</v>
      </c>
      <c r="H49" s="2084">
        <v>71.8</v>
      </c>
      <c r="I49" s="2084">
        <v>73.599999999999994</v>
      </c>
      <c r="J49" s="2087">
        <v>26.481481481481481</v>
      </c>
      <c r="K49" s="2088">
        <v>15.519765739385051</v>
      </c>
      <c r="L49" s="2087">
        <v>1.5827338129496269</v>
      </c>
      <c r="M49" s="2094">
        <v>3.2212885154061581</v>
      </c>
      <c r="N49" s="2094">
        <v>-9.8540145985401608</v>
      </c>
      <c r="O49" s="2094">
        <v>-0.96551724137931672</v>
      </c>
      <c r="P49" s="2088">
        <v>-9.4710947109471135</v>
      </c>
      <c r="Q49" s="2088">
        <v>2.5069637883008227</v>
      </c>
      <c r="R49" s="614"/>
      <c r="S49" s="614" t="s">
        <v>1281</v>
      </c>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c r="CU49" s="614"/>
      <c r="CV49" s="614"/>
      <c r="CW49" s="614"/>
      <c r="CX49" s="614"/>
      <c r="CY49" s="614"/>
      <c r="CZ49" s="614"/>
      <c r="DA49" s="614"/>
      <c r="DB49" s="614"/>
      <c r="DC49" s="614"/>
      <c r="DD49" s="614"/>
      <c r="DE49" s="614"/>
      <c r="DF49" s="614"/>
      <c r="DG49" s="614"/>
      <c r="DH49" s="614"/>
      <c r="DI49" s="614"/>
      <c r="DJ49" s="614"/>
      <c r="DK49" s="614"/>
      <c r="DL49" s="614"/>
      <c r="DM49" s="614"/>
      <c r="DN49" s="614"/>
      <c r="DO49" s="614"/>
      <c r="DP49" s="614"/>
      <c r="DQ49" s="614"/>
      <c r="DR49" s="614"/>
      <c r="DS49" s="614"/>
      <c r="DT49" s="614"/>
      <c r="DU49" s="614"/>
      <c r="DV49" s="614"/>
      <c r="DW49" s="614"/>
      <c r="DX49" s="614"/>
      <c r="DY49" s="614"/>
      <c r="DZ49" s="614"/>
      <c r="EA49" s="614"/>
      <c r="EB49" s="614"/>
      <c r="EC49" s="614"/>
      <c r="ED49" s="614"/>
      <c r="EE49" s="614"/>
      <c r="EF49" s="614"/>
      <c r="EG49" s="614"/>
      <c r="EH49" s="614"/>
      <c r="EI49" s="614"/>
      <c r="EJ49" s="614"/>
      <c r="EK49" s="614"/>
      <c r="EL49" s="614"/>
      <c r="EM49" s="614"/>
      <c r="EN49" s="614"/>
    </row>
    <row r="50" spans="1:144" s="2058" customFormat="1" ht="15" customHeight="1">
      <c r="A50" s="2079" t="s">
        <v>2427</v>
      </c>
      <c r="B50" s="2076">
        <v>42.34</v>
      </c>
      <c r="C50" s="2083">
        <v>115.9</v>
      </c>
      <c r="D50" s="2084">
        <v>139.55000000000001</v>
      </c>
      <c r="E50" s="2085">
        <v>138.69999999999999</v>
      </c>
      <c r="F50" s="2084">
        <v>137.19999999999999</v>
      </c>
      <c r="G50" s="2084">
        <v>142.30000000000001</v>
      </c>
      <c r="H50" s="2084">
        <v>146.5</v>
      </c>
      <c r="I50" s="2084">
        <v>145</v>
      </c>
      <c r="J50" s="2087">
        <v>20.729166666666671</v>
      </c>
      <c r="K50" s="2088">
        <v>20.405522001725629</v>
      </c>
      <c r="L50" s="2087">
        <v>10.694333599361514</v>
      </c>
      <c r="M50" s="2094">
        <v>7.6923076923076792</v>
      </c>
      <c r="N50" s="2094">
        <v>2.7436823104693246</v>
      </c>
      <c r="O50" s="2094">
        <v>5.1687006460875722</v>
      </c>
      <c r="P50" s="2088">
        <v>3.349964362081252</v>
      </c>
      <c r="Q50" s="2088">
        <v>-1.0238907849829388</v>
      </c>
      <c r="R50" s="614"/>
      <c r="S50" s="614" t="s">
        <v>1281</v>
      </c>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c r="CU50" s="614"/>
      <c r="CV50" s="614"/>
      <c r="CW50" s="614"/>
      <c r="CX50" s="614"/>
      <c r="CY50" s="614"/>
      <c r="CZ50" s="614"/>
      <c r="DA50" s="614"/>
      <c r="DB50" s="614"/>
      <c r="DC50" s="614"/>
      <c r="DD50" s="614"/>
      <c r="DE50" s="614"/>
      <c r="DF50" s="614"/>
      <c r="DG50" s="614"/>
      <c r="DH50" s="614"/>
      <c r="DI50" s="614"/>
      <c r="DJ50" s="614"/>
      <c r="DK50" s="614"/>
      <c r="DL50" s="614"/>
      <c r="DM50" s="614"/>
      <c r="DN50" s="614"/>
      <c r="DO50" s="614"/>
      <c r="DP50" s="614"/>
      <c r="DQ50" s="614"/>
      <c r="DR50" s="614"/>
      <c r="DS50" s="614"/>
      <c r="DT50" s="614"/>
      <c r="DU50" s="614"/>
      <c r="DV50" s="614"/>
      <c r="DW50" s="614"/>
      <c r="DX50" s="614"/>
      <c r="DY50" s="614"/>
      <c r="DZ50" s="614"/>
      <c r="EA50" s="614"/>
      <c r="EB50" s="614"/>
      <c r="EC50" s="614"/>
      <c r="ED50" s="614"/>
      <c r="EE50" s="614"/>
      <c r="EF50" s="614"/>
      <c r="EG50" s="614"/>
      <c r="EH50" s="614"/>
      <c r="EI50" s="614"/>
      <c r="EJ50" s="614"/>
      <c r="EK50" s="614"/>
      <c r="EL50" s="614"/>
      <c r="EM50" s="614"/>
      <c r="EN50" s="614"/>
    </row>
    <row r="51" spans="1:144" s="2058" customFormat="1" ht="15" customHeight="1">
      <c r="A51" s="2073" t="s">
        <v>1416</v>
      </c>
      <c r="B51" s="2076">
        <v>40.19</v>
      </c>
      <c r="C51" s="2083">
        <v>116.3</v>
      </c>
      <c r="D51" s="2084">
        <v>139.9083333333333</v>
      </c>
      <c r="E51" s="2085">
        <v>139.6</v>
      </c>
      <c r="F51" s="2084">
        <v>137.6</v>
      </c>
      <c r="G51" s="2084">
        <v>143.1</v>
      </c>
      <c r="H51" s="2084">
        <v>147.6</v>
      </c>
      <c r="I51" s="2084">
        <v>146.19999999999999</v>
      </c>
      <c r="J51" s="2087">
        <v>19.896907216494839</v>
      </c>
      <c r="K51" s="2088">
        <v>20.299512754370852</v>
      </c>
      <c r="L51" s="2087">
        <v>11.323763955342898</v>
      </c>
      <c r="M51" s="2094">
        <v>8.4318360914105597</v>
      </c>
      <c r="N51" s="2094">
        <v>3.172314347512625</v>
      </c>
      <c r="O51" s="2094">
        <v>5.8064516129032313</v>
      </c>
      <c r="P51" s="2093">
        <v>4.2052744119743153</v>
      </c>
      <c r="Q51" s="2088">
        <v>-0.94850948509485988</v>
      </c>
      <c r="R51" s="614"/>
      <c r="S51" s="614" t="s">
        <v>1281</v>
      </c>
      <c r="T51" s="614"/>
      <c r="U51" s="614"/>
      <c r="V51" s="614"/>
      <c r="W51" s="614"/>
      <c r="X51" s="614"/>
      <c r="Y51" s="614"/>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614"/>
      <c r="BG51" s="614"/>
      <c r="BH51" s="614"/>
      <c r="BI51" s="614"/>
      <c r="BJ51" s="614"/>
      <c r="BK51" s="614"/>
      <c r="BL51" s="614"/>
      <c r="BM51" s="614"/>
      <c r="BN51" s="614"/>
      <c r="BO51" s="614"/>
      <c r="BP51" s="614"/>
      <c r="BQ51" s="614"/>
      <c r="BR51" s="614"/>
      <c r="BS51" s="614"/>
      <c r="BT51" s="614"/>
      <c r="BU51" s="614"/>
      <c r="BV51" s="614"/>
      <c r="BW51" s="614"/>
      <c r="BX51" s="614"/>
      <c r="BY51" s="614"/>
      <c r="BZ51" s="614"/>
      <c r="CA51" s="614"/>
      <c r="CB51" s="614"/>
      <c r="CC51" s="614"/>
      <c r="CD51" s="614"/>
      <c r="CE51" s="614"/>
      <c r="CF51" s="614"/>
      <c r="CG51" s="614"/>
      <c r="CH51" s="614"/>
      <c r="CI51" s="614"/>
      <c r="CJ51" s="614"/>
      <c r="CK51" s="614"/>
      <c r="CL51" s="614"/>
      <c r="CM51" s="614"/>
      <c r="CN51" s="614"/>
      <c r="CO51" s="614"/>
      <c r="CP51" s="614"/>
      <c r="CQ51" s="614"/>
      <c r="CR51" s="614"/>
      <c r="CS51" s="614"/>
      <c r="CT51" s="614"/>
      <c r="CU51" s="614"/>
      <c r="CV51" s="614"/>
      <c r="CW51" s="614"/>
      <c r="CX51" s="614"/>
      <c r="CY51" s="614"/>
      <c r="CZ51" s="614"/>
      <c r="DA51" s="614"/>
      <c r="DB51" s="614"/>
      <c r="DC51" s="614"/>
      <c r="DD51" s="614"/>
      <c r="DE51" s="614"/>
      <c r="DF51" s="614"/>
      <c r="DG51" s="614"/>
      <c r="DH51" s="614"/>
      <c r="DI51" s="614"/>
      <c r="DJ51" s="614"/>
      <c r="DK51" s="614"/>
      <c r="DL51" s="614"/>
      <c r="DM51" s="614"/>
      <c r="DN51" s="614"/>
      <c r="DO51" s="614"/>
      <c r="DP51" s="614"/>
      <c r="DQ51" s="614"/>
      <c r="DR51" s="614"/>
      <c r="DS51" s="614"/>
      <c r="DT51" s="614"/>
      <c r="DU51" s="614"/>
      <c r="DV51" s="614"/>
      <c r="DW51" s="614"/>
      <c r="DX51" s="614"/>
      <c r="DY51" s="614"/>
      <c r="DZ51" s="614"/>
      <c r="EA51" s="614"/>
      <c r="EB51" s="614"/>
      <c r="EC51" s="614"/>
      <c r="ED51" s="614"/>
      <c r="EE51" s="614"/>
      <c r="EF51" s="614"/>
      <c r="EG51" s="614"/>
      <c r="EH51" s="614"/>
      <c r="EI51" s="614"/>
      <c r="EJ51" s="614"/>
      <c r="EK51" s="614"/>
      <c r="EL51" s="614"/>
      <c r="EM51" s="614"/>
      <c r="EN51" s="614"/>
    </row>
    <row r="52" spans="1:144" s="2058" customFormat="1" ht="15" customHeight="1">
      <c r="A52" s="2073" t="s">
        <v>1415</v>
      </c>
      <c r="B52" s="2076">
        <v>2.15</v>
      </c>
      <c r="C52" s="2083">
        <v>108.3</v>
      </c>
      <c r="D52" s="2084">
        <v>132.70833333333334</v>
      </c>
      <c r="E52" s="2085">
        <v>122.2</v>
      </c>
      <c r="F52" s="2084">
        <v>129</v>
      </c>
      <c r="G52" s="2084">
        <v>127.4</v>
      </c>
      <c r="H52" s="2084">
        <v>126.7</v>
      </c>
      <c r="I52" s="2084">
        <v>122.3</v>
      </c>
      <c r="J52" s="2087">
        <v>42.125984251968504</v>
      </c>
      <c r="K52" s="2088">
        <v>22.537703908895054</v>
      </c>
      <c r="L52" s="2087">
        <v>-1.5310233682514109</v>
      </c>
      <c r="M52" s="2094">
        <v>-6.5217391304347814</v>
      </c>
      <c r="N52" s="2094">
        <v>-6.4610866372980809</v>
      </c>
      <c r="O52" s="2094">
        <v>-6.4254062038404811</v>
      </c>
      <c r="P52" s="2093">
        <v>-12.953736654804274</v>
      </c>
      <c r="Q52" s="2088">
        <v>-3.4727703235990504</v>
      </c>
      <c r="R52" s="614"/>
      <c r="S52" s="614" t="s">
        <v>1281</v>
      </c>
      <c r="T52" s="614"/>
      <c r="U52" s="614"/>
      <c r="V52" s="614"/>
      <c r="W52" s="614"/>
      <c r="X52" s="614"/>
      <c r="Y52" s="614"/>
      <c r="Z52" s="614"/>
      <c r="AA52" s="614"/>
      <c r="AB52" s="614"/>
      <c r="AC52" s="614"/>
      <c r="AD52" s="614"/>
      <c r="AE52" s="614"/>
      <c r="AF52" s="614"/>
      <c r="AG52" s="614"/>
      <c r="AH52" s="614"/>
      <c r="AI52" s="614"/>
      <c r="AJ52" s="614"/>
      <c r="AK52" s="614"/>
      <c r="AL52" s="614"/>
      <c r="AM52" s="614"/>
      <c r="AN52" s="614"/>
      <c r="AO52" s="614"/>
      <c r="AP52" s="614"/>
      <c r="AQ52" s="614"/>
      <c r="AR52" s="614"/>
      <c r="AS52" s="614"/>
      <c r="AT52" s="614"/>
      <c r="AU52" s="614"/>
      <c r="AV52" s="614"/>
      <c r="AW52" s="614"/>
      <c r="AX52" s="614"/>
      <c r="AY52" s="614"/>
      <c r="AZ52" s="614"/>
      <c r="BA52" s="614"/>
      <c r="BB52" s="614"/>
      <c r="BC52" s="614"/>
      <c r="BD52" s="614"/>
      <c r="BE52" s="614"/>
      <c r="BF52" s="614"/>
      <c r="BG52" s="614"/>
      <c r="BH52" s="614"/>
      <c r="BI52" s="614"/>
      <c r="BJ52" s="614"/>
      <c r="BK52" s="614"/>
      <c r="BL52" s="614"/>
      <c r="BM52" s="614"/>
      <c r="BN52" s="614"/>
      <c r="BO52" s="614"/>
      <c r="BP52" s="614"/>
      <c r="BQ52" s="614"/>
      <c r="BR52" s="614"/>
      <c r="BS52" s="614"/>
      <c r="BT52" s="614"/>
      <c r="BU52" s="614"/>
      <c r="BV52" s="614"/>
      <c r="BW52" s="614"/>
      <c r="BX52" s="614"/>
      <c r="BY52" s="614"/>
      <c r="BZ52" s="614"/>
      <c r="CA52" s="614"/>
      <c r="CB52" s="614"/>
      <c r="CC52" s="614"/>
      <c r="CD52" s="614"/>
      <c r="CE52" s="614"/>
      <c r="CF52" s="614"/>
      <c r="CG52" s="614"/>
      <c r="CH52" s="614"/>
      <c r="CI52" s="614"/>
      <c r="CJ52" s="614"/>
      <c r="CK52" s="614"/>
      <c r="CL52" s="614"/>
      <c r="CM52" s="614"/>
      <c r="CN52" s="614"/>
      <c r="CO52" s="614"/>
      <c r="CP52" s="614"/>
      <c r="CQ52" s="614"/>
      <c r="CR52" s="614"/>
      <c r="CS52" s="614"/>
      <c r="CT52" s="614"/>
      <c r="CU52" s="614"/>
      <c r="CV52" s="614"/>
      <c r="CW52" s="614"/>
      <c r="CX52" s="614"/>
      <c r="CY52" s="614"/>
      <c r="CZ52" s="614"/>
      <c r="DA52" s="614"/>
      <c r="DB52" s="614"/>
      <c r="DC52" s="614"/>
      <c r="DD52" s="614"/>
      <c r="DE52" s="614"/>
      <c r="DF52" s="614"/>
      <c r="DG52" s="614"/>
      <c r="DH52" s="614"/>
      <c r="DI52" s="614"/>
      <c r="DJ52" s="614"/>
      <c r="DK52" s="614"/>
      <c r="DL52" s="614"/>
      <c r="DM52" s="614"/>
      <c r="DN52" s="614"/>
      <c r="DO52" s="614"/>
      <c r="DP52" s="614"/>
      <c r="DQ52" s="614"/>
      <c r="DR52" s="614"/>
      <c r="DS52" s="614"/>
      <c r="DT52" s="614"/>
      <c r="DU52" s="614"/>
      <c r="DV52" s="614"/>
      <c r="DW52" s="614"/>
      <c r="DX52" s="614"/>
      <c r="DY52" s="614"/>
      <c r="DZ52" s="614"/>
      <c r="EA52" s="614"/>
      <c r="EB52" s="614"/>
      <c r="EC52" s="614"/>
      <c r="ED52" s="614"/>
      <c r="EE52" s="614"/>
      <c r="EF52" s="614"/>
      <c r="EG52" s="614"/>
      <c r="EH52" s="614"/>
      <c r="EI52" s="614"/>
      <c r="EJ52" s="614"/>
      <c r="EK52" s="614"/>
      <c r="EL52" s="614"/>
      <c r="EM52" s="614"/>
      <c r="EN52" s="614"/>
    </row>
    <row r="53" spans="1:144" s="2058" customFormat="1" ht="15" customHeight="1">
      <c r="A53" s="2079" t="s">
        <v>1417</v>
      </c>
      <c r="B53" s="2076">
        <v>22.23</v>
      </c>
      <c r="C53" s="2083">
        <v>104.3</v>
      </c>
      <c r="D53" s="2084">
        <v>126.90833333333335</v>
      </c>
      <c r="E53" s="2085">
        <v>119.3</v>
      </c>
      <c r="F53" s="2084">
        <v>118.4</v>
      </c>
      <c r="G53" s="2084">
        <v>118.6</v>
      </c>
      <c r="H53" s="2084">
        <v>120.2</v>
      </c>
      <c r="I53" s="2084">
        <v>118.2</v>
      </c>
      <c r="J53" s="2087">
        <v>19.473081328751434</v>
      </c>
      <c r="K53" s="2088">
        <v>21.676254394375206</v>
      </c>
      <c r="L53" s="2087">
        <v>8.850364963503651</v>
      </c>
      <c r="M53" s="2094">
        <v>9.124423963133637</v>
      </c>
      <c r="N53" s="2094">
        <v>-5.1200000000000045</v>
      </c>
      <c r="O53" s="2094">
        <v>-8.1741787624140585</v>
      </c>
      <c r="P53" s="2088">
        <v>-18.370165745856355</v>
      </c>
      <c r="Q53" s="2088">
        <v>-1.6638935108153134</v>
      </c>
      <c r="R53" s="614"/>
      <c r="S53" s="614" t="s">
        <v>1281</v>
      </c>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c r="CU53" s="614"/>
      <c r="CV53" s="614"/>
      <c r="CW53" s="614"/>
      <c r="CX53" s="614"/>
      <c r="CY53" s="614"/>
      <c r="CZ53" s="614"/>
      <c r="DA53" s="614"/>
      <c r="DB53" s="614"/>
      <c r="DC53" s="614"/>
      <c r="DD53" s="614"/>
      <c r="DE53" s="614"/>
      <c r="DF53" s="614"/>
      <c r="DG53" s="614"/>
      <c r="DH53" s="614"/>
      <c r="DI53" s="614"/>
      <c r="DJ53" s="614"/>
      <c r="DK53" s="614"/>
      <c r="DL53" s="614"/>
      <c r="DM53" s="614"/>
      <c r="DN53" s="614"/>
      <c r="DO53" s="614"/>
      <c r="DP53" s="614"/>
      <c r="DQ53" s="614"/>
      <c r="DR53" s="614"/>
      <c r="DS53" s="614"/>
      <c r="DT53" s="614"/>
      <c r="DU53" s="614"/>
      <c r="DV53" s="614"/>
      <c r="DW53" s="614"/>
      <c r="DX53" s="614"/>
      <c r="DY53" s="614"/>
      <c r="DZ53" s="614"/>
      <c r="EA53" s="614"/>
      <c r="EB53" s="614"/>
      <c r="EC53" s="614"/>
      <c r="ED53" s="614"/>
      <c r="EE53" s="614"/>
      <c r="EF53" s="614"/>
      <c r="EG53" s="614"/>
      <c r="EH53" s="614"/>
      <c r="EI53" s="614"/>
      <c r="EJ53" s="614"/>
      <c r="EK53" s="614"/>
      <c r="EL53" s="614"/>
      <c r="EM53" s="614"/>
      <c r="EN53" s="614"/>
    </row>
    <row r="54" spans="1:144" s="2058" customFormat="1" ht="15" customHeight="1">
      <c r="A54" s="2073" t="s">
        <v>1416</v>
      </c>
      <c r="B54" s="2076">
        <v>8.08</v>
      </c>
      <c r="C54" s="2083">
        <v>106.7</v>
      </c>
      <c r="D54" s="2084">
        <v>127.91666666666669</v>
      </c>
      <c r="E54" s="2085">
        <v>128.1</v>
      </c>
      <c r="F54" s="2084">
        <v>125.4</v>
      </c>
      <c r="G54" s="2084">
        <v>123.2</v>
      </c>
      <c r="H54" s="2084">
        <v>125.7</v>
      </c>
      <c r="I54" s="2084">
        <v>123.8</v>
      </c>
      <c r="J54" s="2087">
        <v>11.962224554039878</v>
      </c>
      <c r="K54" s="2088">
        <v>19.884411121524536</v>
      </c>
      <c r="L54" s="2087">
        <v>15.405405405405403</v>
      </c>
      <c r="M54" s="2094">
        <v>15.896487985212573</v>
      </c>
      <c r="N54" s="2094">
        <v>2.4106400665004202</v>
      </c>
      <c r="O54" s="2090">
        <v>3.8842975206611641</v>
      </c>
      <c r="P54" s="2093">
        <v>0.81433224755700451</v>
      </c>
      <c r="Q54" s="2088">
        <v>-1.5115354017501943</v>
      </c>
      <c r="R54" s="614"/>
      <c r="S54" s="614" t="s">
        <v>1281</v>
      </c>
      <c r="T54" s="614"/>
      <c r="U54" s="614"/>
      <c r="V54" s="614"/>
      <c r="W54" s="614"/>
      <c r="X54" s="614"/>
      <c r="Y54" s="614"/>
      <c r="Z54" s="614"/>
      <c r="AA54" s="614"/>
      <c r="AB54" s="614"/>
      <c r="AC54" s="614"/>
      <c r="AD54" s="614"/>
      <c r="AE54" s="614"/>
      <c r="AF54" s="614"/>
      <c r="AG54" s="614"/>
      <c r="AH54" s="614"/>
      <c r="AI54" s="614"/>
      <c r="AJ54" s="614"/>
      <c r="AK54" s="614"/>
      <c r="AL54" s="614"/>
      <c r="AM54" s="614"/>
      <c r="AN54" s="614"/>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c r="CU54" s="614"/>
      <c r="CV54" s="614"/>
      <c r="CW54" s="614"/>
      <c r="CX54" s="614"/>
      <c r="CY54" s="614"/>
      <c r="CZ54" s="614"/>
      <c r="DA54" s="614"/>
      <c r="DB54" s="614"/>
      <c r="DC54" s="614"/>
      <c r="DD54" s="614"/>
      <c r="DE54" s="614"/>
      <c r="DF54" s="614"/>
      <c r="DG54" s="614"/>
      <c r="DH54" s="614"/>
      <c r="DI54" s="614"/>
      <c r="DJ54" s="614"/>
      <c r="DK54" s="614"/>
      <c r="DL54" s="614"/>
      <c r="DM54" s="614"/>
      <c r="DN54" s="614"/>
      <c r="DO54" s="614"/>
      <c r="DP54" s="614"/>
      <c r="DQ54" s="614"/>
      <c r="DR54" s="614"/>
      <c r="DS54" s="614"/>
      <c r="DT54" s="614"/>
      <c r="DU54" s="614"/>
      <c r="DV54" s="614"/>
      <c r="DW54" s="614"/>
      <c r="DX54" s="614"/>
      <c r="DY54" s="614"/>
      <c r="DZ54" s="614"/>
      <c r="EA54" s="614"/>
      <c r="EB54" s="614"/>
      <c r="EC54" s="614"/>
      <c r="ED54" s="614"/>
      <c r="EE54" s="614"/>
      <c r="EF54" s="614"/>
      <c r="EG54" s="614"/>
      <c r="EH54" s="614"/>
      <c r="EI54" s="614"/>
      <c r="EJ54" s="614"/>
      <c r="EK54" s="614"/>
      <c r="EL54" s="614"/>
      <c r="EM54" s="614"/>
      <c r="EN54" s="614"/>
    </row>
    <row r="55" spans="1:144" s="2058" customFormat="1" ht="15" customHeight="1">
      <c r="A55" s="2073" t="s">
        <v>1415</v>
      </c>
      <c r="B55" s="2076">
        <v>14.15</v>
      </c>
      <c r="C55" s="2083">
        <v>102.9</v>
      </c>
      <c r="D55" s="2084">
        <v>126.30833333333334</v>
      </c>
      <c r="E55" s="2085">
        <v>114.2</v>
      </c>
      <c r="F55" s="2084">
        <v>114.4</v>
      </c>
      <c r="G55" s="2084">
        <v>115.9</v>
      </c>
      <c r="H55" s="2084">
        <v>117.1</v>
      </c>
      <c r="I55" s="2084">
        <v>115</v>
      </c>
      <c r="J55" s="2087">
        <v>24.425634824667469</v>
      </c>
      <c r="K55" s="2088">
        <v>22.748623258827337</v>
      </c>
      <c r="L55" s="2087">
        <v>5.0597976080956784</v>
      </c>
      <c r="M55" s="2094">
        <v>5.3406998158379366</v>
      </c>
      <c r="N55" s="2094">
        <v>-9.2404072043852779</v>
      </c>
      <c r="O55" s="2090">
        <v>-14.275256222547583</v>
      </c>
      <c r="P55" s="2093">
        <v>-26.891290527654164</v>
      </c>
      <c r="Q55" s="2088">
        <v>-1.7933390264730917</v>
      </c>
      <c r="R55" s="614"/>
      <c r="S55" s="614" t="s">
        <v>1281</v>
      </c>
      <c r="T55" s="614"/>
      <c r="U55" s="614"/>
      <c r="V55" s="614"/>
      <c r="W55" s="614"/>
      <c r="X55" s="614"/>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614"/>
      <c r="DH55" s="614"/>
      <c r="DI55" s="614"/>
      <c r="DJ55" s="614"/>
      <c r="DK55" s="614"/>
      <c r="DL55" s="614"/>
      <c r="DM55" s="614"/>
      <c r="DN55" s="614"/>
      <c r="DO55" s="614"/>
      <c r="DP55" s="614"/>
      <c r="DQ55" s="614"/>
      <c r="DR55" s="614"/>
      <c r="DS55" s="614"/>
      <c r="DT55" s="614"/>
      <c r="DU55" s="614"/>
      <c r="DV55" s="614"/>
      <c r="DW55" s="614"/>
      <c r="DX55" s="614"/>
      <c r="DY55" s="614"/>
      <c r="DZ55" s="614"/>
      <c r="EA55" s="614"/>
      <c r="EB55" s="614"/>
      <c r="EC55" s="614"/>
      <c r="ED55" s="614"/>
      <c r="EE55" s="614"/>
      <c r="EF55" s="614"/>
      <c r="EG55" s="614"/>
      <c r="EH55" s="614"/>
      <c r="EI55" s="614"/>
      <c r="EJ55" s="614"/>
      <c r="EK55" s="614"/>
      <c r="EL55" s="614"/>
      <c r="EM55" s="614"/>
      <c r="EN55" s="614"/>
    </row>
    <row r="56" spans="1:144" s="2058" customFormat="1" ht="15" customHeight="1">
      <c r="A56" s="2073" t="s">
        <v>1414</v>
      </c>
      <c r="B56" s="2076"/>
      <c r="C56" s="2083"/>
      <c r="D56" s="2084"/>
      <c r="E56" s="2085"/>
      <c r="F56" s="2084"/>
      <c r="G56" s="2084"/>
      <c r="H56" s="2084"/>
      <c r="I56" s="2084"/>
      <c r="J56" s="2087"/>
      <c r="K56" s="2096"/>
      <c r="L56" s="2089"/>
      <c r="M56" s="2090"/>
      <c r="N56" s="2090"/>
      <c r="O56" s="2090"/>
      <c r="P56" s="2093"/>
      <c r="Q56" s="2092"/>
      <c r="R56" s="614"/>
      <c r="S56" s="614" t="s">
        <v>1281</v>
      </c>
      <c r="T56" s="614"/>
      <c r="U56" s="614"/>
      <c r="V56" s="614"/>
      <c r="W56" s="614"/>
      <c r="X56" s="614"/>
      <c r="Y56" s="614"/>
      <c r="Z56" s="614"/>
      <c r="AA56" s="614"/>
      <c r="AB56" s="614"/>
      <c r="AC56" s="614"/>
      <c r="AD56" s="614"/>
      <c r="AE56" s="614"/>
      <c r="AF56" s="614"/>
      <c r="AG56" s="614"/>
      <c r="AH56" s="614"/>
      <c r="AI56" s="614"/>
      <c r="AJ56" s="614"/>
      <c r="AK56" s="614"/>
      <c r="AL56" s="614"/>
      <c r="AM56" s="614"/>
      <c r="AN56" s="614"/>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c r="CU56" s="614"/>
      <c r="CV56" s="614"/>
      <c r="CW56" s="614"/>
      <c r="CX56" s="614"/>
      <c r="CY56" s="614"/>
      <c r="CZ56" s="614"/>
      <c r="DA56" s="614"/>
      <c r="DB56" s="614"/>
      <c r="DC56" s="614"/>
      <c r="DD56" s="614"/>
      <c r="DE56" s="614"/>
      <c r="DF56" s="614"/>
      <c r="DG56" s="614"/>
      <c r="DH56" s="614"/>
      <c r="DI56" s="614"/>
      <c r="DJ56" s="614"/>
      <c r="DK56" s="614"/>
      <c r="DL56" s="614"/>
      <c r="DM56" s="614"/>
      <c r="DN56" s="614"/>
      <c r="DO56" s="614"/>
      <c r="DP56" s="614"/>
      <c r="DQ56" s="614"/>
      <c r="DR56" s="614"/>
      <c r="DS56" s="614"/>
      <c r="DT56" s="614"/>
      <c r="DU56" s="614"/>
      <c r="DV56" s="614"/>
      <c r="DW56" s="614"/>
      <c r="DX56" s="614"/>
      <c r="DY56" s="614"/>
      <c r="DZ56" s="614"/>
      <c r="EA56" s="614"/>
      <c r="EB56" s="614"/>
      <c r="EC56" s="614"/>
      <c r="ED56" s="614"/>
      <c r="EE56" s="614"/>
      <c r="EF56" s="614"/>
      <c r="EG56" s="614"/>
      <c r="EH56" s="614"/>
      <c r="EI56" s="614"/>
      <c r="EJ56" s="614"/>
      <c r="EK56" s="614"/>
      <c r="EL56" s="614"/>
      <c r="EM56" s="614"/>
      <c r="EN56" s="614"/>
    </row>
    <row r="57" spans="1:144" s="2058" customFormat="1" ht="15" customHeight="1">
      <c r="A57" s="2073" t="s">
        <v>1413</v>
      </c>
      <c r="B57" s="2076">
        <v>1000</v>
      </c>
      <c r="C57" s="2083">
        <v>136.01666666666665</v>
      </c>
      <c r="D57" s="2084">
        <v>135.04166666666669</v>
      </c>
      <c r="E57" s="2085">
        <v>131.9</v>
      </c>
      <c r="F57" s="2084">
        <v>129.1</v>
      </c>
      <c r="G57" s="2084">
        <v>126.4</v>
      </c>
      <c r="H57" s="2084">
        <v>124.3</v>
      </c>
      <c r="I57" s="2084">
        <v>121.7</v>
      </c>
      <c r="J57" s="2087">
        <v>70.251382079899827</v>
      </c>
      <c r="K57" s="2088">
        <v>-0.71682391863740236</v>
      </c>
      <c r="L57" s="2087">
        <v>-17.613991255465336</v>
      </c>
      <c r="M57" s="2090">
        <v>-23.699763593380609</v>
      </c>
      <c r="N57" s="2094">
        <v>-26.211325160537072</v>
      </c>
      <c r="O57" s="2094">
        <v>-24.114774114774121</v>
      </c>
      <c r="P57" s="2088">
        <v>-21.585051546391753</v>
      </c>
      <c r="Q57" s="2088">
        <v>-2.0917135961383764</v>
      </c>
      <c r="R57" s="614"/>
      <c r="S57" s="614" t="s">
        <v>1281</v>
      </c>
      <c r="T57" s="614"/>
      <c r="U57" s="614"/>
      <c r="V57" s="614"/>
      <c r="W57" s="614"/>
      <c r="X57" s="614"/>
      <c r="Y57" s="614"/>
      <c r="Z57" s="614"/>
      <c r="AA57" s="614"/>
      <c r="AB57" s="614"/>
      <c r="AC57" s="614"/>
      <c r="AD57" s="614"/>
      <c r="AE57" s="614"/>
      <c r="AF57" s="614"/>
      <c r="AG57" s="614"/>
      <c r="AH57" s="614"/>
      <c r="AI57" s="614"/>
      <c r="AJ57" s="614"/>
      <c r="AK57" s="614"/>
      <c r="AL57" s="614"/>
      <c r="AM57" s="614"/>
      <c r="AN57" s="614"/>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c r="CU57" s="614"/>
      <c r="CV57" s="614"/>
      <c r="CW57" s="614"/>
      <c r="CX57" s="614"/>
      <c r="CY57" s="614"/>
      <c r="CZ57" s="614"/>
      <c r="DA57" s="614"/>
      <c r="DB57" s="614"/>
      <c r="DC57" s="614"/>
      <c r="DD57" s="614"/>
      <c r="DE57" s="614"/>
      <c r="DF57" s="614"/>
      <c r="DG57" s="614"/>
      <c r="DH57" s="614"/>
      <c r="DI57" s="614"/>
      <c r="DJ57" s="614"/>
      <c r="DK57" s="614"/>
      <c r="DL57" s="614"/>
      <c r="DM57" s="614"/>
      <c r="DN57" s="614"/>
      <c r="DO57" s="614"/>
      <c r="DP57" s="614"/>
      <c r="DQ57" s="614"/>
      <c r="DR57" s="614"/>
      <c r="DS57" s="614"/>
      <c r="DT57" s="614"/>
      <c r="DU57" s="614"/>
      <c r="DV57" s="614"/>
      <c r="DW57" s="614"/>
      <c r="DX57" s="614"/>
      <c r="DY57" s="614"/>
      <c r="DZ57" s="614"/>
      <c r="EA57" s="614"/>
      <c r="EB57" s="614"/>
      <c r="EC57" s="614"/>
      <c r="ED57" s="614"/>
      <c r="EE57" s="614"/>
      <c r="EF57" s="614"/>
      <c r="EG57" s="614"/>
      <c r="EH57" s="614"/>
      <c r="EI57" s="614"/>
      <c r="EJ57" s="614"/>
      <c r="EK57" s="614"/>
      <c r="EL57" s="614"/>
      <c r="EM57" s="614"/>
      <c r="EN57" s="614"/>
    </row>
    <row r="58" spans="1:144" s="2058" customFormat="1" ht="15" customHeight="1">
      <c r="A58" s="2106" t="s">
        <v>2428</v>
      </c>
      <c r="B58" s="2076">
        <v>274.57</v>
      </c>
      <c r="C58" s="2083">
        <v>130.30000000000001</v>
      </c>
      <c r="D58" s="2084">
        <v>128.59166666666667</v>
      </c>
      <c r="E58" s="2085">
        <v>213.8</v>
      </c>
      <c r="F58" s="2084">
        <v>204.6</v>
      </c>
      <c r="G58" s="2084">
        <v>201.8</v>
      </c>
      <c r="H58" s="2084">
        <v>201.3</v>
      </c>
      <c r="I58" s="2084">
        <v>195.5</v>
      </c>
      <c r="J58" s="2087">
        <v>124.3896341971502</v>
      </c>
      <c r="K58" s="2088">
        <v>-3.9399903449812115</v>
      </c>
      <c r="L58" s="2087">
        <v>-15.826771653543304</v>
      </c>
      <c r="M58" s="2090">
        <v>-26.614060258249651</v>
      </c>
      <c r="N58" s="2094">
        <v>-31.639566395663948</v>
      </c>
      <c r="O58" s="2094">
        <v>-31.343792633014999</v>
      </c>
      <c r="P58" s="2088">
        <v>-26.503759398496243</v>
      </c>
      <c r="Q58" s="2088">
        <v>-2.8812717337307561</v>
      </c>
      <c r="R58" s="614"/>
      <c r="S58" s="614" t="s">
        <v>1281</v>
      </c>
      <c r="T58" s="614"/>
      <c r="U58" s="614"/>
      <c r="V58" s="614"/>
      <c r="W58" s="614"/>
      <c r="X58" s="614"/>
      <c r="Y58" s="614"/>
      <c r="Z58" s="614"/>
      <c r="AA58" s="614"/>
      <c r="AB58" s="614"/>
      <c r="AC58" s="614"/>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c r="CU58" s="614"/>
      <c r="CV58" s="614"/>
      <c r="CW58" s="614"/>
      <c r="CX58" s="614"/>
      <c r="CY58" s="614"/>
      <c r="CZ58" s="614"/>
      <c r="DA58" s="614"/>
      <c r="DB58" s="614"/>
      <c r="DC58" s="614"/>
      <c r="DD58" s="614"/>
      <c r="DE58" s="614"/>
      <c r="DF58" s="614"/>
      <c r="DG58" s="614"/>
      <c r="DH58" s="614"/>
      <c r="DI58" s="614"/>
      <c r="DJ58" s="614"/>
      <c r="DK58" s="614"/>
      <c r="DL58" s="614"/>
      <c r="DM58" s="614"/>
      <c r="DN58" s="614"/>
      <c r="DO58" s="614"/>
      <c r="DP58" s="614"/>
      <c r="DQ58" s="614"/>
      <c r="DR58" s="614"/>
      <c r="DS58" s="614"/>
      <c r="DT58" s="614"/>
      <c r="DU58" s="614"/>
      <c r="DV58" s="614"/>
      <c r="DW58" s="614"/>
      <c r="DX58" s="614"/>
      <c r="DY58" s="614"/>
      <c r="DZ58" s="614"/>
      <c r="EA58" s="614"/>
      <c r="EB58" s="614"/>
      <c r="EC58" s="614"/>
      <c r="ED58" s="614"/>
      <c r="EE58" s="614"/>
      <c r="EF58" s="614"/>
      <c r="EG58" s="614"/>
      <c r="EH58" s="614"/>
      <c r="EI58" s="614"/>
      <c r="EJ58" s="614"/>
      <c r="EK58" s="614"/>
      <c r="EL58" s="614"/>
      <c r="EM58" s="614"/>
      <c r="EN58" s="614"/>
    </row>
    <row r="59" spans="1:144" s="2058" customFormat="1" ht="15" customHeight="1">
      <c r="A59" s="2073" t="s">
        <v>1412</v>
      </c>
      <c r="B59" s="2076">
        <v>286.48</v>
      </c>
      <c r="C59" s="2083">
        <v>195.7</v>
      </c>
      <c r="D59" s="2084">
        <v>161.66666666666663</v>
      </c>
      <c r="E59" s="2085">
        <v>177.6</v>
      </c>
      <c r="F59" s="2084">
        <v>173.4</v>
      </c>
      <c r="G59" s="2084">
        <v>165.5</v>
      </c>
      <c r="H59" s="2084">
        <v>154.69999999999999</v>
      </c>
      <c r="I59" s="2084">
        <v>152.80000000000001</v>
      </c>
      <c r="J59" s="2087">
        <v>121.28155987001082</v>
      </c>
      <c r="K59" s="2088">
        <v>-18.86955866847417</v>
      </c>
      <c r="L59" s="2087">
        <v>-40.799999999999997</v>
      </c>
      <c r="M59" s="2090">
        <v>-47.454545454545453</v>
      </c>
      <c r="N59" s="2094">
        <v>-45.915032679738559</v>
      </c>
      <c r="O59" s="2094">
        <v>-39.42834768989821</v>
      </c>
      <c r="P59" s="2088">
        <v>-33.041191936897448</v>
      </c>
      <c r="Q59" s="2088">
        <v>-1.228183581124739</v>
      </c>
      <c r="R59" s="614"/>
      <c r="S59" s="614" t="s">
        <v>1281</v>
      </c>
      <c r="T59" s="614"/>
      <c r="U59" s="614"/>
      <c r="V59" s="614"/>
      <c r="W59" s="614"/>
      <c r="X59" s="614"/>
      <c r="Y59" s="614"/>
      <c r="Z59" s="614"/>
      <c r="AA59" s="614"/>
      <c r="AB59" s="614"/>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c r="CU59" s="614"/>
      <c r="CV59" s="614"/>
      <c r="CW59" s="614"/>
      <c r="CX59" s="614"/>
      <c r="CY59" s="614"/>
      <c r="CZ59" s="614"/>
      <c r="DA59" s="614"/>
      <c r="DB59" s="614"/>
      <c r="DC59" s="614"/>
      <c r="DD59" s="614"/>
      <c r="DE59" s="614"/>
      <c r="DF59" s="614"/>
      <c r="DG59" s="614"/>
      <c r="DH59" s="614"/>
      <c r="DI59" s="614"/>
      <c r="DJ59" s="614"/>
      <c r="DK59" s="614"/>
      <c r="DL59" s="614"/>
      <c r="DM59" s="614"/>
      <c r="DN59" s="614"/>
      <c r="DO59" s="614"/>
      <c r="DP59" s="614"/>
      <c r="DQ59" s="614"/>
      <c r="DR59" s="614"/>
      <c r="DS59" s="614"/>
      <c r="DT59" s="614"/>
      <c r="DU59" s="614"/>
      <c r="DV59" s="614"/>
      <c r="DW59" s="614"/>
      <c r="DX59" s="614"/>
      <c r="DY59" s="614"/>
      <c r="DZ59" s="614"/>
      <c r="EA59" s="614"/>
      <c r="EB59" s="614"/>
      <c r="EC59" s="614"/>
      <c r="ED59" s="614"/>
      <c r="EE59" s="614"/>
      <c r="EF59" s="614"/>
      <c r="EG59" s="614"/>
      <c r="EH59" s="614"/>
      <c r="EI59" s="614"/>
      <c r="EJ59" s="614"/>
      <c r="EK59" s="614"/>
      <c r="EL59" s="614"/>
      <c r="EM59" s="614"/>
      <c r="EN59" s="614"/>
    </row>
    <row r="60" spans="1:144" s="2058" customFormat="1" ht="15" customHeight="1">
      <c r="A60" s="2073" t="s">
        <v>1411</v>
      </c>
      <c r="B60" s="2076">
        <v>316.06</v>
      </c>
      <c r="C60" s="2083">
        <v>99.191666666666663</v>
      </c>
      <c r="D60" s="2084">
        <v>120.24545454545455</v>
      </c>
      <c r="E60" s="2085">
        <v>116.3</v>
      </c>
      <c r="F60" s="2084">
        <v>114.9</v>
      </c>
      <c r="G60" s="2084">
        <v>112.7</v>
      </c>
      <c r="H60" s="2084">
        <v>113</v>
      </c>
      <c r="I60" s="2084">
        <v>110.2</v>
      </c>
      <c r="J60" s="2087">
        <v>33.501570210856897</v>
      </c>
      <c r="K60" s="2084">
        <v>20.61665126438713</v>
      </c>
      <c r="L60" s="2087">
        <v>14.581280788177338</v>
      </c>
      <c r="M60" s="2090">
        <v>10.480769230769226</v>
      </c>
      <c r="N60" s="2094">
        <v>1.4401440144014401</v>
      </c>
      <c r="O60" s="2094">
        <v>-1.0507880910682985</v>
      </c>
      <c r="P60" s="2084">
        <v>-5.1635111876075825</v>
      </c>
      <c r="Q60" s="2095">
        <v>-2.4778761061946852</v>
      </c>
      <c r="R60" s="614"/>
      <c r="S60" s="614" t="s">
        <v>1281</v>
      </c>
      <c r="T60" s="614"/>
      <c r="U60" s="614"/>
      <c r="V60" s="614"/>
      <c r="W60" s="614"/>
      <c r="X60" s="614"/>
      <c r="Y60" s="614"/>
      <c r="Z60" s="614"/>
      <c r="AA60" s="614"/>
      <c r="AB60" s="614"/>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c r="CU60" s="614"/>
      <c r="CV60" s="614"/>
      <c r="CW60" s="614"/>
      <c r="CX60" s="614"/>
      <c r="CY60" s="614"/>
      <c r="CZ60" s="614"/>
      <c r="DA60" s="614"/>
      <c r="DB60" s="614"/>
      <c r="DC60" s="614"/>
      <c r="DD60" s="614"/>
      <c r="DE60" s="614"/>
      <c r="DF60" s="614"/>
      <c r="DG60" s="614"/>
      <c r="DH60" s="614"/>
      <c r="DI60" s="614"/>
      <c r="DJ60" s="614"/>
      <c r="DK60" s="614"/>
      <c r="DL60" s="614"/>
      <c r="DM60" s="614"/>
      <c r="DN60" s="614"/>
      <c r="DO60" s="614"/>
      <c r="DP60" s="614"/>
      <c r="DQ60" s="614"/>
      <c r="DR60" s="614"/>
      <c r="DS60" s="614"/>
      <c r="DT60" s="614"/>
      <c r="DU60" s="614"/>
      <c r="DV60" s="614"/>
      <c r="DW60" s="614"/>
      <c r="DX60" s="614"/>
      <c r="DY60" s="614"/>
      <c r="DZ60" s="614"/>
      <c r="EA60" s="614"/>
      <c r="EB60" s="614"/>
      <c r="EC60" s="614"/>
      <c r="ED60" s="614"/>
      <c r="EE60" s="614"/>
      <c r="EF60" s="614"/>
      <c r="EG60" s="614"/>
      <c r="EH60" s="614"/>
      <c r="EI60" s="614"/>
      <c r="EJ60" s="614"/>
      <c r="EK60" s="614"/>
      <c r="EL60" s="614"/>
      <c r="EM60" s="614"/>
      <c r="EN60" s="614"/>
    </row>
    <row r="61" spans="1:144" s="2060" customFormat="1" ht="15" customHeight="1">
      <c r="A61" s="2081" t="s">
        <v>1410</v>
      </c>
      <c r="B61" s="2082">
        <v>122.89</v>
      </c>
      <c r="C61" s="2097">
        <v>104.30833333333335</v>
      </c>
      <c r="D61" s="2098">
        <v>127.51818181818182</v>
      </c>
      <c r="E61" s="2099">
        <v>119.3</v>
      </c>
      <c r="F61" s="2098">
        <v>118.4</v>
      </c>
      <c r="G61" s="2098">
        <v>118.6</v>
      </c>
      <c r="H61" s="2098">
        <v>120.2</v>
      </c>
      <c r="I61" s="2100">
        <v>118.2</v>
      </c>
      <c r="J61" s="2101">
        <v>19.528265851795297</v>
      </c>
      <c r="K61" s="2098">
        <v>21.666533514420379</v>
      </c>
      <c r="L61" s="2102">
        <v>8.850364963503651</v>
      </c>
      <c r="M61" s="2103">
        <v>9.124423963133637</v>
      </c>
      <c r="N61" s="2104">
        <v>-5.1200000000000045</v>
      </c>
      <c r="O61" s="2104">
        <v>-8.1741787624140585</v>
      </c>
      <c r="P61" s="2100">
        <v>-18.370165745856355</v>
      </c>
      <c r="Q61" s="2105">
        <v>-1.6638935108153134</v>
      </c>
      <c r="R61" s="2059"/>
      <c r="S61" s="2059" t="s">
        <v>1281</v>
      </c>
      <c r="T61" s="2059"/>
      <c r="U61" s="2059"/>
      <c r="V61" s="2059"/>
      <c r="W61" s="2059"/>
      <c r="X61" s="2059"/>
      <c r="Y61" s="2059"/>
      <c r="Z61" s="2059"/>
      <c r="AA61" s="2059"/>
      <c r="AB61" s="2059"/>
      <c r="AC61" s="2059"/>
      <c r="AD61" s="2059"/>
      <c r="AE61" s="2059"/>
      <c r="AF61" s="2059"/>
      <c r="AG61" s="2059"/>
      <c r="AH61" s="2059"/>
      <c r="AI61" s="2059"/>
      <c r="AJ61" s="2059"/>
      <c r="AK61" s="2059"/>
      <c r="AL61" s="2059"/>
      <c r="AM61" s="2059"/>
      <c r="AN61" s="2059"/>
      <c r="AO61" s="2059"/>
      <c r="AP61" s="2059"/>
      <c r="AQ61" s="2059"/>
      <c r="AR61" s="2059"/>
      <c r="AS61" s="2059"/>
      <c r="AT61" s="2059"/>
      <c r="AU61" s="2059"/>
      <c r="AV61" s="2059"/>
      <c r="AW61" s="2059"/>
      <c r="AX61" s="2059"/>
      <c r="AY61" s="2059"/>
      <c r="AZ61" s="2059"/>
      <c r="BA61" s="2059"/>
      <c r="BB61" s="2059"/>
      <c r="BC61" s="2059"/>
      <c r="BD61" s="2059"/>
      <c r="BE61" s="2059"/>
      <c r="BF61" s="2059"/>
      <c r="BG61" s="2059"/>
      <c r="BH61" s="2059"/>
      <c r="BI61" s="2059"/>
      <c r="BJ61" s="2059"/>
      <c r="BK61" s="2059"/>
      <c r="BL61" s="2059"/>
      <c r="BM61" s="2059"/>
      <c r="BN61" s="2059"/>
      <c r="BO61" s="2059"/>
      <c r="BP61" s="2059"/>
      <c r="BQ61" s="2059"/>
      <c r="BR61" s="2059"/>
      <c r="BS61" s="2059"/>
      <c r="BT61" s="2059"/>
      <c r="BU61" s="2059"/>
      <c r="BV61" s="2059"/>
      <c r="BW61" s="2059"/>
      <c r="BX61" s="2059"/>
      <c r="BY61" s="2059"/>
      <c r="BZ61" s="2059"/>
      <c r="CA61" s="2059"/>
      <c r="CB61" s="2059"/>
      <c r="CC61" s="2059"/>
      <c r="CD61" s="2059"/>
      <c r="CE61" s="2059"/>
      <c r="CF61" s="2059"/>
      <c r="CG61" s="2059"/>
      <c r="CH61" s="2059"/>
      <c r="CI61" s="2059"/>
      <c r="CJ61" s="2059"/>
      <c r="CK61" s="2059"/>
      <c r="CL61" s="2059"/>
      <c r="CM61" s="2059"/>
      <c r="CN61" s="2059"/>
      <c r="CO61" s="2059"/>
      <c r="CP61" s="2059"/>
      <c r="CQ61" s="2059"/>
      <c r="CR61" s="2059"/>
      <c r="CS61" s="2059"/>
      <c r="CT61" s="2059"/>
      <c r="CU61" s="2059"/>
      <c r="CV61" s="2059"/>
      <c r="CW61" s="2059"/>
      <c r="CX61" s="2059"/>
      <c r="CY61" s="2059"/>
      <c r="CZ61" s="2059"/>
      <c r="DA61" s="2059"/>
      <c r="DB61" s="2059"/>
      <c r="DC61" s="2059"/>
      <c r="DD61" s="2059"/>
      <c r="DE61" s="2059"/>
      <c r="DF61" s="2059"/>
      <c r="DG61" s="2059"/>
      <c r="DH61" s="2059"/>
      <c r="DI61" s="2059"/>
      <c r="DJ61" s="2059"/>
      <c r="DK61" s="2059"/>
      <c r="DL61" s="2059"/>
      <c r="DM61" s="2059"/>
      <c r="DN61" s="2059"/>
      <c r="DO61" s="2059"/>
      <c r="DP61" s="2059"/>
      <c r="DQ61" s="2059"/>
      <c r="DR61" s="2059"/>
      <c r="DS61" s="2059"/>
      <c r="DT61" s="2059"/>
      <c r="DU61" s="2059"/>
      <c r="DV61" s="2059"/>
      <c r="DW61" s="2059"/>
      <c r="DX61" s="2059"/>
      <c r="DY61" s="2059"/>
      <c r="DZ61" s="2059"/>
      <c r="EA61" s="2059"/>
      <c r="EB61" s="2059"/>
      <c r="EC61" s="2059"/>
      <c r="ED61" s="2059"/>
      <c r="EE61" s="2059"/>
      <c r="EF61" s="2059"/>
      <c r="EG61" s="2059"/>
      <c r="EH61" s="2059"/>
      <c r="EI61" s="2059"/>
      <c r="EJ61" s="2059"/>
      <c r="EK61" s="2059"/>
      <c r="EL61" s="2059"/>
      <c r="EM61" s="2059"/>
      <c r="EN61" s="2059"/>
    </row>
    <row r="62" spans="1:144" s="2058" customFormat="1" ht="15.95" customHeight="1">
      <c r="A62" s="2107" t="s">
        <v>1315</v>
      </c>
      <c r="J62" s="2061"/>
      <c r="K62" s="2061"/>
      <c r="L62" s="614"/>
      <c r="M62" s="2061"/>
      <c r="N62" s="2061"/>
      <c r="O62" s="2061"/>
      <c r="P62" s="2061"/>
      <c r="R62" s="614"/>
      <c r="S62" s="614"/>
      <c r="T62" s="614"/>
      <c r="U62" s="614"/>
      <c r="V62" s="614"/>
      <c r="W62" s="614"/>
      <c r="X62" s="614"/>
      <c r="Y62" s="614"/>
      <c r="Z62" s="614"/>
      <c r="AA62" s="614"/>
      <c r="AB62" s="614"/>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614"/>
      <c r="BF62" s="614"/>
      <c r="BG62" s="614"/>
      <c r="BH62" s="614"/>
      <c r="BI62" s="614"/>
      <c r="BJ62" s="614"/>
      <c r="BK62" s="614"/>
      <c r="BL62" s="614"/>
      <c r="BM62" s="614"/>
      <c r="BN62" s="614"/>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614"/>
      <c r="CR62" s="614"/>
      <c r="CS62" s="614"/>
      <c r="CT62" s="614"/>
      <c r="CU62" s="614"/>
      <c r="CV62" s="614"/>
      <c r="CW62" s="614"/>
      <c r="CX62" s="614"/>
      <c r="CY62" s="614"/>
      <c r="CZ62" s="614"/>
      <c r="DA62" s="614"/>
      <c r="DB62" s="614"/>
      <c r="DC62" s="614"/>
      <c r="DD62" s="614"/>
      <c r="DE62" s="614"/>
      <c r="DF62" s="614"/>
      <c r="DG62" s="614"/>
      <c r="DH62" s="614"/>
      <c r="DI62" s="614"/>
      <c r="DJ62" s="614"/>
      <c r="DK62" s="614"/>
      <c r="DL62" s="614"/>
      <c r="DM62" s="614"/>
      <c r="DN62" s="614"/>
      <c r="DO62" s="614"/>
      <c r="DP62" s="614"/>
      <c r="DQ62" s="614"/>
      <c r="DR62" s="614"/>
      <c r="DS62" s="614"/>
      <c r="DT62" s="614"/>
      <c r="DU62" s="614"/>
      <c r="DV62" s="614"/>
      <c r="DW62" s="614"/>
      <c r="DX62" s="614"/>
      <c r="DY62" s="614"/>
      <c r="DZ62" s="614"/>
      <c r="EA62" s="614"/>
      <c r="EB62" s="614"/>
      <c r="EC62" s="614"/>
      <c r="ED62" s="614"/>
      <c r="EE62" s="614"/>
      <c r="EF62" s="614"/>
      <c r="EG62" s="614"/>
      <c r="EH62" s="614"/>
      <c r="EI62" s="614"/>
      <c r="EJ62" s="614"/>
      <c r="EK62" s="614"/>
      <c r="EL62" s="614"/>
      <c r="EM62" s="614"/>
      <c r="EN62" s="614"/>
    </row>
    <row r="63" spans="1:144" s="2058" customFormat="1" ht="15.95" customHeight="1">
      <c r="A63" s="2107" t="s">
        <v>2431</v>
      </c>
      <c r="R63" s="614"/>
      <c r="S63" s="614"/>
      <c r="T63" s="614"/>
      <c r="U63" s="614"/>
      <c r="V63" s="614"/>
      <c r="W63" s="614"/>
      <c r="X63" s="614"/>
      <c r="Y63" s="614"/>
      <c r="Z63" s="614"/>
      <c r="AA63" s="614"/>
      <c r="AB63" s="614"/>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c r="CU63" s="614"/>
      <c r="CV63" s="614"/>
      <c r="CW63" s="614"/>
      <c r="CX63" s="614"/>
      <c r="CY63" s="614"/>
      <c r="CZ63" s="614"/>
      <c r="DA63" s="614"/>
      <c r="DB63" s="614"/>
      <c r="DC63" s="614"/>
      <c r="DD63" s="614"/>
      <c r="DE63" s="614"/>
      <c r="DF63" s="614"/>
      <c r="DG63" s="614"/>
      <c r="DH63" s="614"/>
      <c r="DI63" s="614"/>
      <c r="DJ63" s="614"/>
      <c r="DK63" s="614"/>
      <c r="DL63" s="614"/>
      <c r="DM63" s="614"/>
      <c r="DN63" s="614"/>
      <c r="DO63" s="614"/>
      <c r="DP63" s="614"/>
      <c r="DQ63" s="614"/>
      <c r="DR63" s="614"/>
      <c r="DS63" s="614"/>
      <c r="DT63" s="614"/>
      <c r="DU63" s="614"/>
      <c r="DV63" s="614"/>
      <c r="DW63" s="614"/>
      <c r="DX63" s="614"/>
      <c r="DY63" s="614"/>
      <c r="DZ63" s="614"/>
      <c r="EA63" s="614"/>
      <c r="EB63" s="614"/>
      <c r="EC63" s="614"/>
      <c r="ED63" s="614"/>
      <c r="EE63" s="614"/>
      <c r="EF63" s="614"/>
      <c r="EG63" s="614"/>
      <c r="EH63" s="614"/>
      <c r="EI63" s="614"/>
      <c r="EJ63" s="614"/>
      <c r="EK63" s="614"/>
      <c r="EL63" s="614"/>
      <c r="EM63" s="614"/>
      <c r="EN63" s="614"/>
    </row>
    <row r="64" spans="1:144" s="2058" customFormat="1" ht="15.95" customHeight="1">
      <c r="A64" s="2107" t="s">
        <v>1409</v>
      </c>
      <c r="L64" s="614"/>
      <c r="M64" s="2061"/>
      <c r="N64" s="2061"/>
      <c r="O64" s="2061"/>
      <c r="P64" s="2061"/>
      <c r="Q64" s="614"/>
      <c r="R64" s="614"/>
      <c r="S64" s="614"/>
      <c r="T64" s="614"/>
      <c r="U64" s="614"/>
      <c r="V64" s="614"/>
      <c r="W64" s="614"/>
      <c r="X64" s="614"/>
      <c r="Y64" s="614"/>
      <c r="Z64" s="614"/>
      <c r="AA64" s="614"/>
      <c r="AB64" s="614"/>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c r="CU64" s="614"/>
      <c r="CV64" s="614"/>
      <c r="CW64" s="614"/>
      <c r="CX64" s="614"/>
      <c r="CY64" s="614"/>
      <c r="CZ64" s="614"/>
      <c r="DA64" s="614"/>
      <c r="DB64" s="614"/>
      <c r="DC64" s="614"/>
      <c r="DD64" s="614"/>
      <c r="DE64" s="614"/>
      <c r="DF64" s="614"/>
      <c r="DG64" s="614"/>
      <c r="DH64" s="614"/>
      <c r="DI64" s="614"/>
      <c r="DJ64" s="614"/>
      <c r="DK64" s="614"/>
      <c r="DL64" s="614"/>
      <c r="DM64" s="614"/>
      <c r="DN64" s="614"/>
      <c r="DO64" s="614"/>
      <c r="DP64" s="614"/>
      <c r="DQ64" s="614"/>
      <c r="DR64" s="614"/>
      <c r="DS64" s="614"/>
      <c r="DT64" s="614"/>
      <c r="DU64" s="614"/>
      <c r="DV64" s="614"/>
      <c r="DW64" s="614"/>
      <c r="DX64" s="614"/>
      <c r="DY64" s="614"/>
      <c r="DZ64" s="614"/>
      <c r="EA64" s="614"/>
      <c r="EB64" s="614"/>
      <c r="EC64" s="614"/>
      <c r="ED64" s="614"/>
      <c r="EE64" s="614"/>
      <c r="EF64" s="614"/>
      <c r="EG64" s="614"/>
      <c r="EH64" s="614"/>
      <c r="EI64" s="614"/>
      <c r="EJ64" s="614"/>
      <c r="EK64" s="614"/>
      <c r="EL64" s="614"/>
      <c r="EM64" s="614"/>
      <c r="EN64" s="614"/>
    </row>
    <row r="65" spans="1:17" ht="15.95" customHeight="1">
      <c r="A65" s="2108" t="s">
        <v>1703</v>
      </c>
      <c r="B65" s="643"/>
      <c r="C65" s="643"/>
      <c r="D65" s="643"/>
      <c r="E65" s="643"/>
      <c r="F65" s="643"/>
      <c r="G65" s="643"/>
      <c r="H65" s="643"/>
      <c r="I65" s="643"/>
      <c r="J65" s="643"/>
      <c r="K65" s="643"/>
      <c r="L65" s="643"/>
      <c r="M65" s="643"/>
      <c r="N65" s="643"/>
      <c r="O65" s="643"/>
      <c r="P65" s="643"/>
      <c r="Q65" s="643"/>
    </row>
    <row r="66" spans="1:17" ht="15.95" customHeight="1">
      <c r="A66" s="1118" t="s">
        <v>14</v>
      </c>
      <c r="B66" s="643"/>
      <c r="C66" s="643"/>
      <c r="D66" s="643"/>
      <c r="E66" s="643"/>
      <c r="F66" s="643"/>
      <c r="G66" s="643"/>
      <c r="H66" s="643"/>
      <c r="I66" s="643"/>
      <c r="J66" s="643"/>
      <c r="K66" s="643"/>
      <c r="L66" s="643"/>
      <c r="M66" s="643"/>
      <c r="N66" s="643"/>
      <c r="O66" s="643"/>
      <c r="P66" s="643"/>
      <c r="Q66" s="643"/>
    </row>
  </sheetData>
  <mergeCells count="3">
    <mergeCell ref="A5:A7"/>
    <mergeCell ref="B5:B7"/>
    <mergeCell ref="Q5:Q7"/>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32" orientation="portrait" horizontalDpi="1200" verticalDpi="1200" r:id="rId1"/>
  <headerFooter alignWithMargins="0">
    <oddFooter>&amp;R&amp;F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M31"/>
  <sheetViews>
    <sheetView showGridLines="0" zoomScaleNormal="100" workbookViewId="0"/>
  </sheetViews>
  <sheetFormatPr baseColWidth="10" defaultColWidth="7.140625" defaultRowHeight="8.25"/>
  <cols>
    <col min="1" max="1" width="18.5703125" style="2125" customWidth="1"/>
    <col min="2" max="13" width="10.7109375" style="2125" customWidth="1"/>
    <col min="14" max="16384" width="7.140625" style="2125"/>
  </cols>
  <sheetData>
    <row r="1" spans="1:13" ht="24" customHeight="1">
      <c r="A1" s="2165" t="s">
        <v>2437</v>
      </c>
      <c r="B1" s="2127"/>
      <c r="C1" s="2127"/>
      <c r="D1" s="2127"/>
      <c r="E1" s="2127"/>
      <c r="F1" s="2127"/>
      <c r="G1" s="2127"/>
      <c r="H1" s="2127"/>
      <c r="I1" s="2128"/>
      <c r="J1" s="2129"/>
    </row>
    <row r="2" spans="1:13" ht="16.5" customHeight="1">
      <c r="A2" s="2166" t="s">
        <v>2443</v>
      </c>
      <c r="B2" s="2130"/>
      <c r="C2" s="2130"/>
      <c r="D2" s="2130"/>
      <c r="E2" s="2130"/>
      <c r="F2" s="2130"/>
      <c r="G2" s="2130"/>
      <c r="H2" s="2130"/>
      <c r="I2" s="2131"/>
      <c r="J2" s="2129"/>
    </row>
    <row r="3" spans="1:13" ht="17.25" customHeight="1">
      <c r="A3" s="2166" t="s">
        <v>2447</v>
      </c>
      <c r="B3" s="2167"/>
      <c r="C3" s="2167"/>
      <c r="D3" s="2167"/>
      <c r="E3" s="2167"/>
      <c r="F3" s="2167"/>
      <c r="G3" s="2167"/>
      <c r="H3" s="2167"/>
      <c r="I3" s="2168"/>
      <c r="J3" s="2129"/>
    </row>
    <row r="4" spans="1:13" ht="15" customHeight="1">
      <c r="A4" s="2132"/>
      <c r="B4" s="2133">
        <v>2022</v>
      </c>
      <c r="C4" s="2134"/>
      <c r="D4" s="2134"/>
      <c r="E4" s="2134"/>
      <c r="F4" s="2134">
        <v>2023</v>
      </c>
      <c r="G4" s="2134"/>
      <c r="H4" s="2134"/>
      <c r="I4" s="2176"/>
      <c r="J4" s="2133">
        <v>2024</v>
      </c>
      <c r="K4" s="2134"/>
      <c r="L4" s="2134"/>
      <c r="M4" s="2135"/>
    </row>
    <row r="5" spans="1:13" ht="27.95" customHeight="1">
      <c r="A5" s="2136" t="s">
        <v>2438</v>
      </c>
      <c r="B5" s="2137"/>
      <c r="C5" s="2138" t="s">
        <v>2439</v>
      </c>
      <c r="D5" s="2138"/>
      <c r="E5" s="2138"/>
      <c r="F5" s="2137"/>
      <c r="G5" s="2138" t="s">
        <v>2439</v>
      </c>
      <c r="H5" s="2138"/>
      <c r="I5" s="2177"/>
      <c r="J5" s="2170"/>
      <c r="K5" s="2138" t="s">
        <v>2439</v>
      </c>
      <c r="L5" s="2138"/>
      <c r="M5" s="2139"/>
    </row>
    <row r="6" spans="1:13" ht="76.5" customHeight="1">
      <c r="A6" s="2140"/>
      <c r="B6" s="2141" t="s">
        <v>101</v>
      </c>
      <c r="C6" s="2142" t="s">
        <v>2440</v>
      </c>
      <c r="D6" s="2142" t="s">
        <v>2441</v>
      </c>
      <c r="E6" s="2142" t="s">
        <v>2448</v>
      </c>
      <c r="F6" s="2141" t="s">
        <v>101</v>
      </c>
      <c r="G6" s="2142" t="s">
        <v>2440</v>
      </c>
      <c r="H6" s="2142" t="s">
        <v>2441</v>
      </c>
      <c r="I6" s="2142" t="s">
        <v>2448</v>
      </c>
      <c r="J6" s="2171" t="s">
        <v>101</v>
      </c>
      <c r="K6" s="2142" t="s">
        <v>2440</v>
      </c>
      <c r="L6" s="2142" t="s">
        <v>2441</v>
      </c>
      <c r="M6" s="2169" t="s">
        <v>2448</v>
      </c>
    </row>
    <row r="7" spans="1:13" ht="15" customHeight="1">
      <c r="A7" s="2143" t="s">
        <v>372</v>
      </c>
      <c r="B7" s="2144">
        <v>267766</v>
      </c>
      <c r="C7" s="2144">
        <v>2824</v>
      </c>
      <c r="D7" s="2145" t="s">
        <v>240</v>
      </c>
      <c r="E7" s="2144">
        <v>27584</v>
      </c>
      <c r="F7" s="2144">
        <v>272670</v>
      </c>
      <c r="G7" s="2144">
        <v>3281</v>
      </c>
      <c r="H7" s="2145" t="s">
        <v>240</v>
      </c>
      <c r="I7" s="2178">
        <v>26292</v>
      </c>
      <c r="J7" s="2172">
        <v>276551</v>
      </c>
      <c r="K7" s="2144">
        <v>3709</v>
      </c>
      <c r="L7" s="2150">
        <v>3</v>
      </c>
      <c r="M7" s="2146">
        <v>25083</v>
      </c>
    </row>
    <row r="8" spans="1:13" ht="15" customHeight="1">
      <c r="A8" s="2147" t="s">
        <v>373</v>
      </c>
      <c r="B8" s="2144">
        <v>528878</v>
      </c>
      <c r="C8" s="2148">
        <v>21392</v>
      </c>
      <c r="D8" s="2149" t="s">
        <v>240</v>
      </c>
      <c r="E8" s="2148">
        <v>147155</v>
      </c>
      <c r="F8" s="2148">
        <v>539961</v>
      </c>
      <c r="G8" s="2148">
        <v>23873</v>
      </c>
      <c r="H8" s="2150">
        <v>3</v>
      </c>
      <c r="I8" s="2179">
        <v>144108</v>
      </c>
      <c r="J8" s="2173">
        <v>549429</v>
      </c>
      <c r="K8" s="2148">
        <v>26204</v>
      </c>
      <c r="L8" s="2150">
        <v>8</v>
      </c>
      <c r="M8" s="2151">
        <v>141255</v>
      </c>
    </row>
    <row r="9" spans="1:13" ht="15" customHeight="1">
      <c r="A9" s="2147" t="s">
        <v>539</v>
      </c>
      <c r="B9" s="2144">
        <v>3021</v>
      </c>
      <c r="C9" s="2148">
        <v>38</v>
      </c>
      <c r="D9" s="2149" t="s">
        <v>240</v>
      </c>
      <c r="E9" s="2148">
        <v>58</v>
      </c>
      <c r="F9" s="2148">
        <v>3216</v>
      </c>
      <c r="G9" s="2148">
        <v>49</v>
      </c>
      <c r="H9" s="2149" t="s">
        <v>240</v>
      </c>
      <c r="I9" s="2179">
        <v>61</v>
      </c>
      <c r="J9" s="2173">
        <v>3344</v>
      </c>
      <c r="K9" s="2148">
        <v>54</v>
      </c>
      <c r="L9" s="2149" t="s">
        <v>240</v>
      </c>
      <c r="M9" s="2151">
        <v>69</v>
      </c>
    </row>
    <row r="10" spans="1:13" ht="15" customHeight="1">
      <c r="A10" s="2147" t="s">
        <v>1458</v>
      </c>
      <c r="B10" s="2144">
        <v>43561</v>
      </c>
      <c r="C10" s="2148">
        <v>3679</v>
      </c>
      <c r="D10" s="2150">
        <v>7</v>
      </c>
      <c r="E10" s="2148">
        <v>5882</v>
      </c>
      <c r="F10" s="2148">
        <v>45012</v>
      </c>
      <c r="G10" s="2148">
        <v>4071</v>
      </c>
      <c r="H10" s="2150">
        <v>7</v>
      </c>
      <c r="I10" s="2179">
        <v>5663</v>
      </c>
      <c r="J10" s="2173">
        <v>46099</v>
      </c>
      <c r="K10" s="2148">
        <v>4455</v>
      </c>
      <c r="L10" s="2150">
        <v>6</v>
      </c>
      <c r="M10" s="2151">
        <v>5383</v>
      </c>
    </row>
    <row r="11" spans="1:13" ht="15" customHeight="1">
      <c r="A11" s="2147" t="s">
        <v>1049</v>
      </c>
      <c r="B11" s="2144">
        <v>1233</v>
      </c>
      <c r="C11" s="2148">
        <v>9</v>
      </c>
      <c r="D11" s="2149" t="s">
        <v>240</v>
      </c>
      <c r="E11" s="2148">
        <v>36</v>
      </c>
      <c r="F11" s="2148">
        <v>1270</v>
      </c>
      <c r="G11" s="2148">
        <v>10</v>
      </c>
      <c r="H11" s="2149" t="s">
        <v>240</v>
      </c>
      <c r="I11" s="2179">
        <v>33</v>
      </c>
      <c r="J11" s="2173">
        <v>1310</v>
      </c>
      <c r="K11" s="2148">
        <v>11</v>
      </c>
      <c r="L11" s="2149" t="s">
        <v>240</v>
      </c>
      <c r="M11" s="2151">
        <v>32</v>
      </c>
    </row>
    <row r="12" spans="1:13" ht="15" customHeight="1">
      <c r="A12" s="2147" t="s">
        <v>1143</v>
      </c>
      <c r="B12" s="2144">
        <v>3924</v>
      </c>
      <c r="C12" s="2148">
        <v>112</v>
      </c>
      <c r="D12" s="2149" t="s">
        <v>240</v>
      </c>
      <c r="E12" s="2148">
        <v>274</v>
      </c>
      <c r="F12" s="2148">
        <v>4028</v>
      </c>
      <c r="G12" s="2148">
        <v>126</v>
      </c>
      <c r="H12" s="2149" t="s">
        <v>240</v>
      </c>
      <c r="I12" s="2179">
        <v>264</v>
      </c>
      <c r="J12" s="2173">
        <v>4057</v>
      </c>
      <c r="K12" s="2148">
        <v>135</v>
      </c>
      <c r="L12" s="2149" t="s">
        <v>240</v>
      </c>
      <c r="M12" s="2151">
        <v>251</v>
      </c>
    </row>
    <row r="13" spans="1:13" ht="15" customHeight="1">
      <c r="A13" s="2147" t="s">
        <v>374</v>
      </c>
      <c r="B13" s="2144">
        <v>109616</v>
      </c>
      <c r="C13" s="2148">
        <v>522</v>
      </c>
      <c r="D13" s="2149" t="s">
        <v>240</v>
      </c>
      <c r="E13" s="2148">
        <v>9577</v>
      </c>
      <c r="F13" s="2148">
        <v>111702</v>
      </c>
      <c r="G13" s="2148">
        <v>587</v>
      </c>
      <c r="H13" s="2149" t="s">
        <v>240</v>
      </c>
      <c r="I13" s="2179">
        <v>8976</v>
      </c>
      <c r="J13" s="2173">
        <v>113400</v>
      </c>
      <c r="K13" s="2148">
        <v>676</v>
      </c>
      <c r="L13" s="2149" t="s">
        <v>240</v>
      </c>
      <c r="M13" s="2151">
        <v>8252</v>
      </c>
    </row>
    <row r="14" spans="1:13" ht="15" customHeight="1">
      <c r="A14" s="2147" t="s">
        <v>375</v>
      </c>
      <c r="B14" s="2144">
        <v>31547</v>
      </c>
      <c r="C14" s="2148">
        <v>3965</v>
      </c>
      <c r="D14" s="2150">
        <v>13</v>
      </c>
      <c r="E14" s="2148">
        <v>5165</v>
      </c>
      <c r="F14" s="2148">
        <v>32840</v>
      </c>
      <c r="G14" s="2148">
        <v>4456</v>
      </c>
      <c r="H14" s="2150">
        <v>24</v>
      </c>
      <c r="I14" s="2179">
        <v>4869</v>
      </c>
      <c r="J14" s="2173">
        <v>33714</v>
      </c>
      <c r="K14" s="2148">
        <v>4875</v>
      </c>
      <c r="L14" s="2150">
        <v>37</v>
      </c>
      <c r="M14" s="2151">
        <v>4617</v>
      </c>
    </row>
    <row r="15" spans="1:13" ht="15" customHeight="1">
      <c r="A15" s="2147" t="s">
        <v>1457</v>
      </c>
      <c r="B15" s="2144">
        <v>200353</v>
      </c>
      <c r="C15" s="2148">
        <v>4697</v>
      </c>
      <c r="D15" s="2150">
        <v>4</v>
      </c>
      <c r="E15" s="2148">
        <v>27422</v>
      </c>
      <c r="F15" s="2148">
        <v>204497</v>
      </c>
      <c r="G15" s="2148">
        <v>5433</v>
      </c>
      <c r="H15" s="2150">
        <v>7</v>
      </c>
      <c r="I15" s="2179">
        <v>26384</v>
      </c>
      <c r="J15" s="2173">
        <v>208473</v>
      </c>
      <c r="K15" s="2148">
        <v>6232</v>
      </c>
      <c r="L15" s="2150">
        <v>10</v>
      </c>
      <c r="M15" s="2151">
        <v>25567</v>
      </c>
    </row>
    <row r="16" spans="1:13" ht="15" customHeight="1">
      <c r="A16" s="2147" t="s">
        <v>376</v>
      </c>
      <c r="B16" s="2144">
        <v>183464</v>
      </c>
      <c r="C16" s="2148">
        <v>2302</v>
      </c>
      <c r="D16" s="2149" t="s">
        <v>240</v>
      </c>
      <c r="E16" s="2148">
        <v>14045</v>
      </c>
      <c r="F16" s="2148">
        <v>187760</v>
      </c>
      <c r="G16" s="2148">
        <v>2642</v>
      </c>
      <c r="H16" s="2149" t="s">
        <v>240</v>
      </c>
      <c r="I16" s="2179">
        <v>13523</v>
      </c>
      <c r="J16" s="2173">
        <v>190952</v>
      </c>
      <c r="K16" s="2148">
        <v>2944</v>
      </c>
      <c r="L16" s="2149" t="s">
        <v>240</v>
      </c>
      <c r="M16" s="2151">
        <v>12963</v>
      </c>
    </row>
    <row r="17" spans="1:13" ht="15" customHeight="1">
      <c r="A17" s="2147" t="s">
        <v>1456</v>
      </c>
      <c r="B17" s="2144">
        <v>112599</v>
      </c>
      <c r="C17" s="2148">
        <v>3029</v>
      </c>
      <c r="D17" s="2149" t="s">
        <v>240</v>
      </c>
      <c r="E17" s="2148">
        <v>18179</v>
      </c>
      <c r="F17" s="2148">
        <v>115108</v>
      </c>
      <c r="G17" s="2148">
        <v>3370</v>
      </c>
      <c r="H17" s="2149" t="s">
        <v>240</v>
      </c>
      <c r="I17" s="2179">
        <v>17349</v>
      </c>
      <c r="J17" s="2173">
        <v>116698</v>
      </c>
      <c r="K17" s="2148">
        <v>3659</v>
      </c>
      <c r="L17" s="2150">
        <v>3</v>
      </c>
      <c r="M17" s="2151">
        <v>16558</v>
      </c>
    </row>
    <row r="18" spans="1:13" ht="15" customHeight="1">
      <c r="A18" s="2147" t="s">
        <v>1455</v>
      </c>
      <c r="B18" s="2144">
        <v>13605</v>
      </c>
      <c r="C18" s="2148">
        <v>55</v>
      </c>
      <c r="D18" s="2149" t="s">
        <v>240</v>
      </c>
      <c r="E18" s="2148">
        <v>625</v>
      </c>
      <c r="F18" s="2148">
        <v>13949</v>
      </c>
      <c r="G18" s="2148">
        <v>61</v>
      </c>
      <c r="H18" s="2149" t="s">
        <v>240</v>
      </c>
      <c r="I18" s="2179">
        <v>596</v>
      </c>
      <c r="J18" s="2173">
        <v>14276</v>
      </c>
      <c r="K18" s="2148">
        <v>63</v>
      </c>
      <c r="L18" s="2149" t="s">
        <v>240</v>
      </c>
      <c r="M18" s="2151">
        <v>566</v>
      </c>
    </row>
    <row r="19" spans="1:13" ht="15" customHeight="1">
      <c r="A19" s="2147" t="s">
        <v>377</v>
      </c>
      <c r="B19" s="2144">
        <v>54443</v>
      </c>
      <c r="C19" s="2148">
        <v>3945</v>
      </c>
      <c r="D19" s="2150">
        <v>5</v>
      </c>
      <c r="E19" s="2148">
        <v>8985</v>
      </c>
      <c r="F19" s="2148">
        <v>56517</v>
      </c>
      <c r="G19" s="2148">
        <v>4430</v>
      </c>
      <c r="H19" s="2150">
        <v>7</v>
      </c>
      <c r="I19" s="2179">
        <v>8812</v>
      </c>
      <c r="J19" s="2173">
        <v>58068</v>
      </c>
      <c r="K19" s="2148">
        <v>4866</v>
      </c>
      <c r="L19" s="2150">
        <v>8</v>
      </c>
      <c r="M19" s="2151">
        <v>8545</v>
      </c>
    </row>
    <row r="20" spans="1:13" ht="15" customHeight="1">
      <c r="A20" s="2147" t="s">
        <v>378</v>
      </c>
      <c r="B20" s="2144">
        <v>36747</v>
      </c>
      <c r="C20" s="2148">
        <v>3505</v>
      </c>
      <c r="D20" s="2150">
        <v>9</v>
      </c>
      <c r="E20" s="2148">
        <v>6309</v>
      </c>
      <c r="F20" s="2148">
        <v>37922</v>
      </c>
      <c r="G20" s="2148">
        <v>3923</v>
      </c>
      <c r="H20" s="2150">
        <v>13</v>
      </c>
      <c r="I20" s="2179">
        <v>6004</v>
      </c>
      <c r="J20" s="2173">
        <v>38752</v>
      </c>
      <c r="K20" s="2148">
        <v>4284</v>
      </c>
      <c r="L20" s="2150">
        <v>14</v>
      </c>
      <c r="M20" s="2151">
        <v>5679</v>
      </c>
    </row>
    <row r="21" spans="1:13" ht="15" customHeight="1">
      <c r="A21" s="2147" t="s">
        <v>1454</v>
      </c>
      <c r="B21" s="2144">
        <v>61269</v>
      </c>
      <c r="C21" s="2148">
        <v>2042</v>
      </c>
      <c r="D21" s="2150">
        <v>4</v>
      </c>
      <c r="E21" s="2148">
        <v>9123</v>
      </c>
      <c r="F21" s="2148">
        <v>62677</v>
      </c>
      <c r="G21" s="2148">
        <v>2338</v>
      </c>
      <c r="H21" s="2150">
        <v>4</v>
      </c>
      <c r="I21" s="2179">
        <v>8871</v>
      </c>
      <c r="J21" s="2173">
        <v>63681</v>
      </c>
      <c r="K21" s="2148">
        <v>2650</v>
      </c>
      <c r="L21" s="2150">
        <v>5</v>
      </c>
      <c r="M21" s="2151">
        <v>8587</v>
      </c>
    </row>
    <row r="22" spans="1:13" ht="15" customHeight="1">
      <c r="A22" s="2147" t="s">
        <v>379</v>
      </c>
      <c r="B22" s="2144">
        <v>52548</v>
      </c>
      <c r="C22" s="2148">
        <v>2165</v>
      </c>
      <c r="D22" s="2150">
        <v>10</v>
      </c>
      <c r="E22" s="2148">
        <v>4323</v>
      </c>
      <c r="F22" s="2148">
        <v>54478</v>
      </c>
      <c r="G22" s="2148">
        <v>2384</v>
      </c>
      <c r="H22" s="2150">
        <v>18</v>
      </c>
      <c r="I22" s="2179">
        <v>4118</v>
      </c>
      <c r="J22" s="2173">
        <v>56049</v>
      </c>
      <c r="K22" s="2148">
        <v>2610</v>
      </c>
      <c r="L22" s="2150">
        <v>23</v>
      </c>
      <c r="M22" s="2151">
        <v>3937</v>
      </c>
    </row>
    <row r="23" spans="1:13" ht="15" customHeight="1">
      <c r="A23" s="2152" t="s">
        <v>2442</v>
      </c>
      <c r="B23" s="2144">
        <v>431</v>
      </c>
      <c r="C23" s="2153">
        <v>3</v>
      </c>
      <c r="D23" s="2154" t="s">
        <v>240</v>
      </c>
      <c r="E23" s="2153">
        <v>158</v>
      </c>
      <c r="F23" s="2153">
        <v>419</v>
      </c>
      <c r="G23" s="2153">
        <v>3</v>
      </c>
      <c r="H23" s="2155" t="s">
        <v>240</v>
      </c>
      <c r="I23" s="2180">
        <v>150</v>
      </c>
      <c r="J23" s="2174">
        <v>401</v>
      </c>
      <c r="K23" s="2153">
        <v>3</v>
      </c>
      <c r="L23" s="2155" t="s">
        <v>240</v>
      </c>
      <c r="M23" s="2156">
        <v>134</v>
      </c>
    </row>
    <row r="24" spans="1:13" ht="15" customHeight="1">
      <c r="A24" s="2157" t="s">
        <v>244</v>
      </c>
      <c r="B24" s="2158">
        <v>1705005</v>
      </c>
      <c r="C24" s="2158">
        <v>54284</v>
      </c>
      <c r="D24" s="2159">
        <v>58</v>
      </c>
      <c r="E24" s="2158">
        <v>284900</v>
      </c>
      <c r="F24" s="2158">
        <v>1744026</v>
      </c>
      <c r="G24" s="2158">
        <v>61037</v>
      </c>
      <c r="H24" s="2159">
        <v>88</v>
      </c>
      <c r="I24" s="2181">
        <v>276073</v>
      </c>
      <c r="J24" s="2175">
        <v>1775254</v>
      </c>
      <c r="K24" s="2158">
        <v>67430</v>
      </c>
      <c r="L24" s="2159">
        <v>119</v>
      </c>
      <c r="M24" s="2160">
        <v>267478</v>
      </c>
    </row>
    <row r="25" spans="1:13" ht="15" customHeight="1">
      <c r="A25" s="1526" t="s">
        <v>2444</v>
      </c>
      <c r="B25" s="2161"/>
      <c r="C25" s="2161"/>
      <c r="D25" s="2161"/>
      <c r="E25" s="2161"/>
      <c r="F25" s="2161"/>
      <c r="G25" s="2161"/>
      <c r="H25" s="2161"/>
      <c r="I25" s="2162"/>
      <c r="J25" s="1526"/>
    </row>
    <row r="26" spans="1:13" ht="15" customHeight="1">
      <c r="A26" s="1526" t="s">
        <v>2445</v>
      </c>
      <c r="B26" s="1526"/>
      <c r="C26" s="1526"/>
      <c r="D26" s="1526"/>
      <c r="E26" s="1526"/>
      <c r="F26" s="1526"/>
      <c r="G26" s="1526"/>
      <c r="H26" s="1526"/>
      <c r="I26" s="1526"/>
      <c r="J26" s="1526"/>
    </row>
    <row r="27" spans="1:13" ht="15" customHeight="1">
      <c r="A27" s="1526" t="s">
        <v>2446</v>
      </c>
      <c r="B27" s="1526"/>
      <c r="C27" s="1526"/>
      <c r="D27" s="1526"/>
      <c r="E27" s="1526"/>
      <c r="F27" s="1526"/>
      <c r="G27" s="1526"/>
      <c r="H27" s="1526"/>
      <c r="I27" s="1526"/>
      <c r="J27" s="1526"/>
    </row>
    <row r="28" spans="1:13" ht="15" customHeight="1">
      <c r="A28" s="1118" t="s">
        <v>14</v>
      </c>
      <c r="B28" s="1526"/>
      <c r="C28" s="1526"/>
      <c r="D28" s="1526"/>
      <c r="E28" s="1526"/>
      <c r="F28" s="1526"/>
      <c r="G28" s="1526"/>
      <c r="H28" s="1526"/>
      <c r="I28" s="2163"/>
      <c r="J28" s="1526"/>
    </row>
    <row r="29" spans="1:13" ht="16.5">
      <c r="A29" s="1526"/>
      <c r="B29" s="2164"/>
      <c r="C29" s="2164"/>
      <c r="D29" s="2164"/>
      <c r="E29" s="2164"/>
      <c r="F29" s="2164"/>
      <c r="G29" s="2164"/>
      <c r="H29" s="2164"/>
      <c r="I29" s="2164"/>
      <c r="J29" s="1526"/>
    </row>
    <row r="31" spans="1:13">
      <c r="B31" s="2126"/>
      <c r="C31" s="2126"/>
      <c r="D31" s="2126"/>
      <c r="E31" s="2126"/>
      <c r="F31" s="2126"/>
      <c r="G31" s="2126"/>
      <c r="H31" s="2126"/>
      <c r="I31" s="2126"/>
    </row>
  </sheetData>
  <hyperlinks>
    <hyperlink ref="A28" location="Inhaltsverzeichnis!A1" display="Zurück zum Inhaltsverzeichni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T42"/>
  <sheetViews>
    <sheetView showGridLines="0" zoomScaleNormal="100" workbookViewId="0"/>
  </sheetViews>
  <sheetFormatPr baseColWidth="10" defaultColWidth="11.42578125" defaultRowHeight="16.5"/>
  <cols>
    <col min="1" max="1" width="22.7109375" style="938" customWidth="1"/>
    <col min="2" max="2" width="12.140625" style="938" customWidth="1"/>
    <col min="3" max="16" width="8.28515625" style="938" customWidth="1"/>
    <col min="17" max="17" width="5.140625" style="938" customWidth="1"/>
    <col min="18" max="18" width="22" style="938" customWidth="1"/>
    <col min="19" max="19" width="5.140625" style="938" customWidth="1"/>
    <col min="20" max="20" width="11.85546875" style="938" customWidth="1"/>
    <col min="21" max="23" width="4.85546875" style="938" customWidth="1"/>
    <col min="24" max="16384" width="11.42578125" style="938"/>
  </cols>
  <sheetData>
    <row r="1" spans="1:19" ht="18.95" customHeight="1">
      <c r="A1" s="1296" t="s">
        <v>1615</v>
      </c>
      <c r="B1" s="1257"/>
      <c r="C1" s="1257"/>
      <c r="D1" s="1257"/>
      <c r="E1" s="1257"/>
      <c r="F1" s="1257"/>
      <c r="G1" s="1257"/>
      <c r="H1" s="1257"/>
      <c r="I1" s="1257"/>
      <c r="J1" s="1257"/>
      <c r="K1" s="1257"/>
      <c r="L1" s="1257"/>
      <c r="M1" s="1257"/>
      <c r="N1" s="1257"/>
      <c r="O1" s="1297"/>
      <c r="P1" s="1257"/>
      <c r="Q1" s="1298"/>
      <c r="R1" s="1298"/>
      <c r="S1" s="1298"/>
    </row>
    <row r="2" spans="1:19" ht="18.95" customHeight="1">
      <c r="A2" s="1299" t="s">
        <v>1887</v>
      </c>
      <c r="B2" s="1257"/>
      <c r="C2" s="1257"/>
      <c r="D2" s="1257"/>
      <c r="E2" s="1257"/>
      <c r="F2" s="1257"/>
      <c r="G2" s="1257"/>
      <c r="H2" s="1257"/>
      <c r="I2" s="1257"/>
      <c r="J2" s="1257"/>
      <c r="K2" s="1257"/>
      <c r="L2" s="1257"/>
      <c r="M2" s="1257"/>
      <c r="N2" s="1257"/>
      <c r="O2" s="1297"/>
      <c r="P2" s="1257"/>
      <c r="Q2" s="1298"/>
      <c r="R2" s="1298"/>
      <c r="S2" s="1298"/>
    </row>
    <row r="3" spans="1:19" ht="13.5" customHeight="1">
      <c r="A3" s="951" t="s">
        <v>1272</v>
      </c>
      <c r="B3" s="951" t="s">
        <v>177</v>
      </c>
      <c r="C3" s="1300" t="s">
        <v>1214</v>
      </c>
      <c r="D3" s="953" t="s">
        <v>170</v>
      </c>
      <c r="E3" s="954" t="s">
        <v>241</v>
      </c>
      <c r="F3" s="954" t="s">
        <v>168</v>
      </c>
      <c r="G3" s="954" t="s">
        <v>167</v>
      </c>
      <c r="H3" s="954" t="s">
        <v>166</v>
      </c>
      <c r="I3" s="953" t="s">
        <v>165</v>
      </c>
      <c r="J3" s="953" t="s">
        <v>176</v>
      </c>
      <c r="K3" s="954" t="s">
        <v>175</v>
      </c>
      <c r="L3" s="954" t="s">
        <v>229</v>
      </c>
      <c r="M3" s="954" t="s">
        <v>173</v>
      </c>
      <c r="N3" s="954" t="s">
        <v>172</v>
      </c>
      <c r="O3" s="954" t="s">
        <v>171</v>
      </c>
      <c r="P3" s="955" t="s">
        <v>1888</v>
      </c>
      <c r="Q3" s="1298"/>
      <c r="R3" s="1298"/>
      <c r="S3" s="1298"/>
    </row>
    <row r="4" spans="1:19">
      <c r="A4" s="1301" t="s">
        <v>1889</v>
      </c>
      <c r="B4" s="1302" t="s">
        <v>1601</v>
      </c>
      <c r="C4" s="1303">
        <v>2023</v>
      </c>
      <c r="D4" s="1304">
        <v>101</v>
      </c>
      <c r="E4" s="1304">
        <v>104</v>
      </c>
      <c r="F4" s="1304">
        <v>112</v>
      </c>
      <c r="G4" s="1304">
        <v>113</v>
      </c>
      <c r="H4" s="1304">
        <v>116</v>
      </c>
      <c r="I4" s="1304">
        <v>106</v>
      </c>
      <c r="J4" s="1304">
        <v>110</v>
      </c>
      <c r="K4" s="1304">
        <v>111</v>
      </c>
      <c r="L4" s="1304">
        <v>116</v>
      </c>
      <c r="M4" s="1304">
        <v>125</v>
      </c>
      <c r="N4" s="1304">
        <v>143</v>
      </c>
      <c r="O4" s="1304">
        <v>155</v>
      </c>
      <c r="P4" s="1304">
        <v>170</v>
      </c>
    </row>
    <row r="5" spans="1:19">
      <c r="A5" s="1305" t="s">
        <v>1890</v>
      </c>
      <c r="B5" s="1306" t="s">
        <v>1601</v>
      </c>
      <c r="C5" s="1307" t="s">
        <v>1717</v>
      </c>
      <c r="D5" s="1308">
        <v>98</v>
      </c>
      <c r="E5" s="1308"/>
      <c r="F5" s="1308"/>
      <c r="G5" s="1308"/>
      <c r="H5" s="1308"/>
      <c r="I5" s="1308"/>
      <c r="J5" s="1308"/>
      <c r="K5" s="1308"/>
      <c r="L5" s="1308"/>
      <c r="M5" s="1308"/>
      <c r="N5" s="1308"/>
      <c r="O5" s="1308"/>
      <c r="P5" s="1308"/>
    </row>
    <row r="6" spans="1:19">
      <c r="A6" s="1301" t="s">
        <v>1614</v>
      </c>
      <c r="B6" s="1302" t="s">
        <v>1609</v>
      </c>
      <c r="C6" s="1307">
        <f t="shared" ref="C6:C37" si="0">C4</f>
        <v>2023</v>
      </c>
      <c r="D6" s="1308">
        <v>89067.160999999993</v>
      </c>
      <c r="E6" s="1308">
        <v>80998.903999999995</v>
      </c>
      <c r="F6" s="1308">
        <v>95182.410999999993</v>
      </c>
      <c r="G6" s="1308">
        <v>86145.656000000003</v>
      </c>
      <c r="H6" s="1308">
        <v>92606.313999999998</v>
      </c>
      <c r="I6" s="1308">
        <v>97115.368000000002</v>
      </c>
      <c r="J6" s="1308">
        <v>88566.486999999994</v>
      </c>
      <c r="K6" s="1308">
        <v>95976.506999999998</v>
      </c>
      <c r="L6" s="1308">
        <v>90428.43</v>
      </c>
      <c r="M6" s="1308">
        <v>88426.729000000007</v>
      </c>
      <c r="N6" s="1308">
        <v>95015.252999999997</v>
      </c>
      <c r="O6" s="1308">
        <v>86555.88</v>
      </c>
      <c r="P6" s="1308">
        <v>1086085.1000000001</v>
      </c>
    </row>
    <row r="7" spans="1:19">
      <c r="A7" s="1305" t="s">
        <v>1614</v>
      </c>
      <c r="B7" s="1306" t="s">
        <v>1609</v>
      </c>
      <c r="C7" s="1307" t="str">
        <f t="shared" si="0"/>
        <v>2024 v</v>
      </c>
      <c r="D7" s="1308">
        <v>91222.481</v>
      </c>
      <c r="E7" s="1308"/>
      <c r="F7" s="1308"/>
      <c r="G7" s="1308"/>
      <c r="H7" s="1308"/>
      <c r="I7" s="1308"/>
      <c r="J7" s="1308"/>
      <c r="K7" s="1308"/>
      <c r="L7" s="1308"/>
      <c r="M7" s="1308"/>
      <c r="N7" s="1308"/>
      <c r="O7" s="1308"/>
      <c r="P7" s="1308"/>
    </row>
    <row r="8" spans="1:19">
      <c r="A8" s="1305" t="s">
        <v>1614</v>
      </c>
      <c r="B8" s="1302" t="s">
        <v>1608</v>
      </c>
      <c r="C8" s="1307">
        <f t="shared" si="0"/>
        <v>2023</v>
      </c>
      <c r="D8" s="1308">
        <v>51175.457999999999</v>
      </c>
      <c r="E8" s="1308">
        <v>46487.063999999998</v>
      </c>
      <c r="F8" s="1308">
        <v>54432.472000000002</v>
      </c>
      <c r="G8" s="1308">
        <v>48622.508000000002</v>
      </c>
      <c r="H8" s="1308">
        <v>52954.290999999997</v>
      </c>
      <c r="I8" s="1308">
        <v>55075.682000000001</v>
      </c>
      <c r="J8" s="1308">
        <v>50536.879000000001</v>
      </c>
      <c r="K8" s="1308">
        <v>54601.82</v>
      </c>
      <c r="L8" s="1308">
        <v>57111.866000000002</v>
      </c>
      <c r="M8" s="1308">
        <v>48952.233</v>
      </c>
      <c r="N8" s="1308">
        <v>57904.43</v>
      </c>
      <c r="O8" s="1308">
        <v>48648.584000000003</v>
      </c>
      <c r="P8" s="1308">
        <v>631476.22199999995</v>
      </c>
    </row>
    <row r="9" spans="1:19">
      <c r="A9" s="1305" t="s">
        <v>1614</v>
      </c>
      <c r="B9" s="1306" t="s">
        <v>1608</v>
      </c>
      <c r="C9" s="1307" t="str">
        <f t="shared" si="0"/>
        <v>2024 v</v>
      </c>
      <c r="D9" s="1308">
        <v>51935.671000000002</v>
      </c>
      <c r="E9" s="1308"/>
      <c r="F9" s="1308"/>
      <c r="G9" s="1308"/>
      <c r="H9" s="1308"/>
      <c r="I9" s="1308"/>
      <c r="J9" s="1308"/>
      <c r="K9" s="1308"/>
      <c r="L9" s="1308"/>
      <c r="M9" s="1308"/>
      <c r="N9" s="1308"/>
      <c r="O9" s="1308"/>
      <c r="P9" s="1308"/>
    </row>
    <row r="10" spans="1:19">
      <c r="A10" s="1301" t="s">
        <v>1613</v>
      </c>
      <c r="B10" s="1302" t="s">
        <v>1609</v>
      </c>
      <c r="C10" s="1307">
        <f t="shared" si="0"/>
        <v>2023</v>
      </c>
      <c r="D10" s="1308">
        <v>3517.6289999999999</v>
      </c>
      <c r="E10" s="1308">
        <v>2145.1120000000001</v>
      </c>
      <c r="F10" s="1308">
        <v>3121.0479999999998</v>
      </c>
      <c r="G10" s="1308">
        <v>3473.076</v>
      </c>
      <c r="H10" s="1308">
        <v>3326.527</v>
      </c>
      <c r="I10" s="1308">
        <v>3614.1869999999999</v>
      </c>
      <c r="J10" s="1308">
        <v>3304.232</v>
      </c>
      <c r="K10" s="1308">
        <v>3086.9319999999998</v>
      </c>
      <c r="L10" s="1308">
        <v>3101.3029999999999</v>
      </c>
      <c r="M10" s="1308">
        <v>2819.2460000000001</v>
      </c>
      <c r="N10" s="1308">
        <v>2630.8209999999999</v>
      </c>
      <c r="O10" s="1308">
        <v>2660.4360000000001</v>
      </c>
      <c r="P10" s="1308">
        <v>36800.548999999999</v>
      </c>
    </row>
    <row r="11" spans="1:19">
      <c r="A11" s="1305" t="s">
        <v>1613</v>
      </c>
      <c r="B11" s="1306" t="s">
        <v>1609</v>
      </c>
      <c r="C11" s="1307" t="str">
        <f t="shared" si="0"/>
        <v>2024 v</v>
      </c>
      <c r="D11" s="1308">
        <v>3402.1260000000002</v>
      </c>
      <c r="E11" s="1308"/>
      <c r="F11" s="1308"/>
      <c r="G11" s="1308"/>
      <c r="H11" s="1308"/>
      <c r="I11" s="1308"/>
      <c r="J11" s="1308"/>
      <c r="K11" s="1308"/>
      <c r="L11" s="1308"/>
      <c r="M11" s="1308"/>
      <c r="N11" s="1308"/>
      <c r="O11" s="1308"/>
      <c r="P11" s="1308"/>
    </row>
    <row r="12" spans="1:19">
      <c r="A12" s="1305" t="s">
        <v>1613</v>
      </c>
      <c r="B12" s="1302" t="s">
        <v>1608</v>
      </c>
      <c r="C12" s="1307">
        <f t="shared" si="0"/>
        <v>2023</v>
      </c>
      <c r="D12" s="1308">
        <v>3018.433</v>
      </c>
      <c r="E12" s="1308">
        <v>1836.2170000000001</v>
      </c>
      <c r="F12" s="1308">
        <v>2381.6379999999999</v>
      </c>
      <c r="G12" s="1308">
        <v>2801.2840000000001</v>
      </c>
      <c r="H12" s="1308">
        <v>2634.4140000000002</v>
      </c>
      <c r="I12" s="1308">
        <v>2839.3919999999998</v>
      </c>
      <c r="J12" s="1308">
        <v>2613.79</v>
      </c>
      <c r="K12" s="1308">
        <v>2292.0650000000001</v>
      </c>
      <c r="L12" s="1308">
        <v>2560.5770000000002</v>
      </c>
      <c r="M12" s="1308">
        <v>1975.91</v>
      </c>
      <c r="N12" s="1308">
        <v>2064.125</v>
      </c>
      <c r="O12" s="1308">
        <v>2133.9810000000002</v>
      </c>
      <c r="P12" s="1308">
        <v>29151.826000000001</v>
      </c>
    </row>
    <row r="13" spans="1:19">
      <c r="A13" s="1305" t="s">
        <v>1613</v>
      </c>
      <c r="B13" s="1306" t="s">
        <v>1608</v>
      </c>
      <c r="C13" s="1307" t="str">
        <f t="shared" si="0"/>
        <v>2024 v</v>
      </c>
      <c r="D13" s="1308">
        <v>2730.94</v>
      </c>
      <c r="E13" s="1308"/>
      <c r="F13" s="1308"/>
      <c r="G13" s="1308"/>
      <c r="H13" s="1308"/>
      <c r="I13" s="1308"/>
      <c r="J13" s="1308"/>
      <c r="K13" s="1308"/>
      <c r="L13" s="1308"/>
      <c r="M13" s="1308"/>
      <c r="N13" s="1308"/>
      <c r="O13" s="1308"/>
      <c r="P13" s="1308"/>
    </row>
    <row r="14" spans="1:19">
      <c r="A14" s="1301" t="s">
        <v>1612</v>
      </c>
      <c r="B14" s="1302" t="s">
        <v>1609</v>
      </c>
      <c r="C14" s="1307">
        <f t="shared" si="0"/>
        <v>2023</v>
      </c>
      <c r="D14" s="1308">
        <v>1691.771</v>
      </c>
      <c r="E14" s="1308">
        <v>1748.251</v>
      </c>
      <c r="F14" s="1308">
        <v>1874.8340000000001</v>
      </c>
      <c r="G14" s="1308">
        <v>1832.43</v>
      </c>
      <c r="H14" s="1308">
        <v>1813.721</v>
      </c>
      <c r="I14" s="1308">
        <v>1283.27</v>
      </c>
      <c r="J14" s="1308">
        <v>1608.808</v>
      </c>
      <c r="K14" s="1308">
        <v>1454.2170000000001</v>
      </c>
      <c r="L14" s="1308">
        <v>1888.8320000000001</v>
      </c>
      <c r="M14" s="1308">
        <v>2156.0250000000001</v>
      </c>
      <c r="N14" s="1308">
        <v>2087.1329999999998</v>
      </c>
      <c r="O14" s="1308">
        <v>2179.2689999999998</v>
      </c>
      <c r="P14" s="1308">
        <v>21618.561000000002</v>
      </c>
    </row>
    <row r="15" spans="1:19">
      <c r="A15" s="1305" t="s">
        <v>1612</v>
      </c>
      <c r="B15" s="1306" t="s">
        <v>1609</v>
      </c>
      <c r="C15" s="1307" t="str">
        <f t="shared" si="0"/>
        <v>2024 v</v>
      </c>
      <c r="D15" s="1308">
        <v>1677.2280000000001</v>
      </c>
      <c r="E15" s="1308"/>
      <c r="F15" s="1308"/>
      <c r="G15" s="1308"/>
      <c r="H15" s="1308"/>
      <c r="I15" s="1308"/>
      <c r="J15" s="1308"/>
      <c r="K15" s="1308"/>
      <c r="L15" s="1308"/>
      <c r="M15" s="1308"/>
      <c r="N15" s="1308"/>
      <c r="O15" s="1308"/>
      <c r="P15" s="1308"/>
    </row>
    <row r="16" spans="1:19">
      <c r="A16" s="1305" t="s">
        <v>1612</v>
      </c>
      <c r="B16" s="1302" t="s">
        <v>1608</v>
      </c>
      <c r="C16" s="1307">
        <f t="shared" si="0"/>
        <v>2023</v>
      </c>
      <c r="D16" s="1308">
        <v>742.27</v>
      </c>
      <c r="E16" s="1308">
        <v>737.13499999999999</v>
      </c>
      <c r="F16" s="1308">
        <v>839.98</v>
      </c>
      <c r="G16" s="1308">
        <v>753.73</v>
      </c>
      <c r="H16" s="1308">
        <v>802.774</v>
      </c>
      <c r="I16" s="1308">
        <v>854.59400000000005</v>
      </c>
      <c r="J16" s="1308">
        <v>717.05100000000004</v>
      </c>
      <c r="K16" s="1308">
        <v>673.69799999999998</v>
      </c>
      <c r="L16" s="1308">
        <v>864.68799999999999</v>
      </c>
      <c r="M16" s="1308">
        <v>958.92399999999998</v>
      </c>
      <c r="N16" s="1308">
        <v>950.596</v>
      </c>
      <c r="O16" s="1308">
        <v>1048.5</v>
      </c>
      <c r="P16" s="1308">
        <v>9943.94</v>
      </c>
    </row>
    <row r="17" spans="1:16">
      <c r="A17" s="1305" t="s">
        <v>1612</v>
      </c>
      <c r="B17" s="1306" t="s">
        <v>1608</v>
      </c>
      <c r="C17" s="1307" t="str">
        <f t="shared" si="0"/>
        <v>2024 v</v>
      </c>
      <c r="D17" s="1308">
        <v>771.26800000000003</v>
      </c>
      <c r="E17" s="1308"/>
      <c r="F17" s="1308"/>
      <c r="G17" s="1308"/>
      <c r="H17" s="1308"/>
      <c r="I17" s="1308"/>
      <c r="J17" s="1308"/>
      <c r="K17" s="1308"/>
      <c r="L17" s="1308"/>
      <c r="M17" s="1308"/>
      <c r="N17" s="1308"/>
      <c r="O17" s="1308"/>
      <c r="P17" s="1308"/>
    </row>
    <row r="18" spans="1:16">
      <c r="A18" s="1301" t="s">
        <v>1611</v>
      </c>
      <c r="B18" s="1302" t="s">
        <v>1609</v>
      </c>
      <c r="C18" s="1307">
        <f t="shared" si="0"/>
        <v>2023</v>
      </c>
      <c r="D18" s="1308">
        <v>0.60299999999999998</v>
      </c>
      <c r="E18" s="1308">
        <v>6.0999999999999999E-2</v>
      </c>
      <c r="F18" s="1308">
        <v>0.249</v>
      </c>
      <c r="G18" s="1308">
        <v>0.156</v>
      </c>
      <c r="H18" s="1308">
        <v>0.309</v>
      </c>
      <c r="I18" s="1308" t="s">
        <v>240</v>
      </c>
      <c r="J18" s="1308" t="s">
        <v>240</v>
      </c>
      <c r="K18" s="1308" t="s">
        <v>240</v>
      </c>
      <c r="L18" s="1308">
        <v>165.13499999999999</v>
      </c>
      <c r="M18" s="1308">
        <v>266.21800000000002</v>
      </c>
      <c r="N18" s="1308">
        <v>565.16200000000003</v>
      </c>
      <c r="O18" s="1308">
        <v>972.56600000000003</v>
      </c>
      <c r="P18" s="1308">
        <v>2278.627</v>
      </c>
    </row>
    <row r="19" spans="1:16">
      <c r="A19" s="1305" t="s">
        <v>1611</v>
      </c>
      <c r="B19" s="1306" t="s">
        <v>1609</v>
      </c>
      <c r="C19" s="1307" t="str">
        <f t="shared" si="0"/>
        <v>2024 v</v>
      </c>
      <c r="D19" s="1308">
        <v>0.23899999999999999</v>
      </c>
      <c r="E19" s="1308"/>
      <c r="F19" s="1308"/>
      <c r="G19" s="1308"/>
      <c r="H19" s="1308"/>
      <c r="I19" s="1308"/>
      <c r="J19" s="1308"/>
      <c r="K19" s="1308"/>
      <c r="L19" s="1308"/>
      <c r="M19" s="1308"/>
      <c r="N19" s="1308"/>
      <c r="O19" s="1308"/>
      <c r="P19" s="1308"/>
    </row>
    <row r="20" spans="1:16">
      <c r="A20" s="1305" t="s">
        <v>1611</v>
      </c>
      <c r="B20" s="1302" t="s">
        <v>1608</v>
      </c>
      <c r="C20" s="1307">
        <f t="shared" si="0"/>
        <v>2023</v>
      </c>
      <c r="D20" s="1308">
        <v>0.123</v>
      </c>
      <c r="E20" s="1308">
        <v>1.4E-2</v>
      </c>
      <c r="F20" s="1308">
        <v>6.4000000000000001E-2</v>
      </c>
      <c r="G20" s="1308">
        <v>3.3000000000000002E-2</v>
      </c>
      <c r="H20" s="1308">
        <v>7.3999999999999996E-2</v>
      </c>
      <c r="I20" s="1308" t="s">
        <v>240</v>
      </c>
      <c r="J20" s="1308" t="s">
        <v>240</v>
      </c>
      <c r="K20" s="1308" t="s">
        <v>240</v>
      </c>
      <c r="L20" s="1308">
        <v>40.646000000000001</v>
      </c>
      <c r="M20" s="1308">
        <v>58.545000000000002</v>
      </c>
      <c r="N20" s="1308">
        <v>117.383</v>
      </c>
      <c r="O20" s="1308">
        <v>203.20599999999999</v>
      </c>
      <c r="P20" s="1308">
        <v>483.25</v>
      </c>
    </row>
    <row r="21" spans="1:16">
      <c r="A21" s="1305" t="s">
        <v>1611</v>
      </c>
      <c r="B21" s="1306" t="s">
        <v>1608</v>
      </c>
      <c r="C21" s="1307" t="str">
        <f t="shared" si="0"/>
        <v>2024 v</v>
      </c>
      <c r="D21" s="1308">
        <v>5.2999999999999999E-2</v>
      </c>
      <c r="E21" s="1308"/>
      <c r="F21" s="1308"/>
      <c r="G21" s="1308"/>
      <c r="H21" s="1308"/>
      <c r="I21" s="1308"/>
      <c r="J21" s="1308"/>
      <c r="K21" s="1308"/>
      <c r="L21" s="1308"/>
      <c r="M21" s="1308"/>
      <c r="N21" s="1308"/>
      <c r="O21" s="1308"/>
      <c r="P21" s="1308"/>
    </row>
    <row r="22" spans="1:16">
      <c r="A22" s="1301" t="s">
        <v>1610</v>
      </c>
      <c r="B22" s="1302" t="s">
        <v>1609</v>
      </c>
      <c r="C22" s="1307">
        <f t="shared" si="0"/>
        <v>2023</v>
      </c>
      <c r="D22" s="1308">
        <v>34071.474000000002</v>
      </c>
      <c r="E22" s="1308">
        <v>28744.239000000001</v>
      </c>
      <c r="F22" s="1308">
        <v>35757.646999999997</v>
      </c>
      <c r="G22" s="1308">
        <v>30515.34</v>
      </c>
      <c r="H22" s="1308">
        <v>34574.625999999997</v>
      </c>
      <c r="I22" s="1308">
        <v>36574.17</v>
      </c>
      <c r="J22" s="1308">
        <v>34560.046000000002</v>
      </c>
      <c r="K22" s="1308">
        <v>37028.254000000001</v>
      </c>
      <c r="L22" s="1308">
        <v>34737.724000000002</v>
      </c>
      <c r="M22" s="1308">
        <v>35263.053</v>
      </c>
      <c r="N22" s="1308">
        <v>38747.462</v>
      </c>
      <c r="O22" s="1308">
        <v>36409.362000000001</v>
      </c>
      <c r="P22" s="1308">
        <v>416983.397</v>
      </c>
    </row>
    <row r="23" spans="1:16">
      <c r="A23" s="1305" t="s">
        <v>1610</v>
      </c>
      <c r="B23" s="1306" t="s">
        <v>1609</v>
      </c>
      <c r="C23" s="1307" t="str">
        <f t="shared" si="0"/>
        <v>2024 v</v>
      </c>
      <c r="D23" s="1308">
        <v>36931.321000000004</v>
      </c>
      <c r="E23" s="1308"/>
      <c r="F23" s="1308"/>
      <c r="G23" s="1308"/>
      <c r="H23" s="1308"/>
      <c r="I23" s="1308"/>
      <c r="J23" s="1308"/>
      <c r="K23" s="1308"/>
      <c r="L23" s="1308"/>
      <c r="M23" s="1308"/>
      <c r="N23" s="1308"/>
      <c r="O23" s="1308"/>
      <c r="P23" s="1308"/>
    </row>
    <row r="24" spans="1:16">
      <c r="A24" s="1305" t="s">
        <v>1610</v>
      </c>
      <c r="B24" s="1302" t="s">
        <v>1608</v>
      </c>
      <c r="C24" s="1307">
        <f t="shared" si="0"/>
        <v>2023</v>
      </c>
      <c r="D24" s="1308">
        <v>2484.2620000000002</v>
      </c>
      <c r="E24" s="1308">
        <v>2262.0349999999999</v>
      </c>
      <c r="F24" s="1308">
        <v>2622.0059999999999</v>
      </c>
      <c r="G24" s="1308">
        <v>2245.0230000000001</v>
      </c>
      <c r="H24" s="1308">
        <v>2572.6489999999999</v>
      </c>
      <c r="I24" s="1308">
        <v>2741.3090000000002</v>
      </c>
      <c r="J24" s="1308">
        <v>2568.9</v>
      </c>
      <c r="K24" s="1308">
        <v>2776.0529999999999</v>
      </c>
      <c r="L24" s="1308">
        <v>2659.7649999999999</v>
      </c>
      <c r="M24" s="1308">
        <v>2651.248</v>
      </c>
      <c r="N24" s="1308">
        <v>2810.277</v>
      </c>
      <c r="O24" s="1308">
        <v>2725.1909999999998</v>
      </c>
      <c r="P24" s="1308">
        <v>31118.718000000001</v>
      </c>
    </row>
    <row r="25" spans="1:16">
      <c r="A25" s="1305" t="s">
        <v>1610</v>
      </c>
      <c r="B25" s="1306" t="s">
        <v>1608</v>
      </c>
      <c r="C25" s="1307" t="str">
        <f t="shared" si="0"/>
        <v>2024 v</v>
      </c>
      <c r="D25" s="1308">
        <v>2656.4029999999998</v>
      </c>
      <c r="E25" s="1308"/>
      <c r="F25" s="1308"/>
      <c r="G25" s="1308"/>
      <c r="H25" s="1308"/>
      <c r="I25" s="1308"/>
      <c r="J25" s="1308"/>
      <c r="K25" s="1308"/>
      <c r="L25" s="1308"/>
      <c r="M25" s="1308"/>
      <c r="N25" s="1308"/>
      <c r="O25" s="1308"/>
      <c r="P25" s="1308"/>
    </row>
    <row r="26" spans="1:16">
      <c r="A26" s="1301" t="s">
        <v>1891</v>
      </c>
      <c r="B26" s="1302" t="s">
        <v>1609</v>
      </c>
      <c r="C26" s="1307">
        <f t="shared" si="0"/>
        <v>2023</v>
      </c>
      <c r="D26" s="1308">
        <v>2.609</v>
      </c>
      <c r="E26" s="1308">
        <v>2.774</v>
      </c>
      <c r="F26" s="1308">
        <v>5.78</v>
      </c>
      <c r="G26" s="1308">
        <v>6.61</v>
      </c>
      <c r="H26" s="1308">
        <v>8.8770000000000007</v>
      </c>
      <c r="I26" s="1308">
        <v>4.9420000000000002</v>
      </c>
      <c r="J26" s="1308">
        <v>8.8379999999999992</v>
      </c>
      <c r="K26" s="1308">
        <v>8.0830000000000002</v>
      </c>
      <c r="L26" s="1308">
        <v>5.0119999999999996</v>
      </c>
      <c r="M26" s="1308">
        <v>5.202</v>
      </c>
      <c r="N26" s="1308">
        <v>6.7770000000000001</v>
      </c>
      <c r="O26" s="1308">
        <v>6.657</v>
      </c>
      <c r="P26" s="1308">
        <v>72.161000000000001</v>
      </c>
    </row>
    <row r="27" spans="1:16">
      <c r="A27" s="1305" t="s">
        <v>1892</v>
      </c>
      <c r="B27" s="1306" t="s">
        <v>1609</v>
      </c>
      <c r="C27" s="1307" t="str">
        <f t="shared" si="0"/>
        <v>2024 v</v>
      </c>
      <c r="D27" s="1308">
        <v>2.81</v>
      </c>
      <c r="E27" s="1308"/>
      <c r="F27" s="1308"/>
      <c r="G27" s="1308"/>
      <c r="H27" s="1308"/>
      <c r="I27" s="1308"/>
      <c r="J27" s="1308"/>
      <c r="K27" s="1308"/>
      <c r="L27" s="1308"/>
      <c r="M27" s="1308"/>
      <c r="N27" s="1308"/>
      <c r="O27" s="1308"/>
      <c r="P27" s="1308"/>
    </row>
    <row r="28" spans="1:16">
      <c r="A28" s="1305" t="s">
        <v>1892</v>
      </c>
      <c r="B28" s="1302" t="s">
        <v>1608</v>
      </c>
      <c r="C28" s="1307">
        <f t="shared" si="0"/>
        <v>2023</v>
      </c>
      <c r="D28" s="1308">
        <v>4.3999999999999997E-2</v>
      </c>
      <c r="E28" s="1308">
        <v>4.5999999999999999E-2</v>
      </c>
      <c r="F28" s="1308">
        <v>9.2999999999999999E-2</v>
      </c>
      <c r="G28" s="1308">
        <v>0.10299999999999999</v>
      </c>
      <c r="H28" s="1308">
        <v>0.13800000000000001</v>
      </c>
      <c r="I28" s="1308">
        <v>8.1000000000000003E-2</v>
      </c>
      <c r="J28" s="1308">
        <v>0.14799999999999999</v>
      </c>
      <c r="K28" s="1308">
        <v>0.127</v>
      </c>
      <c r="L28" s="1308">
        <v>9.1999999999999998E-2</v>
      </c>
      <c r="M28" s="1308">
        <v>0.09</v>
      </c>
      <c r="N28" s="1308">
        <v>0.115</v>
      </c>
      <c r="O28" s="1308">
        <v>0.121</v>
      </c>
      <c r="P28" s="1308">
        <v>1.198</v>
      </c>
    </row>
    <row r="29" spans="1:16">
      <c r="A29" s="1305" t="s">
        <v>1892</v>
      </c>
      <c r="B29" s="1306" t="s">
        <v>1608</v>
      </c>
      <c r="C29" s="1307" t="str">
        <f t="shared" si="0"/>
        <v>2024 v</v>
      </c>
      <c r="D29" s="1308">
        <v>5.8000000000000003E-2</v>
      </c>
      <c r="E29" s="1308"/>
      <c r="F29" s="1308"/>
      <c r="G29" s="1308"/>
      <c r="H29" s="1308"/>
      <c r="I29" s="1308"/>
      <c r="J29" s="1308"/>
      <c r="K29" s="1308"/>
      <c r="L29" s="1308"/>
      <c r="M29" s="1308"/>
      <c r="N29" s="1308"/>
      <c r="O29" s="1308"/>
      <c r="P29" s="1308"/>
    </row>
    <row r="30" spans="1:16">
      <c r="A30" s="1301" t="s">
        <v>1893</v>
      </c>
      <c r="B30" s="1302" t="s">
        <v>1609</v>
      </c>
      <c r="C30" s="1307">
        <f t="shared" si="0"/>
        <v>2023</v>
      </c>
      <c r="D30" s="1308">
        <f>D34-SUM(D26,D22,D18,D14,D10,D6)</f>
        <v>6.2999999994644895E-2</v>
      </c>
      <c r="E30" s="1308">
        <f t="shared" ref="E30:O32" si="1">E34-SUM(E26,E22,E18,E14,E10,E6)</f>
        <v>4.3999999994412065E-2</v>
      </c>
      <c r="F30" s="1308">
        <f t="shared" si="1"/>
        <v>2.0000000018626451E-2</v>
      </c>
      <c r="G30" s="1308">
        <f t="shared" si="1"/>
        <v>2.0999999993364327E-2</v>
      </c>
      <c r="H30" s="1308">
        <f>H34-SUM(H26,H22,H18,H14,H10,H6)</f>
        <v>7.6000000000931323E-2</v>
      </c>
      <c r="I30" s="1308" t="s">
        <v>240</v>
      </c>
      <c r="J30" s="1308" t="s">
        <v>240</v>
      </c>
      <c r="K30" s="1308" t="s">
        <v>240</v>
      </c>
      <c r="L30" s="1308">
        <f t="shared" si="1"/>
        <v>0.17599999999220017</v>
      </c>
      <c r="M30" s="1308">
        <f t="shared" si="1"/>
        <v>0.13700000000244472</v>
      </c>
      <c r="N30" s="1308">
        <f t="shared" si="1"/>
        <v>0.19899999999324791</v>
      </c>
      <c r="O30" s="1308">
        <f t="shared" si="1"/>
        <v>0.43899999998393469</v>
      </c>
      <c r="P30" s="1308">
        <v>73.646999999880791</v>
      </c>
    </row>
    <row r="31" spans="1:16">
      <c r="A31" s="1305" t="s">
        <v>1894</v>
      </c>
      <c r="B31" s="1306" t="s">
        <v>1609</v>
      </c>
      <c r="C31" s="1307" t="str">
        <f t="shared" si="0"/>
        <v>2024 v</v>
      </c>
      <c r="D31" s="1308">
        <f>D35-SUM(D27,D23,D19,D15,D11,D7)</f>
        <v>3.7999999971361831E-2</v>
      </c>
      <c r="E31" s="1308"/>
      <c r="F31" s="1308"/>
      <c r="G31" s="1308"/>
      <c r="H31" s="1308"/>
      <c r="I31" s="1308"/>
      <c r="J31" s="1308"/>
      <c r="K31" s="1308"/>
      <c r="L31" s="1308"/>
      <c r="M31" s="1308"/>
      <c r="N31" s="1308"/>
      <c r="O31" s="1308"/>
      <c r="P31" s="1308"/>
    </row>
    <row r="32" spans="1:16">
      <c r="A32" s="1305" t="s">
        <v>1894</v>
      </c>
      <c r="B32" s="1302" t="s">
        <v>1608</v>
      </c>
      <c r="C32" s="1307">
        <f t="shared" si="0"/>
        <v>2023</v>
      </c>
      <c r="D32" s="1308">
        <f>D36-SUM(D28,D24,D20,D16,D12,D8)</f>
        <v>0.14700000000448199</v>
      </c>
      <c r="E32" s="1308">
        <f t="shared" si="1"/>
        <v>0.12099999999918509</v>
      </c>
      <c r="F32" s="1308">
        <f t="shared" si="1"/>
        <v>7.1000000003550667E-2</v>
      </c>
      <c r="G32" s="1308">
        <f t="shared" si="1"/>
        <v>0.10399999999935972</v>
      </c>
      <c r="H32" s="1308">
        <f t="shared" si="1"/>
        <v>0.13600000000587897</v>
      </c>
      <c r="I32" s="1308" t="s">
        <v>240</v>
      </c>
      <c r="J32" s="1308" t="s">
        <v>240</v>
      </c>
      <c r="K32" s="1308" t="s">
        <v>240</v>
      </c>
      <c r="L32" s="1308">
        <f t="shared" si="1"/>
        <v>0.33899999999266583</v>
      </c>
      <c r="M32" s="1308">
        <f t="shared" si="1"/>
        <v>0.49500000000261934</v>
      </c>
      <c r="N32" s="1308">
        <f t="shared" si="1"/>
        <v>0.36600000000180444</v>
      </c>
      <c r="O32" s="1308">
        <f t="shared" si="1"/>
        <v>0.48000000000320142</v>
      </c>
      <c r="P32" s="1308">
        <v>4.0400000001536682</v>
      </c>
    </row>
    <row r="33" spans="1:20">
      <c r="A33" s="1305" t="s">
        <v>1894</v>
      </c>
      <c r="B33" s="1306" t="s">
        <v>1608</v>
      </c>
      <c r="C33" s="1307" t="str">
        <f t="shared" si="0"/>
        <v>2024 v</v>
      </c>
      <c r="D33" s="1308">
        <f>D37-SUM(D29,D25,D21,D17,D13,D9)</f>
        <v>0.13499999999476131</v>
      </c>
      <c r="E33" s="1308"/>
      <c r="F33" s="1308"/>
      <c r="G33" s="1308"/>
      <c r="H33" s="1308"/>
      <c r="I33" s="1308"/>
      <c r="J33" s="1308"/>
      <c r="K33" s="1308"/>
      <c r="L33" s="1308"/>
      <c r="M33" s="1308"/>
      <c r="N33" s="1308"/>
      <c r="O33" s="1308"/>
      <c r="P33" s="1308"/>
    </row>
    <row r="34" spans="1:20">
      <c r="A34" s="1301" t="s">
        <v>101</v>
      </c>
      <c r="B34" s="1302" t="s">
        <v>1609</v>
      </c>
      <c r="C34" s="1307">
        <f t="shared" si="0"/>
        <v>2023</v>
      </c>
      <c r="D34" s="1308">
        <v>128351.31</v>
      </c>
      <c r="E34" s="1308">
        <v>113639.38499999999</v>
      </c>
      <c r="F34" s="1308">
        <v>135941.989</v>
      </c>
      <c r="G34" s="1308">
        <v>121973.289</v>
      </c>
      <c r="H34" s="1308">
        <v>132330.45000000001</v>
      </c>
      <c r="I34" s="1308">
        <v>138591.98300000001</v>
      </c>
      <c r="J34" s="1308">
        <v>128130.442</v>
      </c>
      <c r="K34" s="1308">
        <v>137780.39499999999</v>
      </c>
      <c r="L34" s="1308">
        <v>130326.61199999999</v>
      </c>
      <c r="M34" s="1308">
        <v>128936.61</v>
      </c>
      <c r="N34" s="1308">
        <v>139052.807</v>
      </c>
      <c r="O34" s="1308">
        <v>128784.609</v>
      </c>
      <c r="P34" s="1308">
        <v>1563839.8810000001</v>
      </c>
    </row>
    <row r="35" spans="1:20">
      <c r="A35" s="1305" t="s">
        <v>101</v>
      </c>
      <c r="B35" s="1306" t="s">
        <v>1609</v>
      </c>
      <c r="C35" s="1307" t="str">
        <f t="shared" si="0"/>
        <v>2024 v</v>
      </c>
      <c r="D35" s="1308">
        <v>133236.24299999999</v>
      </c>
      <c r="E35" s="1308"/>
      <c r="F35" s="1308"/>
      <c r="G35" s="1308"/>
      <c r="H35" s="1308"/>
      <c r="I35" s="1308"/>
      <c r="J35" s="1308"/>
      <c r="K35" s="1308"/>
      <c r="L35" s="1308"/>
      <c r="M35" s="1308"/>
      <c r="N35" s="1308"/>
      <c r="O35" s="1308"/>
      <c r="P35" s="1308"/>
    </row>
    <row r="36" spans="1:20">
      <c r="A36" s="1305" t="s">
        <v>101</v>
      </c>
      <c r="B36" s="1302" t="s">
        <v>1608</v>
      </c>
      <c r="C36" s="1307">
        <f t="shared" si="0"/>
        <v>2023</v>
      </c>
      <c r="D36" s="1308">
        <v>57420.737000000001</v>
      </c>
      <c r="E36" s="1308">
        <v>51322.631999999998</v>
      </c>
      <c r="F36" s="1308">
        <v>60276.324000000001</v>
      </c>
      <c r="G36" s="1308">
        <v>54422.785000000003</v>
      </c>
      <c r="H36" s="1308">
        <v>58964.476000000002</v>
      </c>
      <c r="I36" s="1308">
        <v>61511.144</v>
      </c>
      <c r="J36" s="1308">
        <v>56457.087</v>
      </c>
      <c r="K36" s="1308">
        <v>60387.103000000003</v>
      </c>
      <c r="L36" s="1308">
        <v>63237.972999999998</v>
      </c>
      <c r="M36" s="1308">
        <v>54597.445</v>
      </c>
      <c r="N36" s="1308">
        <v>63847.292000000001</v>
      </c>
      <c r="O36" s="1308">
        <v>54760.063000000002</v>
      </c>
      <c r="P36" s="1308">
        <v>702177.99600000004</v>
      </c>
      <c r="R36" s="1308"/>
      <c r="T36" s="1309"/>
    </row>
    <row r="37" spans="1:20">
      <c r="A37" s="1305" t="s">
        <v>101</v>
      </c>
      <c r="B37" s="1306" t="s">
        <v>1608</v>
      </c>
      <c r="C37" s="1307" t="str">
        <f t="shared" si="0"/>
        <v>2024 v</v>
      </c>
      <c r="D37" s="1308">
        <v>58094.527999999998</v>
      </c>
      <c r="E37" s="1308"/>
      <c r="F37" s="1308"/>
      <c r="G37" s="1308"/>
      <c r="H37" s="1308"/>
      <c r="I37" s="1308"/>
      <c r="J37" s="1308"/>
      <c r="K37" s="1308"/>
      <c r="L37" s="1308"/>
      <c r="M37" s="1308"/>
      <c r="N37" s="1308"/>
      <c r="O37" s="1308"/>
      <c r="P37" s="1308"/>
    </row>
    <row r="38" spans="1:20" s="1311" customFormat="1" ht="12" customHeight="1">
      <c r="A38" s="1310" t="s">
        <v>1607</v>
      </c>
    </row>
    <row r="39" spans="1:20" s="1312" customFormat="1" ht="12" customHeight="1">
      <c r="A39" s="1310" t="s">
        <v>1606</v>
      </c>
    </row>
    <row r="40" spans="1:20" s="1312" customFormat="1" ht="12" customHeight="1">
      <c r="A40" s="1310" t="s">
        <v>1605</v>
      </c>
    </row>
    <row r="41" spans="1:20" s="1311" customFormat="1" ht="12" customHeight="1">
      <c r="A41" s="1310" t="s">
        <v>1895</v>
      </c>
    </row>
    <row r="42" spans="1:20">
      <c r="A42" s="941" t="s">
        <v>14</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HE49"/>
  <sheetViews>
    <sheetView showGridLines="0" zoomScaleNormal="100" workbookViewId="0"/>
  </sheetViews>
  <sheetFormatPr baseColWidth="10" defaultRowHeight="16.5"/>
  <cols>
    <col min="1" max="1" width="16.7109375" style="983" customWidth="1"/>
    <col min="2" max="9" width="12.7109375" style="983" customWidth="1"/>
    <col min="10" max="16384" width="11.42578125" style="983"/>
  </cols>
  <sheetData>
    <row r="1" spans="1:17" ht="29.25" customHeight="1">
      <c r="A1" s="981" t="s">
        <v>1750</v>
      </c>
      <c r="B1" s="982"/>
      <c r="C1" s="982"/>
      <c r="D1" s="982"/>
      <c r="E1" s="982"/>
      <c r="F1" s="982"/>
      <c r="G1" s="982"/>
      <c r="H1" s="982"/>
      <c r="I1" s="982"/>
    </row>
    <row r="2" spans="1:17" s="985" customFormat="1" ht="18" customHeight="1">
      <c r="A2" s="984" t="s">
        <v>1751</v>
      </c>
      <c r="B2" s="984"/>
      <c r="C2" s="984"/>
      <c r="D2" s="984"/>
      <c r="E2" s="984"/>
      <c r="F2" s="984"/>
      <c r="G2" s="984"/>
      <c r="H2" s="984"/>
      <c r="I2" s="984"/>
    </row>
    <row r="3" spans="1:17" s="985" customFormat="1" ht="18" customHeight="1">
      <c r="A3" s="986" t="s">
        <v>1752</v>
      </c>
      <c r="B3" s="987"/>
      <c r="C3" s="987"/>
      <c r="D3" s="987"/>
      <c r="E3" s="987"/>
      <c r="F3" s="987"/>
      <c r="G3" s="987"/>
      <c r="H3" s="987"/>
      <c r="I3" s="987"/>
    </row>
    <row r="4" spans="1:17" ht="15.75" customHeight="1">
      <c r="A4" s="2649"/>
      <c r="B4" s="988" t="s">
        <v>1753</v>
      </c>
      <c r="C4" s="988"/>
      <c r="D4" s="989" t="s">
        <v>1754</v>
      </c>
      <c r="E4" s="988"/>
      <c r="F4" s="989" t="s">
        <v>1755</v>
      </c>
      <c r="G4" s="988"/>
      <c r="H4" s="989" t="s">
        <v>1756</v>
      </c>
      <c r="I4" s="990"/>
    </row>
    <row r="5" spans="1:17" ht="32.25" customHeight="1">
      <c r="A5" s="2650"/>
      <c r="B5" s="991" t="s">
        <v>1757</v>
      </c>
      <c r="C5" s="991" t="s">
        <v>1758</v>
      </c>
      <c r="D5" s="992" t="s">
        <v>1757</v>
      </c>
      <c r="E5" s="991" t="s">
        <v>1758</v>
      </c>
      <c r="F5" s="992" t="s">
        <v>1757</v>
      </c>
      <c r="G5" s="993" t="s">
        <v>1758</v>
      </c>
      <c r="H5" s="992" t="s">
        <v>1757</v>
      </c>
      <c r="I5" s="994" t="s">
        <v>1758</v>
      </c>
    </row>
    <row r="6" spans="1:17" s="985" customFormat="1" ht="17.100000000000001" customHeight="1">
      <c r="A6" s="995"/>
      <c r="B6" s="2651">
        <v>2023</v>
      </c>
      <c r="C6" s="2651"/>
      <c r="D6" s="2651"/>
      <c r="E6" s="2651"/>
      <c r="F6" s="2651"/>
      <c r="G6" s="2651"/>
      <c r="H6" s="2651"/>
      <c r="I6" s="2652"/>
    </row>
    <row r="7" spans="1:17" ht="12.95" customHeight="1">
      <c r="A7" s="996" t="s">
        <v>372</v>
      </c>
      <c r="B7" s="997">
        <v>16079</v>
      </c>
      <c r="C7" s="997">
        <v>32738</v>
      </c>
      <c r="D7" s="998">
        <v>1878</v>
      </c>
      <c r="E7" s="997">
        <v>4449</v>
      </c>
      <c r="F7" s="998">
        <v>3638</v>
      </c>
      <c r="G7" s="997">
        <v>7020</v>
      </c>
      <c r="H7" s="998">
        <v>11839</v>
      </c>
      <c r="I7" s="999">
        <v>61443</v>
      </c>
      <c r="J7" s="1000"/>
      <c r="K7" s="1000"/>
      <c r="L7" s="1000"/>
      <c r="M7" s="1000"/>
      <c r="N7" s="1000"/>
      <c r="O7" s="1000"/>
      <c r="P7" s="1000"/>
      <c r="Q7" s="1000"/>
    </row>
    <row r="8" spans="1:17" ht="12.95" customHeight="1">
      <c r="A8" s="996" t="s">
        <v>373</v>
      </c>
      <c r="B8" s="997">
        <v>38844</v>
      </c>
      <c r="C8" s="1001">
        <v>83484</v>
      </c>
      <c r="D8" s="998">
        <v>6448</v>
      </c>
      <c r="E8" s="997">
        <v>10202</v>
      </c>
      <c r="F8" s="998">
        <v>8866</v>
      </c>
      <c r="G8" s="997">
        <v>18444</v>
      </c>
      <c r="H8" s="998">
        <v>52841</v>
      </c>
      <c r="I8" s="999">
        <v>279734</v>
      </c>
      <c r="J8" s="1000"/>
      <c r="K8" s="1000"/>
      <c r="L8" s="1000"/>
      <c r="M8" s="1000"/>
      <c r="N8" s="1000"/>
      <c r="O8" s="1000"/>
      <c r="P8" s="1000"/>
      <c r="Q8" s="1000"/>
    </row>
    <row r="9" spans="1:17" ht="12.95" customHeight="1">
      <c r="A9" s="996" t="s">
        <v>539</v>
      </c>
      <c r="B9" s="997">
        <v>650</v>
      </c>
      <c r="C9" s="997">
        <v>705</v>
      </c>
      <c r="D9" s="998">
        <v>1640</v>
      </c>
      <c r="E9" s="997">
        <v>1773</v>
      </c>
      <c r="F9" s="998">
        <v>127</v>
      </c>
      <c r="G9" s="997">
        <v>134</v>
      </c>
      <c r="H9" s="998" t="s">
        <v>233</v>
      </c>
      <c r="I9" s="999">
        <v>228</v>
      </c>
      <c r="J9" s="1000"/>
      <c r="K9" s="1000"/>
      <c r="L9" s="1000"/>
      <c r="M9" s="1000"/>
      <c r="N9" s="1000"/>
      <c r="O9" s="1000"/>
      <c r="P9" s="1000"/>
      <c r="Q9" s="1000"/>
    </row>
    <row r="10" spans="1:17" ht="12.95" customHeight="1">
      <c r="A10" s="996" t="s">
        <v>1458</v>
      </c>
      <c r="B10" s="997">
        <v>9663</v>
      </c>
      <c r="C10" s="997">
        <v>22311</v>
      </c>
      <c r="D10" s="998">
        <v>721</v>
      </c>
      <c r="E10" s="997">
        <v>1710</v>
      </c>
      <c r="F10" s="998">
        <v>3457</v>
      </c>
      <c r="G10" s="997">
        <v>5713</v>
      </c>
      <c r="H10" s="998">
        <v>14197</v>
      </c>
      <c r="I10" s="999">
        <v>83060</v>
      </c>
      <c r="J10" s="1000"/>
      <c r="K10" s="1000"/>
      <c r="L10" s="1000"/>
      <c r="M10" s="1000"/>
      <c r="N10" s="1000"/>
      <c r="O10" s="1000"/>
      <c r="P10" s="1000"/>
      <c r="Q10" s="1000"/>
    </row>
    <row r="11" spans="1:17" ht="12.95" customHeight="1">
      <c r="A11" s="996" t="s">
        <v>1049</v>
      </c>
      <c r="B11" s="997">
        <v>132</v>
      </c>
      <c r="C11" s="997">
        <v>132</v>
      </c>
      <c r="D11" s="1002" t="s">
        <v>233</v>
      </c>
      <c r="E11" s="997" t="s">
        <v>233</v>
      </c>
      <c r="F11" s="1002" t="s">
        <v>233</v>
      </c>
      <c r="G11" s="997" t="s">
        <v>233</v>
      </c>
      <c r="H11" s="998" t="s">
        <v>233</v>
      </c>
      <c r="I11" s="999">
        <v>474</v>
      </c>
      <c r="J11" s="1000"/>
      <c r="K11" s="1000"/>
      <c r="L11" s="1000"/>
      <c r="M11" s="1000"/>
      <c r="N11" s="1000"/>
      <c r="O11" s="1000"/>
      <c r="P11" s="1000"/>
      <c r="Q11" s="1000"/>
    </row>
    <row r="12" spans="1:17" ht="12.95" customHeight="1">
      <c r="A12" s="996" t="s">
        <v>1143</v>
      </c>
      <c r="B12" s="997">
        <v>32</v>
      </c>
      <c r="C12" s="997">
        <v>446</v>
      </c>
      <c r="D12" s="998">
        <v>12</v>
      </c>
      <c r="E12" s="997">
        <v>251</v>
      </c>
      <c r="F12" s="998">
        <v>1455</v>
      </c>
      <c r="G12" s="997">
        <v>5936</v>
      </c>
      <c r="H12" s="998">
        <v>52</v>
      </c>
      <c r="I12" s="999">
        <v>455</v>
      </c>
      <c r="J12" s="1000"/>
      <c r="K12" s="1000"/>
      <c r="L12" s="1000"/>
      <c r="M12" s="1000"/>
      <c r="N12" s="1000"/>
      <c r="O12" s="1000"/>
      <c r="P12" s="1000"/>
      <c r="Q12" s="1000"/>
    </row>
    <row r="13" spans="1:17" ht="12.95" customHeight="1">
      <c r="A13" s="996" t="s">
        <v>374</v>
      </c>
      <c r="B13" s="997">
        <v>9224</v>
      </c>
      <c r="C13" s="997">
        <v>14536</v>
      </c>
      <c r="D13" s="998">
        <v>200</v>
      </c>
      <c r="E13" s="997">
        <v>680</v>
      </c>
      <c r="F13" s="998">
        <v>4132</v>
      </c>
      <c r="G13" s="997">
        <v>9410</v>
      </c>
      <c r="H13" s="998">
        <v>11418</v>
      </c>
      <c r="I13" s="999">
        <v>65273</v>
      </c>
      <c r="J13" s="1000"/>
      <c r="K13" s="1000"/>
      <c r="L13" s="1000"/>
      <c r="M13" s="1000"/>
      <c r="N13" s="1000"/>
      <c r="O13" s="1000"/>
      <c r="P13" s="1000"/>
      <c r="Q13" s="1000"/>
    </row>
    <row r="14" spans="1:17" ht="12.95" customHeight="1">
      <c r="A14" s="996" t="s">
        <v>1457</v>
      </c>
      <c r="B14" s="997">
        <v>25528</v>
      </c>
      <c r="C14" s="997">
        <v>74758</v>
      </c>
      <c r="D14" s="998">
        <v>2156</v>
      </c>
      <c r="E14" s="997">
        <v>4578</v>
      </c>
      <c r="F14" s="998">
        <v>21247</v>
      </c>
      <c r="G14" s="997">
        <v>40196</v>
      </c>
      <c r="H14" s="998">
        <v>79676</v>
      </c>
      <c r="I14" s="999">
        <v>272677</v>
      </c>
      <c r="J14" s="1000"/>
      <c r="K14" s="1000"/>
      <c r="L14" s="1000"/>
      <c r="M14" s="1000"/>
      <c r="N14" s="1000"/>
      <c r="O14" s="1000"/>
      <c r="P14" s="1000"/>
      <c r="Q14" s="1000"/>
    </row>
    <row r="15" spans="1:17" ht="12.95" customHeight="1">
      <c r="A15" s="996" t="s">
        <v>376</v>
      </c>
      <c r="B15" s="997">
        <v>25092</v>
      </c>
      <c r="C15" s="997">
        <v>57405</v>
      </c>
      <c r="D15" s="998">
        <v>3697</v>
      </c>
      <c r="E15" s="997">
        <v>5392</v>
      </c>
      <c r="F15" s="998">
        <v>13752</v>
      </c>
      <c r="G15" s="997">
        <v>20590</v>
      </c>
      <c r="H15" s="998">
        <v>26150</v>
      </c>
      <c r="I15" s="999">
        <v>186597</v>
      </c>
      <c r="J15" s="1000"/>
      <c r="K15" s="1000"/>
      <c r="L15" s="1000"/>
      <c r="M15" s="1000"/>
      <c r="N15" s="1000"/>
      <c r="O15" s="1000"/>
      <c r="P15" s="1000"/>
      <c r="Q15" s="1000"/>
    </row>
    <row r="16" spans="1:17" ht="12.95" customHeight="1">
      <c r="A16" s="996" t="s">
        <v>1456</v>
      </c>
      <c r="B16" s="997">
        <v>9887</v>
      </c>
      <c r="C16" s="997">
        <v>14029</v>
      </c>
      <c r="D16" s="998">
        <v>1066</v>
      </c>
      <c r="E16" s="997">
        <v>1537</v>
      </c>
      <c r="F16" s="998">
        <v>2396</v>
      </c>
      <c r="G16" s="997">
        <v>4758</v>
      </c>
      <c r="H16" s="998">
        <v>11100</v>
      </c>
      <c r="I16" s="999">
        <v>31597</v>
      </c>
      <c r="J16" s="1000"/>
      <c r="K16" s="1000"/>
      <c r="L16" s="1000"/>
      <c r="M16" s="1000"/>
      <c r="N16" s="1000"/>
      <c r="O16" s="1000"/>
      <c r="P16" s="1000"/>
      <c r="Q16" s="1000"/>
    </row>
    <row r="17" spans="1:17" ht="12.95" customHeight="1">
      <c r="A17" s="996" t="s">
        <v>1455</v>
      </c>
      <c r="B17" s="997">
        <v>400</v>
      </c>
      <c r="C17" s="997">
        <v>1050</v>
      </c>
      <c r="D17" s="998">
        <v>5</v>
      </c>
      <c r="E17" s="997">
        <v>22</v>
      </c>
      <c r="F17" s="998">
        <v>1</v>
      </c>
      <c r="G17" s="997">
        <v>11</v>
      </c>
      <c r="H17" s="998">
        <v>44</v>
      </c>
      <c r="I17" s="999">
        <v>1450</v>
      </c>
      <c r="J17" s="1000"/>
      <c r="K17" s="1000"/>
      <c r="L17" s="1000"/>
      <c r="M17" s="1000"/>
      <c r="N17" s="1000"/>
      <c r="O17" s="1000"/>
      <c r="P17" s="1000"/>
      <c r="Q17" s="1000"/>
    </row>
    <row r="18" spans="1:17" ht="12.95" customHeight="1">
      <c r="A18" s="996" t="s">
        <v>377</v>
      </c>
      <c r="B18" s="997">
        <v>9434</v>
      </c>
      <c r="C18" s="997">
        <v>23063</v>
      </c>
      <c r="D18" s="998">
        <v>673</v>
      </c>
      <c r="E18" s="997">
        <v>2970</v>
      </c>
      <c r="F18" s="998">
        <v>1405</v>
      </c>
      <c r="G18" s="997">
        <v>3792</v>
      </c>
      <c r="H18" s="998">
        <v>25594</v>
      </c>
      <c r="I18" s="999">
        <v>126522</v>
      </c>
      <c r="J18" s="1000"/>
      <c r="K18" s="1000"/>
      <c r="L18" s="1000"/>
      <c r="M18" s="1000"/>
      <c r="N18" s="1000"/>
      <c r="O18" s="1000"/>
      <c r="P18" s="1000"/>
      <c r="Q18" s="1000"/>
    </row>
    <row r="19" spans="1:17" ht="12.95" customHeight="1">
      <c r="A19" s="996" t="s">
        <v>378</v>
      </c>
      <c r="B19" s="997">
        <v>12543</v>
      </c>
      <c r="C19" s="997">
        <v>30268</v>
      </c>
      <c r="D19" s="998">
        <v>283</v>
      </c>
      <c r="E19" s="997">
        <v>2767</v>
      </c>
      <c r="F19" s="998">
        <v>1715</v>
      </c>
      <c r="G19" s="997">
        <v>4813</v>
      </c>
      <c r="H19" s="998">
        <v>22952</v>
      </c>
      <c r="I19" s="999">
        <v>79644</v>
      </c>
      <c r="J19" s="1000"/>
      <c r="K19" s="1000"/>
      <c r="L19" s="1000"/>
      <c r="M19" s="1000"/>
      <c r="N19" s="1000"/>
      <c r="O19" s="1000"/>
      <c r="P19" s="1000"/>
      <c r="Q19" s="1000"/>
    </row>
    <row r="20" spans="1:17" ht="12.95" customHeight="1">
      <c r="A20" s="996" t="s">
        <v>1454</v>
      </c>
      <c r="B20" s="997">
        <v>17202</v>
      </c>
      <c r="C20" s="997">
        <v>45392</v>
      </c>
      <c r="D20" s="998">
        <v>2410</v>
      </c>
      <c r="E20" s="997">
        <v>4918</v>
      </c>
      <c r="F20" s="998">
        <v>12162</v>
      </c>
      <c r="G20" s="997">
        <v>19571</v>
      </c>
      <c r="H20" s="998">
        <v>27524</v>
      </c>
      <c r="I20" s="999">
        <v>141437</v>
      </c>
      <c r="J20" s="1000"/>
      <c r="K20" s="1000"/>
      <c r="L20" s="1000"/>
      <c r="M20" s="1000"/>
      <c r="N20" s="1000"/>
      <c r="O20" s="1000"/>
      <c r="P20" s="1000"/>
      <c r="Q20" s="1000"/>
    </row>
    <row r="21" spans="1:17" ht="12.95" customHeight="1">
      <c r="A21" s="996" t="s">
        <v>379</v>
      </c>
      <c r="B21" s="997">
        <v>7736</v>
      </c>
      <c r="C21" s="997">
        <v>20486</v>
      </c>
      <c r="D21" s="998">
        <v>473</v>
      </c>
      <c r="E21" s="997">
        <v>1951</v>
      </c>
      <c r="F21" s="998">
        <v>501</v>
      </c>
      <c r="G21" s="997">
        <v>1074</v>
      </c>
      <c r="H21" s="998">
        <v>13914</v>
      </c>
      <c r="I21" s="999">
        <v>75321</v>
      </c>
      <c r="J21" s="1000"/>
      <c r="K21" s="1000"/>
      <c r="L21" s="1000"/>
      <c r="M21" s="1000"/>
      <c r="N21" s="1000"/>
      <c r="O21" s="1000"/>
      <c r="P21" s="1000"/>
      <c r="Q21" s="1000"/>
    </row>
    <row r="22" spans="1:17" ht="12.95" customHeight="1">
      <c r="A22" s="1003" t="s">
        <v>244</v>
      </c>
      <c r="B22" s="1004">
        <v>193139</v>
      </c>
      <c r="C22" s="1004">
        <v>455977</v>
      </c>
      <c r="D22" s="1005">
        <v>23759</v>
      </c>
      <c r="E22" s="1004">
        <v>48682</v>
      </c>
      <c r="F22" s="1005">
        <v>80273</v>
      </c>
      <c r="G22" s="1004">
        <v>157207</v>
      </c>
      <c r="H22" s="1005">
        <v>329582</v>
      </c>
      <c r="I22" s="1006">
        <v>1521332</v>
      </c>
      <c r="J22" s="1000"/>
      <c r="K22" s="1007"/>
      <c r="L22" s="1000"/>
      <c r="M22" s="1000"/>
      <c r="N22" s="1000"/>
      <c r="O22" s="1000"/>
      <c r="P22" s="1000"/>
      <c r="Q22" s="1007"/>
    </row>
    <row r="23" spans="1:17" ht="12.95" customHeight="1">
      <c r="A23" s="996" t="s">
        <v>1759</v>
      </c>
      <c r="B23" s="1008" t="s">
        <v>1760</v>
      </c>
      <c r="C23" s="1008"/>
      <c r="D23" s="1009"/>
      <c r="E23" s="1008"/>
      <c r="F23" s="1009"/>
      <c r="G23" s="1008"/>
      <c r="H23" s="1009" t="s">
        <v>1761</v>
      </c>
      <c r="I23" s="1010"/>
    </row>
    <row r="24" spans="1:17" ht="12.95" customHeight="1">
      <c r="A24" s="996"/>
      <c r="B24" s="1004">
        <v>15538</v>
      </c>
      <c r="C24" s="1004">
        <v>27346</v>
      </c>
      <c r="D24" s="1005">
        <v>21757</v>
      </c>
      <c r="E24" s="1004">
        <v>39599</v>
      </c>
      <c r="F24" s="1005">
        <v>11040</v>
      </c>
      <c r="G24" s="1004">
        <v>20167</v>
      </c>
      <c r="H24" s="1005">
        <v>9558</v>
      </c>
      <c r="I24" s="1006">
        <v>29572</v>
      </c>
    </row>
    <row r="25" spans="1:17" s="985" customFormat="1" ht="17.100000000000001" customHeight="1">
      <c r="A25" s="1011"/>
      <c r="B25" s="1012" t="s">
        <v>1762</v>
      </c>
      <c r="C25" s="1012"/>
      <c r="D25" s="1013"/>
      <c r="E25" s="1012"/>
      <c r="F25" s="1013"/>
      <c r="G25" s="1012"/>
      <c r="H25" s="1013"/>
      <c r="I25" s="1014"/>
    </row>
    <row r="26" spans="1:17" ht="12.95" customHeight="1">
      <c r="A26" s="1003" t="s">
        <v>244</v>
      </c>
      <c r="B26" s="1004">
        <v>231162</v>
      </c>
      <c r="C26" s="1004">
        <v>492117</v>
      </c>
      <c r="D26" s="1005">
        <v>25985</v>
      </c>
      <c r="E26" s="1004">
        <v>45947</v>
      </c>
      <c r="F26" s="1005">
        <v>62669</v>
      </c>
      <c r="G26" s="1004">
        <v>110802</v>
      </c>
      <c r="H26" s="1005">
        <v>396842</v>
      </c>
      <c r="I26" s="1006">
        <v>1702730</v>
      </c>
    </row>
    <row r="27" spans="1:17" ht="12.95" customHeight="1">
      <c r="A27" s="996" t="s">
        <v>1759</v>
      </c>
      <c r="B27" s="1008" t="s">
        <v>1760</v>
      </c>
      <c r="C27" s="1008"/>
      <c r="D27" s="1009"/>
      <c r="E27" s="1008"/>
      <c r="F27" s="1009"/>
      <c r="G27" s="1008"/>
      <c r="H27" s="1009" t="s">
        <v>1761</v>
      </c>
      <c r="I27" s="1010"/>
    </row>
    <row r="28" spans="1:17" ht="12.95" customHeight="1">
      <c r="A28" s="1015"/>
      <c r="B28" s="1016">
        <v>21115</v>
      </c>
      <c r="C28" s="1016">
        <v>35118</v>
      </c>
      <c r="D28" s="1017">
        <v>25062</v>
      </c>
      <c r="E28" s="1016">
        <v>41909</v>
      </c>
      <c r="F28" s="1017">
        <v>13503</v>
      </c>
      <c r="G28" s="1016">
        <v>23170</v>
      </c>
      <c r="H28" s="1017">
        <v>23847</v>
      </c>
      <c r="I28" s="1018">
        <v>45611</v>
      </c>
    </row>
    <row r="29" spans="1:17" ht="12.95" customHeight="1">
      <c r="A29" s="1019" t="s">
        <v>1763</v>
      </c>
      <c r="B29" s="1019"/>
      <c r="C29" s="1019"/>
      <c r="D29" s="1019"/>
      <c r="E29" s="1019"/>
      <c r="F29" s="1019"/>
      <c r="G29" s="1019"/>
      <c r="H29" s="1019"/>
      <c r="I29" s="1020"/>
    </row>
    <row r="30" spans="1:17">
      <c r="A30" s="1019" t="s">
        <v>1703</v>
      </c>
    </row>
    <row r="31" spans="1:17">
      <c r="A31" s="1" t="s">
        <v>14</v>
      </c>
    </row>
    <row r="43" spans="1:213" ht="17.25">
      <c r="A43" s="1021"/>
      <c r="B43" s="1022"/>
      <c r="C43" s="1022"/>
      <c r="D43" s="1022"/>
      <c r="E43" s="1022"/>
      <c r="F43" s="1022"/>
      <c r="G43" s="1022"/>
      <c r="H43" s="1021"/>
      <c r="I43" s="1021"/>
    </row>
    <row r="45" spans="1:213" ht="17.25">
      <c r="A45" s="1021"/>
    </row>
    <row r="46" spans="1:213" ht="17.25">
      <c r="A46" s="1021"/>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22"/>
      <c r="AQ46" s="1022"/>
      <c r="AR46" s="1022"/>
      <c r="AS46" s="1022"/>
      <c r="AT46" s="1022"/>
      <c r="AU46" s="1022"/>
      <c r="AV46" s="1022"/>
      <c r="AW46" s="1022"/>
      <c r="AX46" s="1022"/>
      <c r="AY46" s="1022"/>
      <c r="AZ46" s="1022"/>
      <c r="BA46" s="1022"/>
      <c r="BB46" s="1022"/>
      <c r="BC46" s="1022"/>
      <c r="BD46" s="1022"/>
      <c r="BE46" s="1022"/>
      <c r="BF46" s="1022"/>
      <c r="BG46" s="1022"/>
      <c r="BH46" s="1022"/>
      <c r="BI46" s="1022"/>
      <c r="BJ46" s="1022"/>
      <c r="BK46" s="1022"/>
      <c r="BL46" s="1022"/>
      <c r="BM46" s="1022"/>
      <c r="BN46" s="1022"/>
      <c r="BO46" s="1022"/>
      <c r="BP46" s="1022"/>
      <c r="BQ46" s="1022"/>
      <c r="BR46" s="1022"/>
      <c r="BS46" s="1022"/>
      <c r="BT46" s="1022"/>
      <c r="BU46" s="1022"/>
      <c r="BV46" s="1022"/>
      <c r="BW46" s="1022"/>
      <c r="BX46" s="1022"/>
      <c r="BY46" s="1022"/>
      <c r="BZ46" s="1022"/>
      <c r="CA46" s="1022"/>
      <c r="CB46" s="1022"/>
      <c r="CC46" s="1022"/>
      <c r="CD46" s="1022"/>
      <c r="CE46" s="1022"/>
      <c r="CF46" s="1022"/>
      <c r="CG46" s="1022"/>
      <c r="CH46" s="1022"/>
      <c r="CI46" s="1022"/>
      <c r="CJ46" s="1022"/>
      <c r="CK46" s="1022"/>
      <c r="CL46" s="1022"/>
      <c r="CM46" s="1022"/>
      <c r="CN46" s="1022"/>
      <c r="CO46" s="1022"/>
      <c r="CP46" s="1022"/>
      <c r="CQ46" s="1022"/>
      <c r="CR46" s="1022"/>
      <c r="CS46" s="1022"/>
      <c r="CT46" s="1022"/>
      <c r="CU46" s="1022"/>
      <c r="CV46" s="1022"/>
      <c r="CW46" s="1022"/>
      <c r="CX46" s="1022"/>
      <c r="CY46" s="1022"/>
      <c r="CZ46" s="1022"/>
      <c r="DA46" s="1022"/>
      <c r="DB46" s="1022"/>
      <c r="DC46" s="1022"/>
      <c r="DD46" s="1022"/>
      <c r="DE46" s="1022"/>
      <c r="DF46" s="1022"/>
      <c r="DG46" s="1022"/>
      <c r="DH46" s="1022"/>
      <c r="DI46" s="1022"/>
      <c r="DJ46" s="1022"/>
      <c r="DK46" s="1022"/>
      <c r="DL46" s="1022"/>
      <c r="DM46" s="1022"/>
      <c r="DN46" s="1022"/>
      <c r="DO46" s="1022"/>
      <c r="DP46" s="1022"/>
      <c r="DQ46" s="1022"/>
      <c r="DR46" s="1022"/>
      <c r="DS46" s="1022"/>
      <c r="DT46" s="1022"/>
      <c r="DU46" s="1022"/>
      <c r="DV46" s="1022"/>
      <c r="DW46" s="1022"/>
      <c r="DX46" s="1022"/>
      <c r="DY46" s="1022"/>
      <c r="DZ46" s="1022"/>
      <c r="EA46" s="1022"/>
      <c r="EB46" s="1022"/>
      <c r="EC46" s="1022"/>
      <c r="ED46" s="1022"/>
      <c r="EE46" s="1022"/>
      <c r="EF46" s="1022"/>
      <c r="EG46" s="1022"/>
      <c r="EH46" s="1022"/>
      <c r="EI46" s="1022"/>
      <c r="EJ46" s="1022"/>
      <c r="EK46" s="1022"/>
      <c r="EL46" s="1022"/>
      <c r="EM46" s="1022"/>
      <c r="EN46" s="1022"/>
      <c r="EO46" s="1022"/>
      <c r="EP46" s="1022"/>
      <c r="EQ46" s="1022"/>
      <c r="ER46" s="1022"/>
      <c r="ES46" s="1022"/>
      <c r="ET46" s="1022"/>
      <c r="EU46" s="1022"/>
      <c r="EV46" s="1022"/>
      <c r="EW46" s="1022"/>
      <c r="EX46" s="1022"/>
      <c r="EY46" s="1022"/>
      <c r="EZ46" s="1022"/>
      <c r="FA46" s="1022"/>
      <c r="FB46" s="1022"/>
      <c r="FC46" s="1022"/>
      <c r="FD46" s="1022"/>
      <c r="FE46" s="1022"/>
      <c r="FF46" s="1022"/>
      <c r="FG46" s="1022"/>
      <c r="FH46" s="1022"/>
      <c r="FI46" s="1022"/>
      <c r="FJ46" s="1022"/>
      <c r="FK46" s="1022"/>
      <c r="FL46" s="1022"/>
      <c r="FM46" s="1022"/>
      <c r="FN46" s="1022"/>
      <c r="FO46" s="1022"/>
      <c r="FP46" s="1022"/>
      <c r="FQ46" s="1022"/>
      <c r="FR46" s="1022"/>
      <c r="FS46" s="1022"/>
      <c r="FT46" s="1022"/>
      <c r="FU46" s="1022"/>
      <c r="FV46" s="1022"/>
      <c r="FW46" s="1022"/>
      <c r="FX46" s="1022"/>
      <c r="FY46" s="1022"/>
      <c r="FZ46" s="1022"/>
      <c r="GA46" s="1022"/>
      <c r="GB46" s="1022"/>
      <c r="GC46" s="1022"/>
      <c r="GD46" s="1022"/>
      <c r="GE46" s="1022"/>
      <c r="GF46" s="1022"/>
      <c r="GG46" s="1022"/>
      <c r="GH46" s="1022"/>
      <c r="GI46" s="1022"/>
      <c r="GJ46" s="1022"/>
      <c r="GK46" s="1022"/>
      <c r="GL46" s="1022"/>
      <c r="GM46" s="1022"/>
      <c r="GN46" s="1022"/>
      <c r="GO46" s="1022"/>
      <c r="GP46" s="1022"/>
      <c r="GQ46" s="1022"/>
      <c r="GR46" s="1022"/>
      <c r="GS46" s="1022"/>
      <c r="GT46" s="1022"/>
      <c r="GU46" s="1022"/>
      <c r="GV46" s="1022"/>
      <c r="GW46" s="1022"/>
      <c r="GX46" s="1022"/>
      <c r="GY46" s="1022"/>
      <c r="GZ46" s="1022"/>
      <c r="HA46" s="1022"/>
      <c r="HB46" s="1022"/>
      <c r="HC46" s="1022"/>
      <c r="HD46" s="1022"/>
      <c r="HE46" s="1022"/>
    </row>
    <row r="47" spans="1:213" ht="17.25">
      <c r="A47" s="1021"/>
      <c r="B47" s="1022"/>
      <c r="C47" s="1022"/>
      <c r="D47" s="1022"/>
      <c r="E47" s="1022"/>
      <c r="F47" s="1022"/>
      <c r="G47" s="1022"/>
    </row>
    <row r="48" spans="1:213" ht="17.25">
      <c r="A48" s="1021"/>
      <c r="B48" s="1022"/>
      <c r="C48" s="1022"/>
      <c r="D48" s="1022"/>
      <c r="E48" s="1022"/>
      <c r="F48" s="1022"/>
      <c r="G48" s="1022"/>
    </row>
    <row r="49" spans="1:7" ht="17.25">
      <c r="A49" s="1021"/>
      <c r="B49" s="1022"/>
      <c r="C49" s="1022"/>
      <c r="D49" s="1022"/>
      <c r="E49" s="1022"/>
      <c r="F49" s="1022"/>
      <c r="G49" s="1022"/>
    </row>
  </sheetData>
  <mergeCells count="2">
    <mergeCell ref="A4:A5"/>
    <mergeCell ref="B6:I6"/>
  </mergeCells>
  <hyperlinks>
    <hyperlink ref="A31"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&amp;L&amp;Z&amp;F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3"/>
  <sheetViews>
    <sheetView showGridLines="0" zoomScale="115" zoomScaleNormal="115" workbookViewId="0"/>
  </sheetViews>
  <sheetFormatPr baseColWidth="10" defaultColWidth="9.85546875" defaultRowHeight="9.9499999999999993" customHeight="1"/>
  <cols>
    <col min="1" max="1" width="28.42578125" style="978" customWidth="1"/>
    <col min="2" max="2" width="23.28515625" style="978" customWidth="1"/>
    <col min="3" max="3" width="14.42578125" style="978" customWidth="1"/>
    <col min="4" max="4" width="9.28515625" style="978" customWidth="1"/>
    <col min="5" max="10" width="8.140625" style="978" customWidth="1"/>
    <col min="11" max="14" width="8.140625" style="979" customWidth="1"/>
    <col min="15" max="15" width="8.140625" style="980" customWidth="1"/>
    <col min="16" max="17" width="8.140625" style="949" customWidth="1"/>
    <col min="18" max="18" width="9.85546875" style="949" customWidth="1"/>
    <col min="19" max="24" width="9.85546875" style="949"/>
    <col min="25" max="16384" width="9.85546875" style="978"/>
  </cols>
  <sheetData>
    <row r="1" spans="1:19" ht="33.75" customHeight="1">
      <c r="A1" s="942" t="s">
        <v>1724</v>
      </c>
      <c r="B1" s="943"/>
      <c r="C1" s="944"/>
      <c r="D1" s="944"/>
      <c r="E1" s="944"/>
      <c r="F1" s="944"/>
      <c r="G1" s="944"/>
      <c r="H1" s="944"/>
      <c r="I1" s="944"/>
      <c r="J1" s="944"/>
      <c r="K1" s="945"/>
      <c r="L1" s="945"/>
      <c r="M1" s="945"/>
      <c r="N1" s="945"/>
      <c r="O1" s="946"/>
      <c r="P1" s="947"/>
      <c r="Q1" s="947"/>
      <c r="R1" s="948"/>
      <c r="S1" s="948"/>
    </row>
    <row r="2" spans="1:19" ht="16.5" customHeight="1">
      <c r="A2" s="950" t="s">
        <v>1725</v>
      </c>
      <c r="B2" s="944"/>
      <c r="C2" s="944"/>
      <c r="D2" s="944"/>
      <c r="E2" s="944"/>
      <c r="F2" s="944"/>
      <c r="G2" s="944"/>
      <c r="H2" s="944"/>
      <c r="I2" s="944"/>
      <c r="J2" s="944"/>
      <c r="K2" s="945"/>
      <c r="L2" s="945"/>
      <c r="M2" s="945"/>
      <c r="N2" s="945"/>
      <c r="O2" s="946"/>
      <c r="P2" s="947"/>
      <c r="Q2" s="947"/>
      <c r="R2" s="948"/>
      <c r="S2" s="948"/>
    </row>
    <row r="3" spans="1:19" ht="26.25" customHeight="1">
      <c r="A3" s="951" t="s">
        <v>1272</v>
      </c>
      <c r="B3" s="952" t="s">
        <v>1726</v>
      </c>
      <c r="C3" s="951" t="s">
        <v>177</v>
      </c>
      <c r="D3" s="951" t="s">
        <v>1214</v>
      </c>
      <c r="E3" s="953" t="s">
        <v>170</v>
      </c>
      <c r="F3" s="954" t="s">
        <v>241</v>
      </c>
      <c r="G3" s="953" t="s">
        <v>168</v>
      </c>
      <c r="H3" s="953" t="s">
        <v>167</v>
      </c>
      <c r="I3" s="953" t="s">
        <v>166</v>
      </c>
      <c r="J3" s="953" t="s">
        <v>165</v>
      </c>
      <c r="K3" s="953" t="s">
        <v>176</v>
      </c>
      <c r="L3" s="953" t="s">
        <v>175</v>
      </c>
      <c r="M3" s="953" t="s">
        <v>229</v>
      </c>
      <c r="N3" s="953" t="s">
        <v>173</v>
      </c>
      <c r="O3" s="953" t="s">
        <v>172</v>
      </c>
      <c r="P3" s="953" t="s">
        <v>171</v>
      </c>
      <c r="Q3" s="955" t="s">
        <v>1727</v>
      </c>
      <c r="R3" s="948"/>
      <c r="S3" s="948"/>
    </row>
    <row r="4" spans="1:19" ht="13.5" customHeight="1">
      <c r="A4" s="956" t="s">
        <v>1728</v>
      </c>
      <c r="B4" s="957"/>
      <c r="C4" s="958" t="s">
        <v>1601</v>
      </c>
      <c r="D4" s="959">
        <v>2023</v>
      </c>
      <c r="E4" s="960">
        <v>35</v>
      </c>
      <c r="F4" s="960">
        <v>36</v>
      </c>
      <c r="G4" s="960">
        <v>41</v>
      </c>
      <c r="H4" s="960">
        <v>45</v>
      </c>
      <c r="I4" s="960">
        <v>44</v>
      </c>
      <c r="J4" s="960">
        <v>44</v>
      </c>
      <c r="K4" s="960">
        <v>43</v>
      </c>
      <c r="L4" s="960">
        <v>38</v>
      </c>
      <c r="M4" s="960">
        <v>32</v>
      </c>
      <c r="N4" s="960">
        <v>30</v>
      </c>
      <c r="O4" s="960">
        <v>29</v>
      </c>
      <c r="P4" s="960">
        <v>31</v>
      </c>
      <c r="Q4" s="960">
        <v>46</v>
      </c>
      <c r="R4" s="948"/>
      <c r="S4" s="948"/>
    </row>
    <row r="5" spans="1:19" ht="13.5" customHeight="1">
      <c r="A5" s="961" t="s">
        <v>1729</v>
      </c>
      <c r="B5" s="957"/>
      <c r="C5" s="962" t="s">
        <v>1601</v>
      </c>
      <c r="D5" s="959" t="s">
        <v>1717</v>
      </c>
      <c r="E5" s="963">
        <v>32</v>
      </c>
      <c r="F5" s="963"/>
      <c r="G5" s="963"/>
      <c r="H5" s="963"/>
      <c r="I5" s="963"/>
      <c r="J5" s="963"/>
      <c r="K5" s="963"/>
      <c r="L5" s="963"/>
      <c r="M5" s="963"/>
      <c r="N5" s="963"/>
      <c r="O5" s="963"/>
      <c r="P5" s="963"/>
      <c r="Q5" s="963"/>
      <c r="R5" s="948"/>
      <c r="S5" s="948"/>
    </row>
    <row r="6" spans="1:19" ht="13.5" customHeight="1">
      <c r="A6" s="964" t="s">
        <v>1730</v>
      </c>
      <c r="B6" s="965" t="s">
        <v>1731</v>
      </c>
      <c r="C6" s="958" t="s">
        <v>1732</v>
      </c>
      <c r="D6" s="959">
        <f>D4</f>
        <v>2023</v>
      </c>
      <c r="E6" s="960">
        <v>4288.7460000000001</v>
      </c>
      <c r="F6" s="960">
        <v>4389.4409999999998</v>
      </c>
      <c r="G6" s="960">
        <v>5296.6930000000002</v>
      </c>
      <c r="H6" s="960">
        <v>4212.3469999999998</v>
      </c>
      <c r="I6" s="960">
        <v>3126.288</v>
      </c>
      <c r="J6" s="960">
        <v>4721.5569999999998</v>
      </c>
      <c r="K6" s="960">
        <v>4421.8500000000004</v>
      </c>
      <c r="L6" s="960">
        <v>3872.0909999999999</v>
      </c>
      <c r="M6" s="960">
        <v>4514.4430000000002</v>
      </c>
      <c r="N6" s="960">
        <v>3526.3809999999999</v>
      </c>
      <c r="O6" s="960">
        <v>1637.4559999999999</v>
      </c>
      <c r="P6" s="960">
        <v>3740.3270000000002</v>
      </c>
      <c r="Q6" s="960">
        <v>47747.62</v>
      </c>
      <c r="R6" s="948"/>
      <c r="S6" s="948"/>
    </row>
    <row r="7" spans="1:19" ht="13.5" customHeight="1">
      <c r="A7" s="966" t="s">
        <v>1733</v>
      </c>
      <c r="B7" s="967" t="s">
        <v>1731</v>
      </c>
      <c r="C7" s="962" t="s">
        <v>1732</v>
      </c>
      <c r="D7" s="959" t="str">
        <f t="shared" ref="D7:D25" si="0">D5</f>
        <v>2024 v</v>
      </c>
      <c r="E7" s="963">
        <v>5031.991</v>
      </c>
      <c r="F7" s="963"/>
      <c r="G7" s="963"/>
      <c r="H7" s="963"/>
      <c r="I7" s="963"/>
      <c r="J7" s="963"/>
      <c r="K7" s="963"/>
      <c r="L7" s="963"/>
      <c r="M7" s="963"/>
      <c r="N7" s="963"/>
      <c r="O7" s="963"/>
      <c r="P7" s="963"/>
      <c r="Q7" s="963"/>
      <c r="R7" s="948"/>
      <c r="S7" s="948"/>
    </row>
    <row r="8" spans="1:19" ht="13.5" customHeight="1">
      <c r="A8" s="966" t="s">
        <v>1733</v>
      </c>
      <c r="B8" s="965" t="s">
        <v>1734</v>
      </c>
      <c r="C8" s="958" t="s">
        <v>1732</v>
      </c>
      <c r="D8" s="959">
        <f t="shared" si="0"/>
        <v>2023</v>
      </c>
      <c r="E8" s="960">
        <v>62797.828000000001</v>
      </c>
      <c r="F8" s="960">
        <v>60725.313000000002</v>
      </c>
      <c r="G8" s="960">
        <v>66304.108999999997</v>
      </c>
      <c r="H8" s="960">
        <v>59225.175000000003</v>
      </c>
      <c r="I8" s="960">
        <v>69744.379000000001</v>
      </c>
      <c r="J8" s="960">
        <v>65705.687999999995</v>
      </c>
      <c r="K8" s="960">
        <v>64129.862000000001</v>
      </c>
      <c r="L8" s="960">
        <v>62533.726000000002</v>
      </c>
      <c r="M8" s="960">
        <v>62541.201000000001</v>
      </c>
      <c r="N8" s="960">
        <v>62661.440999999999</v>
      </c>
      <c r="O8" s="960">
        <v>62495.15</v>
      </c>
      <c r="P8" s="960">
        <v>61575.781999999999</v>
      </c>
      <c r="Q8" s="960">
        <v>760439.65399999998</v>
      </c>
      <c r="R8" s="948"/>
      <c r="S8" s="948"/>
    </row>
    <row r="9" spans="1:19" ht="13.5" customHeight="1">
      <c r="A9" s="966" t="s">
        <v>1733</v>
      </c>
      <c r="B9" s="967" t="s">
        <v>1734</v>
      </c>
      <c r="C9" s="962" t="s">
        <v>1732</v>
      </c>
      <c r="D9" s="959" t="str">
        <f t="shared" si="0"/>
        <v>2024 v</v>
      </c>
      <c r="E9" s="963">
        <v>67004.061000000002</v>
      </c>
      <c r="F9" s="963"/>
      <c r="G9" s="963"/>
      <c r="H9" s="963"/>
      <c r="I9" s="963"/>
      <c r="J9" s="963"/>
      <c r="K9" s="963"/>
      <c r="L9" s="963"/>
      <c r="M9" s="963"/>
      <c r="N9" s="963"/>
      <c r="O9" s="963"/>
      <c r="P9" s="963"/>
      <c r="Q9" s="963"/>
      <c r="R9" s="948"/>
      <c r="S9" s="948"/>
    </row>
    <row r="10" spans="1:19" ht="13.5" customHeight="1">
      <c r="A10" s="966" t="s">
        <v>1733</v>
      </c>
      <c r="B10" s="965" t="s">
        <v>1735</v>
      </c>
      <c r="C10" s="958" t="s">
        <v>1732</v>
      </c>
      <c r="D10" s="959">
        <f t="shared" si="0"/>
        <v>2023</v>
      </c>
      <c r="E10" s="960" t="s">
        <v>240</v>
      </c>
      <c r="F10" s="960" t="s">
        <v>240</v>
      </c>
      <c r="G10" s="960" t="s">
        <v>240</v>
      </c>
      <c r="H10" s="960">
        <v>32.686999999999998</v>
      </c>
      <c r="I10" s="960">
        <v>56.027000000000001</v>
      </c>
      <c r="J10" s="960" t="s">
        <v>240</v>
      </c>
      <c r="K10" s="960" t="s">
        <v>240</v>
      </c>
      <c r="L10" s="960" t="s">
        <v>240</v>
      </c>
      <c r="M10" s="960" t="s">
        <v>240</v>
      </c>
      <c r="N10" s="960" t="s">
        <v>240</v>
      </c>
      <c r="O10" s="960" t="s">
        <v>240</v>
      </c>
      <c r="P10" s="960" t="s">
        <v>240</v>
      </c>
      <c r="Q10" s="960">
        <v>373.44</v>
      </c>
      <c r="R10" s="948"/>
      <c r="S10" s="948"/>
    </row>
    <row r="11" spans="1:19" ht="13.5" customHeight="1">
      <c r="A11" s="966" t="s">
        <v>1733</v>
      </c>
      <c r="B11" s="967" t="s">
        <v>1735</v>
      </c>
      <c r="C11" s="962" t="s">
        <v>1732</v>
      </c>
      <c r="D11" s="959" t="str">
        <f t="shared" si="0"/>
        <v>2024 v</v>
      </c>
      <c r="E11" s="960" t="s">
        <v>240</v>
      </c>
      <c r="F11" s="963"/>
      <c r="G11" s="963"/>
      <c r="H11" s="963"/>
      <c r="I11" s="963"/>
      <c r="J11" s="963"/>
      <c r="K11" s="963"/>
      <c r="L11" s="963"/>
      <c r="M11" s="963"/>
      <c r="N11" s="963"/>
      <c r="O11" s="963"/>
      <c r="P11" s="963"/>
      <c r="Q11" s="963"/>
      <c r="R11" s="948"/>
      <c r="S11" s="948"/>
    </row>
    <row r="12" spans="1:19" ht="13.5" customHeight="1">
      <c r="A12" s="966" t="s">
        <v>1733</v>
      </c>
      <c r="B12" s="965" t="s">
        <v>1736</v>
      </c>
      <c r="C12" s="958" t="s">
        <v>1732</v>
      </c>
      <c r="D12" s="959">
        <f t="shared" si="0"/>
        <v>2023</v>
      </c>
      <c r="E12" s="960" t="s">
        <v>240</v>
      </c>
      <c r="F12" s="960" t="s">
        <v>240</v>
      </c>
      <c r="G12" s="960">
        <v>185.93199999999999</v>
      </c>
      <c r="H12" s="960">
        <v>393.77199999999999</v>
      </c>
      <c r="I12" s="960">
        <v>370.26600000000002</v>
      </c>
      <c r="J12" s="960">
        <v>282.89600000000002</v>
      </c>
      <c r="K12" s="960">
        <v>163.614</v>
      </c>
      <c r="L12" s="960" t="s">
        <v>240</v>
      </c>
      <c r="M12" s="960" t="s">
        <v>240</v>
      </c>
      <c r="N12" s="960" t="s">
        <v>240</v>
      </c>
      <c r="O12" s="960" t="s">
        <v>240</v>
      </c>
      <c r="P12" s="960" t="s">
        <v>240</v>
      </c>
      <c r="Q12" s="960">
        <v>1435.252</v>
      </c>
      <c r="R12" s="948"/>
      <c r="S12" s="948"/>
    </row>
    <row r="13" spans="1:19" ht="13.5" customHeight="1">
      <c r="A13" s="966" t="s">
        <v>1733</v>
      </c>
      <c r="B13" s="967" t="s">
        <v>1736</v>
      </c>
      <c r="C13" s="962" t="s">
        <v>1732</v>
      </c>
      <c r="D13" s="959" t="str">
        <f t="shared" si="0"/>
        <v>2024 v</v>
      </c>
      <c r="E13" s="960" t="s">
        <v>240</v>
      </c>
      <c r="F13" s="963"/>
      <c r="G13" s="963"/>
      <c r="H13" s="963"/>
      <c r="I13" s="963"/>
      <c r="J13" s="963"/>
      <c r="K13" s="963"/>
      <c r="L13" s="963"/>
      <c r="M13" s="963"/>
      <c r="N13" s="963"/>
      <c r="O13" s="963"/>
      <c r="P13" s="963"/>
      <c r="Q13" s="963"/>
      <c r="R13" s="948"/>
      <c r="S13" s="948"/>
    </row>
    <row r="14" spans="1:19" ht="13.5" customHeight="1">
      <c r="A14" s="966" t="s">
        <v>1733</v>
      </c>
      <c r="B14" s="965" t="s">
        <v>1737</v>
      </c>
      <c r="C14" s="958" t="s">
        <v>1732</v>
      </c>
      <c r="D14" s="959">
        <f t="shared" si="0"/>
        <v>2023</v>
      </c>
      <c r="E14" s="960">
        <v>4982.8819999999996</v>
      </c>
      <c r="F14" s="960">
        <v>4232</v>
      </c>
      <c r="G14" s="960">
        <v>4814.3829999999998</v>
      </c>
      <c r="H14" s="960">
        <v>4270.1130000000003</v>
      </c>
      <c r="I14" s="960">
        <v>5242.62</v>
      </c>
      <c r="J14" s="960">
        <v>5066.0159999999996</v>
      </c>
      <c r="K14" s="960">
        <v>4452.5649999999996</v>
      </c>
      <c r="L14" s="960">
        <v>4811.1880000000001</v>
      </c>
      <c r="M14" s="960">
        <v>4831.8050000000003</v>
      </c>
      <c r="N14" s="960">
        <v>4721.5290000000005</v>
      </c>
      <c r="O14" s="960">
        <v>4278.9070000000002</v>
      </c>
      <c r="P14" s="960">
        <v>4662.9120000000003</v>
      </c>
      <c r="Q14" s="960">
        <v>56366.92</v>
      </c>
      <c r="R14" s="948"/>
      <c r="S14" s="948"/>
    </row>
    <row r="15" spans="1:19" ht="13.5" customHeight="1">
      <c r="A15" s="966" t="s">
        <v>1733</v>
      </c>
      <c r="B15" s="967" t="s">
        <v>1737</v>
      </c>
      <c r="C15" s="962" t="s">
        <v>1732</v>
      </c>
      <c r="D15" s="959" t="str">
        <f t="shared" si="0"/>
        <v>2024 v</v>
      </c>
      <c r="E15" s="963">
        <v>4986.3249999999998</v>
      </c>
      <c r="F15" s="963"/>
      <c r="G15" s="963"/>
      <c r="H15" s="963"/>
      <c r="I15" s="963"/>
      <c r="J15" s="963"/>
      <c r="K15" s="963"/>
      <c r="L15" s="963"/>
      <c r="M15" s="963"/>
      <c r="N15" s="963"/>
      <c r="O15" s="963"/>
      <c r="P15" s="963"/>
      <c r="Q15" s="963"/>
      <c r="R15" s="948"/>
      <c r="S15" s="948"/>
    </row>
    <row r="16" spans="1:19" ht="13.5" customHeight="1">
      <c r="A16" s="964" t="s">
        <v>1738</v>
      </c>
      <c r="B16" s="965" t="s">
        <v>1731</v>
      </c>
      <c r="C16" s="958" t="s">
        <v>1732</v>
      </c>
      <c r="D16" s="959">
        <f t="shared" si="0"/>
        <v>2023</v>
      </c>
      <c r="E16" s="960">
        <v>1572.7339999999999</v>
      </c>
      <c r="F16" s="968" t="s">
        <v>240</v>
      </c>
      <c r="G16" s="968" t="s">
        <v>240</v>
      </c>
      <c r="H16" s="968" t="s">
        <v>240</v>
      </c>
      <c r="I16" s="960">
        <v>1263.298</v>
      </c>
      <c r="J16" s="960">
        <v>1897.617</v>
      </c>
      <c r="K16" s="960">
        <v>1568.7239999999999</v>
      </c>
      <c r="L16" s="960">
        <v>1096.3800000000001</v>
      </c>
      <c r="M16" s="960">
        <v>1878.681</v>
      </c>
      <c r="N16" s="960">
        <v>1567.396</v>
      </c>
      <c r="O16" s="960">
        <v>518.25300000000004</v>
      </c>
      <c r="P16" s="968" t="s">
        <v>240</v>
      </c>
      <c r="Q16" s="960">
        <v>18309.737000000001</v>
      </c>
      <c r="R16" s="948"/>
      <c r="S16" s="948"/>
    </row>
    <row r="17" spans="1:19" ht="13.5" customHeight="1">
      <c r="A17" s="966" t="s">
        <v>1738</v>
      </c>
      <c r="B17" s="967" t="s">
        <v>1731</v>
      </c>
      <c r="C17" s="962" t="s">
        <v>1732</v>
      </c>
      <c r="D17" s="959" t="str">
        <f t="shared" si="0"/>
        <v>2024 v</v>
      </c>
      <c r="E17" s="963">
        <v>1751.74</v>
      </c>
      <c r="F17" s="963"/>
      <c r="G17" s="963"/>
      <c r="H17" s="963"/>
      <c r="I17" s="963"/>
      <c r="J17" s="963"/>
      <c r="K17" s="963"/>
      <c r="L17" s="963"/>
      <c r="M17" s="963"/>
      <c r="N17" s="963"/>
      <c r="O17" s="963"/>
      <c r="P17" s="963"/>
      <c r="Q17" s="963"/>
      <c r="R17" s="948"/>
      <c r="S17" s="948"/>
    </row>
    <row r="18" spans="1:19" ht="13.5" customHeight="1">
      <c r="A18" s="966" t="s">
        <v>1738</v>
      </c>
      <c r="B18" s="965" t="s">
        <v>1739</v>
      </c>
      <c r="C18" s="958" t="s">
        <v>1732</v>
      </c>
      <c r="D18" s="959">
        <f t="shared" si="0"/>
        <v>2023</v>
      </c>
      <c r="E18" s="960">
        <v>51610.159</v>
      </c>
      <c r="F18" s="960">
        <v>47825.866000000002</v>
      </c>
      <c r="G18" s="960">
        <v>53591.8</v>
      </c>
      <c r="H18" s="960">
        <v>46919.857000000004</v>
      </c>
      <c r="I18" s="960">
        <v>56920.027999999998</v>
      </c>
      <c r="J18" s="960">
        <v>51604.260999999999</v>
      </c>
      <c r="K18" s="960">
        <v>53914.436999999998</v>
      </c>
      <c r="L18" s="960">
        <v>53723.531999999999</v>
      </c>
      <c r="M18" s="960">
        <v>50175.552000000003</v>
      </c>
      <c r="N18" s="960">
        <v>55512.4</v>
      </c>
      <c r="O18" s="960">
        <v>52405.154000000002</v>
      </c>
      <c r="P18" s="960">
        <v>50230.51</v>
      </c>
      <c r="Q18" s="960">
        <v>624433.55599999998</v>
      </c>
      <c r="R18" s="948"/>
      <c r="S18" s="948"/>
    </row>
    <row r="19" spans="1:19" ht="13.5" customHeight="1">
      <c r="A19" s="966" t="s">
        <v>1738</v>
      </c>
      <c r="B19" s="967" t="s">
        <v>1740</v>
      </c>
      <c r="C19" s="962" t="s">
        <v>1732</v>
      </c>
      <c r="D19" s="959" t="str">
        <f t="shared" si="0"/>
        <v>2024 v</v>
      </c>
      <c r="E19" s="960">
        <v>55605.732000000004</v>
      </c>
      <c r="F19" s="963"/>
      <c r="G19" s="963"/>
      <c r="H19" s="963"/>
      <c r="I19" s="963"/>
      <c r="J19" s="963"/>
      <c r="K19" s="963"/>
      <c r="L19" s="963"/>
      <c r="M19" s="963"/>
      <c r="N19" s="963"/>
      <c r="O19" s="963"/>
      <c r="P19" s="963"/>
      <c r="Q19" s="963"/>
      <c r="R19" s="948"/>
      <c r="S19" s="948"/>
    </row>
    <row r="20" spans="1:19" ht="13.5" customHeight="1">
      <c r="A20" s="966" t="s">
        <v>1738</v>
      </c>
      <c r="B20" s="965" t="s">
        <v>1735</v>
      </c>
      <c r="C20" s="958" t="s">
        <v>1732</v>
      </c>
      <c r="D20" s="959">
        <f t="shared" si="0"/>
        <v>2023</v>
      </c>
      <c r="E20" s="960" t="s">
        <v>240</v>
      </c>
      <c r="F20" s="960" t="s">
        <v>240</v>
      </c>
      <c r="G20" s="960" t="s">
        <v>240</v>
      </c>
      <c r="H20" s="960" t="s">
        <v>240</v>
      </c>
      <c r="I20" s="960">
        <v>34.695</v>
      </c>
      <c r="J20" s="960">
        <v>27.84</v>
      </c>
      <c r="K20" s="960" t="s">
        <v>240</v>
      </c>
      <c r="L20" s="960" t="s">
        <v>240</v>
      </c>
      <c r="M20" s="960" t="s">
        <v>240</v>
      </c>
      <c r="N20" s="960" t="s">
        <v>240</v>
      </c>
      <c r="O20" s="960" t="s">
        <v>240</v>
      </c>
      <c r="P20" s="960" t="s">
        <v>240</v>
      </c>
      <c r="Q20" s="960">
        <v>237.42599999999999</v>
      </c>
      <c r="R20" s="948"/>
      <c r="S20" s="948"/>
    </row>
    <row r="21" spans="1:19" ht="13.5" customHeight="1">
      <c r="A21" s="966" t="s">
        <v>1738</v>
      </c>
      <c r="B21" s="967" t="s">
        <v>1735</v>
      </c>
      <c r="C21" s="962" t="s">
        <v>1732</v>
      </c>
      <c r="D21" s="959" t="str">
        <f t="shared" si="0"/>
        <v>2024 v</v>
      </c>
      <c r="E21" s="960" t="s">
        <v>240</v>
      </c>
      <c r="F21" s="963"/>
      <c r="G21" s="963"/>
      <c r="H21" s="963"/>
      <c r="I21" s="963"/>
      <c r="J21" s="963"/>
      <c r="K21" s="963"/>
      <c r="L21" s="963"/>
      <c r="M21" s="963"/>
      <c r="N21" s="963"/>
      <c r="O21" s="963"/>
      <c r="P21" s="963"/>
      <c r="Q21" s="963"/>
      <c r="R21" s="948"/>
      <c r="S21" s="948"/>
    </row>
    <row r="22" spans="1:19" ht="13.5" customHeight="1">
      <c r="A22" s="966" t="s">
        <v>1738</v>
      </c>
      <c r="B22" s="965" t="s">
        <v>1736</v>
      </c>
      <c r="C22" s="958" t="s">
        <v>1732</v>
      </c>
      <c r="D22" s="959">
        <f t="shared" si="0"/>
        <v>2023</v>
      </c>
      <c r="E22" s="960" t="s">
        <v>240</v>
      </c>
      <c r="F22" s="960" t="s">
        <v>240</v>
      </c>
      <c r="G22" s="960" t="s">
        <v>240</v>
      </c>
      <c r="H22" s="960">
        <v>136.47900000000001</v>
      </c>
      <c r="I22" s="960">
        <v>323.21499999999997</v>
      </c>
      <c r="J22" s="960">
        <v>242.47900000000001</v>
      </c>
      <c r="K22" s="960">
        <v>166.29</v>
      </c>
      <c r="L22" s="968" t="s">
        <v>240</v>
      </c>
      <c r="M22" s="960" t="s">
        <v>240</v>
      </c>
      <c r="N22" s="960" t="s">
        <v>240</v>
      </c>
      <c r="O22" s="960" t="s">
        <v>240</v>
      </c>
      <c r="P22" s="960" t="s">
        <v>240</v>
      </c>
      <c r="Q22" s="960">
        <v>951.28099999999995</v>
      </c>
      <c r="R22" s="948"/>
      <c r="S22" s="948"/>
    </row>
    <row r="23" spans="1:19" ht="13.5" customHeight="1">
      <c r="A23" s="966" t="s">
        <v>1738</v>
      </c>
      <c r="B23" s="967" t="s">
        <v>1736</v>
      </c>
      <c r="C23" s="962" t="s">
        <v>1732</v>
      </c>
      <c r="D23" s="959" t="str">
        <f t="shared" si="0"/>
        <v>2024 v</v>
      </c>
      <c r="E23" s="960" t="s">
        <v>240</v>
      </c>
      <c r="F23" s="963"/>
      <c r="G23" s="963"/>
      <c r="H23" s="963"/>
      <c r="I23" s="963"/>
      <c r="J23" s="963"/>
      <c r="K23" s="963"/>
      <c r="L23" s="963"/>
      <c r="M23" s="963"/>
      <c r="N23" s="963"/>
      <c r="O23" s="963"/>
      <c r="P23" s="963"/>
      <c r="Q23" s="963"/>
      <c r="R23" s="948"/>
      <c r="S23" s="948"/>
    </row>
    <row r="24" spans="1:19" ht="13.5" customHeight="1">
      <c r="A24" s="966" t="s">
        <v>1738</v>
      </c>
      <c r="B24" s="965" t="s">
        <v>1737</v>
      </c>
      <c r="C24" s="958" t="s">
        <v>1732</v>
      </c>
      <c r="D24" s="959">
        <f t="shared" si="0"/>
        <v>2023</v>
      </c>
      <c r="E24" s="960">
        <v>4239.3590000000004</v>
      </c>
      <c r="F24" s="960">
        <v>3871.123</v>
      </c>
      <c r="G24" s="960">
        <v>3880.7</v>
      </c>
      <c r="H24" s="960">
        <v>3780.0709999999999</v>
      </c>
      <c r="I24" s="960">
        <v>4116.4930000000004</v>
      </c>
      <c r="J24" s="960">
        <v>4252.3770000000004</v>
      </c>
      <c r="K24" s="960">
        <v>4124.8239999999996</v>
      </c>
      <c r="L24" s="960">
        <v>4106.8059999999996</v>
      </c>
      <c r="M24" s="960">
        <v>3662.6370000000002</v>
      </c>
      <c r="N24" s="960">
        <v>4203.5910000000003</v>
      </c>
      <c r="O24" s="960">
        <v>4262.491</v>
      </c>
      <c r="P24" s="960">
        <v>3498.8319999999999</v>
      </c>
      <c r="Q24" s="960">
        <v>47999.303999999996</v>
      </c>
      <c r="R24" s="948"/>
      <c r="S24" s="948"/>
    </row>
    <row r="25" spans="1:19" ht="13.5" customHeight="1">
      <c r="A25" s="966" t="s">
        <v>1738</v>
      </c>
      <c r="B25" s="967" t="s">
        <v>1737</v>
      </c>
      <c r="C25" s="962" t="s">
        <v>1732</v>
      </c>
      <c r="D25" s="959" t="str">
        <f t="shared" si="0"/>
        <v>2024 v</v>
      </c>
      <c r="E25" s="963">
        <v>4289.6710000000003</v>
      </c>
      <c r="F25" s="963"/>
      <c r="G25" s="963"/>
      <c r="H25" s="963"/>
      <c r="I25" s="963"/>
      <c r="J25" s="963"/>
      <c r="K25" s="963"/>
      <c r="L25" s="963"/>
      <c r="M25" s="963"/>
      <c r="N25" s="963"/>
      <c r="O25" s="963"/>
      <c r="P25" s="963"/>
      <c r="Q25" s="963"/>
      <c r="R25" s="948"/>
      <c r="S25" s="948"/>
    </row>
    <row r="26" spans="1:19" s="972" customFormat="1" ht="9.9499999999999993" customHeight="1">
      <c r="A26" s="969" t="s">
        <v>1741</v>
      </c>
      <c r="B26" s="970"/>
      <c r="C26" s="970"/>
      <c r="D26" s="970"/>
      <c r="E26" s="970"/>
      <c r="F26" s="970"/>
      <c r="G26" s="970"/>
      <c r="H26" s="970"/>
      <c r="I26" s="970"/>
      <c r="J26" s="970"/>
      <c r="K26" s="971"/>
      <c r="L26" s="971"/>
      <c r="M26" s="971"/>
      <c r="N26" s="971"/>
      <c r="O26" s="971"/>
      <c r="P26" s="970"/>
      <c r="Q26" s="970"/>
      <c r="R26" s="970"/>
      <c r="S26" s="970"/>
    </row>
    <row r="27" spans="1:19" s="972" customFormat="1" ht="9.9499999999999993" customHeight="1">
      <c r="A27" s="969" t="s">
        <v>1742</v>
      </c>
      <c r="B27" s="970"/>
      <c r="C27" s="970"/>
      <c r="D27" s="970"/>
      <c r="E27" s="970"/>
      <c r="F27" s="970"/>
      <c r="G27" s="970"/>
      <c r="H27" s="970"/>
      <c r="I27" s="970"/>
      <c r="J27" s="970"/>
      <c r="K27" s="971"/>
      <c r="L27" s="971"/>
      <c r="M27" s="971"/>
      <c r="N27" s="971"/>
      <c r="O27" s="971"/>
      <c r="P27" s="970"/>
      <c r="Q27" s="970"/>
      <c r="R27" s="970"/>
      <c r="S27" s="970"/>
    </row>
    <row r="28" spans="1:19" s="972" customFormat="1" ht="9.9499999999999993" customHeight="1">
      <c r="A28" s="969" t="s">
        <v>1743</v>
      </c>
      <c r="B28" s="970"/>
      <c r="C28" s="970"/>
      <c r="D28" s="970"/>
      <c r="E28" s="970"/>
      <c r="F28" s="970"/>
      <c r="G28" s="970"/>
      <c r="H28" s="970"/>
      <c r="I28" s="970"/>
      <c r="J28" s="970"/>
      <c r="K28" s="971"/>
      <c r="L28" s="971"/>
      <c r="M28" s="971"/>
      <c r="N28" s="971"/>
      <c r="O28" s="971"/>
      <c r="P28" s="970"/>
      <c r="Q28" s="970"/>
      <c r="R28" s="970"/>
      <c r="S28" s="970"/>
    </row>
    <row r="29" spans="1:19" s="972" customFormat="1" ht="9.9499999999999993" customHeight="1">
      <c r="A29" s="973" t="s">
        <v>1744</v>
      </c>
      <c r="B29" s="970"/>
      <c r="C29" s="970"/>
      <c r="D29" s="970"/>
      <c r="E29" s="970"/>
      <c r="F29" s="970"/>
      <c r="G29" s="970"/>
      <c r="H29" s="970"/>
      <c r="I29" s="970"/>
      <c r="J29" s="970"/>
      <c r="K29" s="971"/>
      <c r="L29" s="971"/>
      <c r="M29" s="971"/>
      <c r="N29" s="971"/>
      <c r="O29" s="971"/>
      <c r="P29" s="970"/>
      <c r="Q29" s="970"/>
      <c r="R29" s="970"/>
      <c r="S29" s="970"/>
    </row>
    <row r="30" spans="1:19" s="972" customFormat="1" ht="9.9499999999999993" customHeight="1">
      <c r="A30" s="974" t="s">
        <v>1745</v>
      </c>
      <c r="B30" s="970"/>
      <c r="C30" s="970"/>
      <c r="D30" s="970"/>
      <c r="E30" s="970"/>
      <c r="F30" s="970"/>
      <c r="G30" s="970"/>
      <c r="H30" s="970"/>
      <c r="I30" s="970"/>
      <c r="J30" s="970"/>
      <c r="K30" s="971"/>
      <c r="L30" s="971"/>
      <c r="M30" s="971"/>
      <c r="N30" s="971"/>
      <c r="O30" s="971"/>
      <c r="P30" s="970"/>
      <c r="Q30" s="970"/>
      <c r="R30" s="970"/>
      <c r="S30" s="970"/>
    </row>
    <row r="31" spans="1:19" ht="9.9499999999999993" customHeight="1">
      <c r="A31" s="941" t="s">
        <v>14</v>
      </c>
      <c r="B31" s="975"/>
      <c r="C31" s="975"/>
      <c r="D31" s="975"/>
      <c r="E31" s="975"/>
      <c r="F31" s="975"/>
      <c r="G31" s="975"/>
      <c r="H31" s="975"/>
      <c r="I31" s="975"/>
      <c r="J31" s="975"/>
      <c r="K31" s="976"/>
      <c r="L31" s="976"/>
      <c r="M31" s="976"/>
      <c r="N31" s="976"/>
      <c r="O31" s="977"/>
      <c r="P31" s="948"/>
      <c r="Q31" s="948"/>
      <c r="R31" s="948"/>
      <c r="S31" s="948"/>
    </row>
    <row r="32" spans="1:19" ht="9.9499999999999993" customHeight="1">
      <c r="A32" s="975"/>
      <c r="B32" s="975"/>
      <c r="C32" s="975"/>
      <c r="D32" s="975"/>
      <c r="E32" s="975"/>
      <c r="F32" s="975"/>
      <c r="G32" s="975"/>
      <c r="H32" s="975"/>
      <c r="I32" s="975"/>
      <c r="J32" s="975"/>
      <c r="K32" s="976"/>
      <c r="L32" s="976"/>
      <c r="M32" s="976"/>
      <c r="N32" s="976"/>
      <c r="O32" s="977"/>
      <c r="P32" s="948"/>
      <c r="Q32" s="948"/>
      <c r="R32" s="948"/>
      <c r="S32" s="948"/>
    </row>
    <row r="33" spans="1:19" ht="9.9499999999999993" customHeight="1">
      <c r="A33" s="975"/>
      <c r="B33" s="975"/>
      <c r="C33" s="975"/>
      <c r="D33" s="975"/>
      <c r="E33" s="975"/>
      <c r="F33" s="975"/>
      <c r="G33" s="975"/>
      <c r="H33" s="975"/>
      <c r="I33" s="975"/>
      <c r="J33" s="975"/>
      <c r="K33" s="976"/>
      <c r="L33" s="976"/>
      <c r="M33" s="976"/>
      <c r="N33" s="976"/>
      <c r="O33" s="977"/>
      <c r="P33" s="948"/>
      <c r="Q33" s="948"/>
      <c r="R33" s="948"/>
      <c r="S33" s="948"/>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57</vt:i4>
      </vt:variant>
    </vt:vector>
  </HeadingPairs>
  <TitlesOfParts>
    <vt:vector size="57" baseType="lpstr">
      <vt:lpstr>Titelblatt</vt:lpstr>
      <vt:lpstr>Zeichenerklärung</vt:lpstr>
      <vt:lpstr>Inhaltsverzeichnis</vt:lpstr>
      <vt:lpstr>0103260</vt:lpstr>
      <vt:lpstr>0106430</vt:lpstr>
      <vt:lpstr>0110135</vt:lpstr>
      <vt:lpstr>0106460</vt:lpstr>
      <vt:lpstr>0111030</vt:lpstr>
      <vt:lpstr>0117660</vt:lpstr>
      <vt:lpstr>0117690</vt:lpstr>
      <vt:lpstr>0201060</vt:lpstr>
      <vt:lpstr>0201130</vt:lpstr>
      <vt:lpstr>0201190</vt:lpstr>
      <vt:lpstr>0201230</vt:lpstr>
      <vt:lpstr>0201260</vt:lpstr>
      <vt:lpstr>0201330</vt:lpstr>
      <vt:lpstr>0201360</vt:lpstr>
      <vt:lpstr>0201490</vt:lpstr>
      <vt:lpstr>0201530</vt:lpstr>
      <vt:lpstr>0201560</vt:lpstr>
      <vt:lpstr>0201630</vt:lpstr>
      <vt:lpstr>0201700</vt:lpstr>
      <vt:lpstr>0201730</vt:lpstr>
      <vt:lpstr>0201750</vt:lpstr>
      <vt:lpstr>0202030</vt:lpstr>
      <vt:lpstr>0202060</vt:lpstr>
      <vt:lpstr>0203160</vt:lpstr>
      <vt:lpstr>0203190</vt:lpstr>
      <vt:lpstr>0203230</vt:lpstr>
      <vt:lpstr>0204035</vt:lpstr>
      <vt:lpstr>0204040</vt:lpstr>
      <vt:lpstr>0204047</vt:lpstr>
      <vt:lpstr>0204050</vt:lpstr>
      <vt:lpstr>0204090</vt:lpstr>
      <vt:lpstr>0204470</vt:lpstr>
      <vt:lpstr>0204490</vt:lpstr>
      <vt:lpstr>0204340</vt:lpstr>
      <vt:lpstr>0206030</vt:lpstr>
      <vt:lpstr>0206060</vt:lpstr>
      <vt:lpstr>0206090</vt:lpstr>
      <vt:lpstr>0206130</vt:lpstr>
      <vt:lpstr>0206190</vt:lpstr>
      <vt:lpstr>0206160</vt:lpstr>
      <vt:lpstr>0301090</vt:lpstr>
      <vt:lpstr>0301435</vt:lpstr>
      <vt:lpstr>0301440</vt:lpstr>
      <vt:lpstr>0301445</vt:lpstr>
      <vt:lpstr>0301450</vt:lpstr>
      <vt:lpstr>0301460</vt:lpstr>
      <vt:lpstr>0302060</vt:lpstr>
      <vt:lpstr>0302090</vt:lpstr>
      <vt:lpstr>0302130</vt:lpstr>
      <vt:lpstr>0303090</vt:lpstr>
      <vt:lpstr>0304030</vt:lpstr>
      <vt:lpstr>0401030</vt:lpstr>
      <vt:lpstr>0401060</vt:lpstr>
      <vt:lpstr>0505030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2025-02-21T18:29:33Z</dcterms:modified>
</cp:coreProperties>
</file>