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1.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4.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5.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6.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8.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9.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0.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1.xml" ContentType="application/vnd.openxmlformats-officedocument.drawingml.chartshapes+xml"/>
  <Override PartName="/xl/tables/table5.xml" ContentType="application/vnd.openxmlformats-officedocument.spreadsheetml.table+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60 Monatsbericht\000 Neuer Monatsbericht ab 2024\2025\08_August_2025\"/>
    </mc:Choice>
  </mc:AlternateContent>
  <bookViews>
    <workbookView xWindow="0" yWindow="0" windowWidth="28710" windowHeight="11040" tabRatio="937"/>
  </bookViews>
  <sheets>
    <sheet name="Titelblatt" sheetId="8" r:id="rId1"/>
    <sheet name="Herausgeber-Redaktion" sheetId="4" r:id="rId2"/>
    <sheet name="Inhaltsverzeichnis " sheetId="10" r:id="rId3"/>
    <sheet name="Zeichenerklärung" sheetId="9" r:id="rId4"/>
    <sheet name="0106430" sheetId="23" r:id="rId5"/>
    <sheet name="0106460" sheetId="24" r:id="rId6"/>
    <sheet name="0112435" sheetId="25" r:id="rId7"/>
    <sheet name="0117660" sheetId="26" r:id="rId8"/>
    <sheet name="0117690" sheetId="27" r:id="rId9"/>
    <sheet name="0203160" sheetId="16" r:id="rId10"/>
    <sheet name="0203190" sheetId="17" r:id="rId11"/>
    <sheet name="0203230" sheetId="18" r:id="rId12"/>
    <sheet name="0204050" sheetId="11" r:id="rId13"/>
    <sheet name="0204090" sheetId="12" r:id="rId14"/>
    <sheet name="0204340" sheetId="13" r:id="rId15"/>
    <sheet name="0301090" sheetId="19" r:id="rId16"/>
    <sheet name="0301460" sheetId="20" r:id="rId17"/>
    <sheet name="0302030" sheetId="21" r:id="rId18"/>
    <sheet name="0302090" sheetId="14" r:id="rId19"/>
    <sheet name="0302060" sheetId="22" r:id="rId20"/>
    <sheet name="0302130" sheetId="15"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M" localSheetId="2">#REF!</definedName>
    <definedName name="\M">#REF!</definedName>
    <definedName name="\N" localSheetId="2">#REF!</definedName>
    <definedName name="\N">#REF!</definedName>
    <definedName name="\O" localSheetId="2">#REF!</definedName>
    <definedName name="\O">#REF!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W" localSheetId="2">#REF!</definedName>
    <definedName name="\W">#REF!</definedName>
    <definedName name="\Y" localSheetId="2">#REF!</definedName>
    <definedName name="\Y">#REF!</definedName>
    <definedName name="\Z" localSheetId="2">#REF!</definedName>
    <definedName name="\Z">#REF!</definedName>
    <definedName name="_0117660" localSheetId="2">'[1]3720.0'!#REF!</definedName>
    <definedName name="_0117660" localSheetId="3">'[1]3720.0'!#REF!</definedName>
    <definedName name="_0117660">'[1]3720.0'!#REF!</definedName>
    <definedName name="_Fill" localSheetId="1" hidden="1">#REF!</definedName>
    <definedName name="_Fill" localSheetId="2" hidden="1">#REF!</definedName>
    <definedName name="_Fill" localSheetId="0" hidden="1">#REF!</definedName>
    <definedName name="_Fill" hidden="1">#REF!</definedName>
    <definedName name="_s" localSheetId="4">#REF!</definedName>
    <definedName name="_s" localSheetId="5">#REF!</definedName>
    <definedName name="_s" localSheetId="7">#REF!</definedName>
    <definedName name="_s" localSheetId="16">#REF!</definedName>
    <definedName name="_s" localSheetId="2">#REF!</definedName>
    <definedName name="_s" localSheetId="3">#REF!</definedName>
    <definedName name="_s">#REF!</definedName>
    <definedName name="_TAB18" localSheetId="2">#REF!</definedName>
    <definedName name="_TAB18">#REF!</definedName>
    <definedName name="_TAB19">#N/A</definedName>
    <definedName name="_Tab23" localSheetId="2">#REF!</definedName>
    <definedName name="_Tab23">#REF!</definedName>
    <definedName name="_TAB92" localSheetId="4">#REF!</definedName>
    <definedName name="_TAB92" localSheetId="5">#REF!</definedName>
    <definedName name="_TAB92" localSheetId="7">#REF!</definedName>
    <definedName name="_TAB92" localSheetId="9">#REF!</definedName>
    <definedName name="_TAB92" localSheetId="11">#REF!</definedName>
    <definedName name="_TAB92" localSheetId="12">'0204050'!#REF!</definedName>
    <definedName name="_TAB92" localSheetId="14">'0204340'!#REF!</definedName>
    <definedName name="_TAB92" localSheetId="16">#REF!</definedName>
    <definedName name="_TAB92" localSheetId="2">#REF!</definedName>
    <definedName name="_TAB92" localSheetId="3">#REF!</definedName>
    <definedName name="_TAB92">#REF!</definedName>
    <definedName name="_TAB93" localSheetId="4">#REF!</definedName>
    <definedName name="_TAB93" localSheetId="5">#REF!</definedName>
    <definedName name="_TAB93" localSheetId="7">#REF!</definedName>
    <definedName name="_TAB93" localSheetId="9">#REF!</definedName>
    <definedName name="_TAB93" localSheetId="11">#REF!</definedName>
    <definedName name="_TAB93" localSheetId="12">'0204050'!$GZ$7536</definedName>
    <definedName name="_TAB93" localSheetId="14">'0204340'!$HB$7563</definedName>
    <definedName name="_TAB93" localSheetId="16">#REF!</definedName>
    <definedName name="_TAB93" localSheetId="2">#REF!</definedName>
    <definedName name="_TAB93" localSheetId="3">#REF!</definedName>
    <definedName name="_TAB93">#REF!</definedName>
    <definedName name="A" localSheetId="2">#REF!</definedName>
    <definedName name="A">#REF!</definedName>
    <definedName name="AFebruar" localSheetId="2">'[2]Eintrag Gesamtentwicklung'!#REF!</definedName>
    <definedName name="AFebruar">'[2]Eintrag Gesamtentwicklung'!#REF!</definedName>
    <definedName name="AJanuar" localSheetId="2">'[2]Eintrag Gesamtentwicklung'!#REF!</definedName>
    <definedName name="AJanuar">'[2]Eintrag Gesamtentwicklung'!#REF!</definedName>
    <definedName name="Alten.Monat.2.kopieren" localSheetId="2">#REF!</definedName>
    <definedName name="Alten.Monat.2.kopieren">#REF!</definedName>
    <definedName name="AMärz" localSheetId="2">#REF!</definedName>
    <definedName name="AMärz">#REF!</definedName>
    <definedName name="Anh" localSheetId="2">#REF!</definedName>
    <definedName name="Anh">#REF!</definedName>
    <definedName name="April" localSheetId="2">#REF!</definedName>
    <definedName name="April">#REF!</definedName>
    <definedName name="asd" localSheetId="2">#REF!</definedName>
    <definedName name="asd">#REF!</definedName>
    <definedName name="AugBMtAHA1">'[3]1'!$B$31</definedName>
    <definedName name="AugBMtAHE1">'[3]1'!$C$31</definedName>
    <definedName name="AusfÜbertrag" localSheetId="2">#REF!</definedName>
    <definedName name="AusfÜbertrag">#REF!</definedName>
    <definedName name="AusfVolÜbertrag" localSheetId="2">#REF!</definedName>
    <definedName name="AusfVolÜbertrag">#REF!</definedName>
    <definedName name="BAprA" localSheetId="2">#REF!</definedName>
    <definedName name="BAprA">#REF!</definedName>
    <definedName name="BAprE" localSheetId="2">#REF!</definedName>
    <definedName name="BAprE">#REF!</definedName>
    <definedName name="BAprS" localSheetId="2">#REF!</definedName>
    <definedName name="BAprS">#REF!</definedName>
    <definedName name="BAugA" localSheetId="2">#REF!</definedName>
    <definedName name="BAugA">#REF!</definedName>
    <definedName name="BAugE" localSheetId="2">#REF!</definedName>
    <definedName name="BAugE">#REF!</definedName>
    <definedName name="BAugS" localSheetId="2">#REF!</definedName>
    <definedName name="BAugS">#REF!</definedName>
    <definedName name="BDezA" localSheetId="2">#REF!</definedName>
    <definedName name="BDezA">#REF!</definedName>
    <definedName name="BDezE" localSheetId="2">#REF!</definedName>
    <definedName name="BDezE">#REF!</definedName>
    <definedName name="BDezS" localSheetId="2">#REF!</definedName>
    <definedName name="BDezS">#REF!</definedName>
    <definedName name="BFebA" localSheetId="2">'[2]Eintrag Gesamtentwicklung'!#REF!</definedName>
    <definedName name="BFebA">'[2]Eintrag Gesamtentwicklung'!#REF!</definedName>
    <definedName name="BFebE" localSheetId="2">'[2]Eintrag Gesamtentwicklung'!#REF!</definedName>
    <definedName name="BFebE">'[2]Eintrag Gesamtentwicklung'!#REF!</definedName>
    <definedName name="BFebruar" localSheetId="2">'[2]Eintrag Gesamtentwicklung'!#REF!</definedName>
    <definedName name="BFebruar">'[2]Eintrag Gesamtentwicklung'!#REF!</definedName>
    <definedName name="BFebS" localSheetId="2">'[2]Eintrag Gesamtentwicklung'!#REF!</definedName>
    <definedName name="BFebS">'[2]Eintrag Gesamtentwicklung'!#REF!</definedName>
    <definedName name="BJanA">'[2]Eintrag Gesamtentwicklung'!#REF!</definedName>
    <definedName name="BJanE">'[2]Eintrag Gesamtentwicklung'!#REF!</definedName>
    <definedName name="BJanS">'[2]Eintrag Gesamtentwicklung'!#REF!</definedName>
    <definedName name="BJanuar">'[2]Eintrag Gesamtentwicklung'!#REF!</definedName>
    <definedName name="BJulA" localSheetId="2">#REF!</definedName>
    <definedName name="BJulA">#REF!</definedName>
    <definedName name="BJulE" localSheetId="2">#REF!</definedName>
    <definedName name="BJulE">#REF!</definedName>
    <definedName name="BJulS" localSheetId="2">#REF!</definedName>
    <definedName name="BJulS">#REF!</definedName>
    <definedName name="BJunA" localSheetId="2">#REF!</definedName>
    <definedName name="BJunA">#REF!</definedName>
    <definedName name="BJunE" localSheetId="2">#REF!</definedName>
    <definedName name="BJunE">#REF!</definedName>
    <definedName name="BJunS" localSheetId="2">#REF!</definedName>
    <definedName name="BJunS">#REF!</definedName>
    <definedName name="BMaiA" localSheetId="2">#REF!</definedName>
    <definedName name="BMaiA">#REF!</definedName>
    <definedName name="BMaiE" localSheetId="2">#REF!</definedName>
    <definedName name="BMaiE">#REF!</definedName>
    <definedName name="BMaiS" localSheetId="2">#REF!</definedName>
    <definedName name="BMaiS">#REF!</definedName>
    <definedName name="BMrzA" localSheetId="2">#REF!</definedName>
    <definedName name="BMrzA">#REF!</definedName>
    <definedName name="BMrzE" localSheetId="2">#REF!</definedName>
    <definedName name="BMrzE">#REF!</definedName>
    <definedName name="BMrzS" localSheetId="2">#REF!</definedName>
    <definedName name="BMrzS">#REF!</definedName>
    <definedName name="BNovA" localSheetId="2">#REF!</definedName>
    <definedName name="BNovA">#REF!</definedName>
    <definedName name="BNovE" localSheetId="2">#REF!</definedName>
    <definedName name="BNovE">#REF!</definedName>
    <definedName name="BNovS" localSheetId="2">#REF!</definedName>
    <definedName name="BNovS">#REF!</definedName>
    <definedName name="BOktA" localSheetId="2">#REF!</definedName>
    <definedName name="BOktA">#REF!</definedName>
    <definedName name="BOktE" localSheetId="2">#REF!</definedName>
    <definedName name="BOktE">#REF!</definedName>
    <definedName name="BOktS" localSheetId="2">#REF!</definedName>
    <definedName name="BOktS">#REF!</definedName>
    <definedName name="BSepA" localSheetId="2">#REF!</definedName>
    <definedName name="BSepA">#REF!</definedName>
    <definedName name="BSepE" localSheetId="2">#REF!</definedName>
    <definedName name="BSepE">#REF!</definedName>
    <definedName name="BSepS" localSheetId="2">#REF!</definedName>
    <definedName name="BSepS">#REF!</definedName>
    <definedName name="DATEI" localSheetId="4">#REF!</definedName>
    <definedName name="DATEI" localSheetId="5">#REF!</definedName>
    <definedName name="DATEI" localSheetId="7">#REF!</definedName>
    <definedName name="DATEI" localSheetId="9">#REF!</definedName>
    <definedName name="DATEI" localSheetId="11">#REF!</definedName>
    <definedName name="DATEI" localSheetId="12">'0204050'!$A$1:$J$32</definedName>
    <definedName name="DATEI" localSheetId="14">'0204340'!$A$1:$J$59</definedName>
    <definedName name="DATEI" localSheetId="16">#REF!</definedName>
    <definedName name="DATEI" localSheetId="2">#REF!</definedName>
    <definedName name="DATEI" localSheetId="3">#REF!</definedName>
    <definedName name="DATEI">#REF!</definedName>
    <definedName name="DATEI_2" localSheetId="2">'[4]MBT-0204190-0000'!#REF!</definedName>
    <definedName name="DATEI_2">'[4]MBT-0204190-0000'!#REF!</definedName>
    <definedName name="_xlnm.Database">[5]GEWEDATB!$A$1:$AE$16384</definedName>
    <definedName name="dcf" localSheetId="2">#REF!</definedName>
    <definedName name="dcf">#REF!</definedName>
    <definedName name="ddddddd" localSheetId="4">'0106430'!Such_KjD</definedName>
    <definedName name="ddddddd" localSheetId="5">[0]!Such_KjD</definedName>
    <definedName name="ddddddd" localSheetId="9">[6]!Such_KjD</definedName>
    <definedName name="ddddddd" localSheetId="11">'0203230'!Such_KjD</definedName>
    <definedName name="ddddddd" localSheetId="16">#N/A</definedName>
    <definedName name="ddddddd" localSheetId="2">[7]!Such_KjD</definedName>
    <definedName name="ddddddd" localSheetId="3">[8]!Such_KjD</definedName>
    <definedName name="ddddddd">[9]!Such_KjD</definedName>
    <definedName name="Druck" localSheetId="4">'0106430'!$A$1:$O$20</definedName>
    <definedName name="DRUCK" localSheetId="5">#REF!</definedName>
    <definedName name="DRUCK" localSheetId="7">#REF!</definedName>
    <definedName name="DRUCK" localSheetId="9">#REF!</definedName>
    <definedName name="DRUCK" localSheetId="11">#REF!</definedName>
    <definedName name="DRUCK" localSheetId="12">'0204050'!#REF!</definedName>
    <definedName name="DRUCK" localSheetId="14">'0204340'!#REF!</definedName>
    <definedName name="DRUCK" localSheetId="16">#REF!</definedName>
    <definedName name="DRUCK" localSheetId="2">#REF!</definedName>
    <definedName name="DRUCK" localSheetId="3">#REF!</definedName>
    <definedName name="DRUCK">#REF!</definedName>
    <definedName name="DRUCK_01_JANUAR" localSheetId="2">#REF!</definedName>
    <definedName name="DRUCK_01_JANUAR">#REF!</definedName>
    <definedName name="DRUCK_02_FEBRUA" localSheetId="2">#REF!</definedName>
    <definedName name="DRUCK_02_FEBRUA">#REF!</definedName>
    <definedName name="DRUCK_03_MÄRZ" localSheetId="2">#REF!</definedName>
    <definedName name="DRUCK_03_MÄRZ">#REF!</definedName>
    <definedName name="DRUCK_04_APRIL" localSheetId="2">#REF!</definedName>
    <definedName name="DRUCK_04_APRIL">#REF!</definedName>
    <definedName name="DRUCK_05_MAI" localSheetId="2">#REF!</definedName>
    <definedName name="DRUCK_05_MAI">#REF!</definedName>
    <definedName name="DRUCK_06_JUNI" localSheetId="2">#REF!</definedName>
    <definedName name="DRUCK_06_JUNI">#REF!</definedName>
    <definedName name="DRUCK_07_JULI" localSheetId="2">#REF!</definedName>
    <definedName name="DRUCK_07_JULI">#REF!</definedName>
    <definedName name="DRUCK_08_AUGUST" localSheetId="2">#REF!</definedName>
    <definedName name="DRUCK_08_AUGUST">#REF!</definedName>
    <definedName name="DRUCK_09_SEPTEM" localSheetId="2">#REF!</definedName>
    <definedName name="DRUCK_09_SEPTEM">#REF!</definedName>
    <definedName name="DRUCK_10_OKTOBE" localSheetId="2">#REF!</definedName>
    <definedName name="DRUCK_10_OKTOBE">#REF!</definedName>
    <definedName name="DRUCK_11_NOVEME" localSheetId="2">#REF!</definedName>
    <definedName name="DRUCK_11_NOVEME">#REF!</definedName>
    <definedName name="DRUCK_12_DEZEME" localSheetId="2">#REF!</definedName>
    <definedName name="DRUCK_12_DEZEME">#REF!</definedName>
    <definedName name="DRUCK_ALLES" localSheetId="2">#REF!</definedName>
    <definedName name="DRUCK_ALLES">#REF!</definedName>
    <definedName name="DRUCK_GRUNDTAB" localSheetId="2">#REF!</definedName>
    <definedName name="DRUCK_GRUNDTAB">#REF!</definedName>
    <definedName name="DRUCK_TAB.02" localSheetId="2">#REF!</definedName>
    <definedName name="DRUCK_TAB.02">#REF!</definedName>
    <definedName name="DRUCK_TAB.02_13" localSheetId="2">#REF!</definedName>
    <definedName name="DRUCK_TAB.02_13">#REF!</definedName>
    <definedName name="DRUCK_TAB.03" localSheetId="2">#REF!</definedName>
    <definedName name="DRUCK_TAB.03">#REF!</definedName>
    <definedName name="DRUCK_TAB.04" localSheetId="2">#REF!</definedName>
    <definedName name="DRUCK_TAB.04">#REF!</definedName>
    <definedName name="DRUCK_TAB.05" localSheetId="2">#REF!</definedName>
    <definedName name="DRUCK_TAB.05">#REF!</definedName>
    <definedName name="DRUCK_TAB.06" localSheetId="2">#REF!</definedName>
    <definedName name="DRUCK_TAB.06">#REF!</definedName>
    <definedName name="DRUCK_TAB.07" localSheetId="2">#REF!</definedName>
    <definedName name="DRUCK_TAB.07">#REF!</definedName>
    <definedName name="DRUCK_TAB.08" localSheetId="2">#REF!</definedName>
    <definedName name="DRUCK_TAB.08">#REF!</definedName>
    <definedName name="DRUCK_TAB.09" localSheetId="2">#REF!</definedName>
    <definedName name="DRUCK_TAB.09">#REF!</definedName>
    <definedName name="DRUCK_TAB.10" localSheetId="2">#REF!</definedName>
    <definedName name="DRUCK_TAB.10">#REF!</definedName>
    <definedName name="DRUCK_TAB.11" localSheetId="2">#REF!</definedName>
    <definedName name="DRUCK_TAB.11">#REF!</definedName>
    <definedName name="DRUCK_TAB.12" localSheetId="2">#REF!</definedName>
    <definedName name="DRUCK_TAB.12">#REF!</definedName>
    <definedName name="DRUCK_TAB.13" localSheetId="2">#REF!</definedName>
    <definedName name="DRUCK_TAB.13">#REF!</definedName>
    <definedName name="DRUCK_TAB.14_16" localSheetId="2">#REF!</definedName>
    <definedName name="DRUCK_TAB.14_16">#REF!</definedName>
    <definedName name="DRUCK_TAB.14_34" localSheetId="2">#REF!</definedName>
    <definedName name="DRUCK_TAB.14_34">#REF!</definedName>
    <definedName name="DRUCK_TAB.17_19" localSheetId="2">#REF!</definedName>
    <definedName name="DRUCK_TAB.17_19">#REF!</definedName>
    <definedName name="DRUCK_TAB.20_22" localSheetId="2">#REF!</definedName>
    <definedName name="DRUCK_TAB.20_22">#REF!</definedName>
    <definedName name="DRUCK_TAB.23_25" localSheetId="2">#REF!</definedName>
    <definedName name="DRUCK_TAB.23_25">#REF!</definedName>
    <definedName name="DRUCK_TAB.26_28" localSheetId="2">#REF!</definedName>
    <definedName name="DRUCK_TAB.26_28">#REF!</definedName>
    <definedName name="DRUCK_TAB.29_31" localSheetId="2">#REF!</definedName>
    <definedName name="DRUCK_TAB.29_31">#REF!</definedName>
    <definedName name="DRUCK_TAB.32_34" localSheetId="2">#REF!</definedName>
    <definedName name="DRUCK_TAB.32_34">#REF!</definedName>
    <definedName name="_xlnm.Print_Area" localSheetId="4">'0106430'!$A$1:$O$79</definedName>
    <definedName name="_xlnm.Print_Area" localSheetId="5">'0106460'!$A$1:$P$42</definedName>
    <definedName name="_xlnm.Print_Area" localSheetId="6">'0112435'!$A$1:$D$17</definedName>
    <definedName name="_xlnm.Print_Area" localSheetId="7">'0117660'!#REF!</definedName>
    <definedName name="_xlnm.Print_Area" localSheetId="8">'0117690'!$A$1:$S$33</definedName>
    <definedName name="_xlnm.Print_Area" localSheetId="9">'0203160'!$A$1:$O$62</definedName>
    <definedName name="_xlnm.Print_Area" localSheetId="11">'0203230'!$A$1:$O$34</definedName>
    <definedName name="_xlnm.Print_Area" localSheetId="12">'0204050'!$A$1:$N$8</definedName>
    <definedName name="_xlnm.Print_Area" localSheetId="13">'0204090'!$A$1:$N$155</definedName>
    <definedName name="_xlnm.Print_Area" localSheetId="14">'0204340'!$A$1:$N$53</definedName>
    <definedName name="_xlnm.Print_Area" localSheetId="16">'0301460'!$A$3:$P$24</definedName>
    <definedName name="_xlnm.Print_Area" localSheetId="20">'0302130'!$A$1:$P$30</definedName>
    <definedName name="_xlnm.Print_Area" localSheetId="1">'Herausgeber-Redaktion'!$A$1:$B$42</definedName>
    <definedName name="_xlnm.Print_Area" localSheetId="2">'Inhaltsverzeichnis '!_TAB18,_TAB19</definedName>
    <definedName name="_xlnm.Print_Area" localSheetId="0">Titelblatt!$A$1:$A$4</definedName>
    <definedName name="_xlnm.Print_Area">_TAB18,_TAB19</definedName>
    <definedName name="DuMJan" localSheetId="2">#REF!</definedName>
    <definedName name="DuMJan">#REF!</definedName>
    <definedName name="EFebruar" localSheetId="2">'[2]Eintrag Gesamtentwicklung'!#REF!</definedName>
    <definedName name="EFebruar">'[2]Eintrag Gesamtentwicklung'!#REF!</definedName>
    <definedName name="EinfÜbertrag" localSheetId="2">#REF!</definedName>
    <definedName name="EinfÜbertrag">#REF!</definedName>
    <definedName name="EinfVolÜbertrag" localSheetId="2">#REF!</definedName>
    <definedName name="EinfVolÜbertrag">#REF!</definedName>
    <definedName name="EJanuar" localSheetId="2">'[2]Eintrag Gesamtentwicklung'!#REF!</definedName>
    <definedName name="EJanuar">'[2]Eintrag Gesamtentwicklung'!#REF!</definedName>
    <definedName name="EMärz" localSheetId="2">#REF!</definedName>
    <definedName name="EMärz">#REF!</definedName>
    <definedName name="FebBJtAHA3">'[3]3'!$B$28</definedName>
    <definedName name="FebBJtAHA6">'[3]6'!$B$33</definedName>
    <definedName name="FebBJtAHE3">'[3]3'!$C$28</definedName>
    <definedName name="FebBJtAHE6">'[3]6'!$C$33</definedName>
    <definedName name="FebBJtEXA3">'[3]3'!$E$28</definedName>
    <definedName name="FebBJtEXA6">'[3]6'!$D$33</definedName>
    <definedName name="FebBJtEXE3">'[3]3'!$F$28</definedName>
    <definedName name="FebBJtEXE6">'[3]6'!$E$33</definedName>
    <definedName name="FebBJtEZA8">'[3]8'!$E$28</definedName>
    <definedName name="FebBJtEZE8">'[3]8'!$F$28</definedName>
    <definedName name="FebBJtINA6">'[3]6'!$F$33</definedName>
    <definedName name="FebBJTINA8">'[3]8'!$B$28</definedName>
    <definedName name="FebBJtINE6">'[3]6'!$G$33</definedName>
    <definedName name="FebBJTINE8">'[3]8'!$C$28</definedName>
    <definedName name="FebBJtNEA8">'[3]8'!$H$28</definedName>
    <definedName name="FebBJtNEE8">'[3]8'!$I$28</definedName>
    <definedName name="FebBMtAHA1">'[3]1'!$B$25</definedName>
    <definedName name="FebBMtAHA5">'[3]5'!$B$29</definedName>
    <definedName name="FebBMtAHE1">'[3]1'!$C$25</definedName>
    <definedName name="FebBMtAHE5">'[3]5'!$C$29</definedName>
    <definedName name="FebBMtEXA1">'[3]1'!$D$25</definedName>
    <definedName name="FebBMtEXA5">'[3]5'!$D$29</definedName>
    <definedName name="FebBMtEXE1">'[3]1'!$G$25</definedName>
    <definedName name="FebBMtEXE5">'[3]5'!$E$29</definedName>
    <definedName name="FebBMtEZA10">'[3]10'!$D$29</definedName>
    <definedName name="FebBMtEZA11">'[3]11'!$J$25</definedName>
    <definedName name="FebBMtEZE10">'[3]10'!$E$29</definedName>
    <definedName name="FebBMtEZE11">'[3]11'!$N$25</definedName>
    <definedName name="FebBMtINA11">'[3]11'!$B$25</definedName>
    <definedName name="FebBMtINA5">'[3]5'!$F$29</definedName>
    <definedName name="FebBMtINE11">'[3]11'!$F$25</definedName>
    <definedName name="FebBMtINE5">'[3]5'!$G$29</definedName>
    <definedName name="FebBMtNEA10">'[3]10'!$F$29</definedName>
    <definedName name="FebBMtNEA7">'[3]7'!$H$24</definedName>
    <definedName name="FebBMtNEE10">'[3]10'!$G$29</definedName>
    <definedName name="FebBMtNEE7">'[3]7'!$I$24</definedName>
    <definedName name="Februar">'[2]Eintrag Gesamtentwicklung'!#REF!</definedName>
    <definedName name="FebVJtAHA3">'[3]3'!$B$11</definedName>
    <definedName name="FebVJtAHE3">'[3]3'!$C$11</definedName>
    <definedName name="FebVJtEZA8">'[3]8'!$E$11</definedName>
    <definedName name="FebVJtEZE8">'[3]8'!$F$11</definedName>
    <definedName name="FebVJtNEA8">'[3]8'!$H$11</definedName>
    <definedName name="FebVJtNEE8">'[3]8'!$I$11</definedName>
    <definedName name="FebVMtAHA1">'[3]1'!$B$12</definedName>
    <definedName name="FebVMtAHE1">'[3]1'!$C$12</definedName>
    <definedName name="FETT" localSheetId="4">#REF!</definedName>
    <definedName name="FETT" localSheetId="5">#REF!</definedName>
    <definedName name="FETT" localSheetId="7">#REF!</definedName>
    <definedName name="FETT" localSheetId="9">#REF!</definedName>
    <definedName name="FETT" localSheetId="11">#REF!</definedName>
    <definedName name="FETT" localSheetId="12">'0204050'!#REF!</definedName>
    <definedName name="FETT" localSheetId="14">'0204340'!#REF!</definedName>
    <definedName name="FETT" localSheetId="16">#REF!</definedName>
    <definedName name="FETT" localSheetId="2">#REF!</definedName>
    <definedName name="FETT" localSheetId="3">#REF!</definedName>
    <definedName name="FETT">#REF!</definedName>
    <definedName name="Fett2" localSheetId="2">#REF!</definedName>
    <definedName name="Fett2">#REF!</definedName>
    <definedName name="GEHE_ZU_BLATT_A" localSheetId="2">#REF!</definedName>
    <definedName name="GEHE_ZU_BLATT_A">#REF!</definedName>
    <definedName name="GEHE_ZU_BLATT_N" localSheetId="2">#REF!</definedName>
    <definedName name="GEHE_ZU_BLATT_N">#REF!</definedName>
    <definedName name="gewünschte_Monate" localSheetId="4">#REF!</definedName>
    <definedName name="gewünschte_Monate" localSheetId="5">#REF!</definedName>
    <definedName name="gewünschte_Monate" localSheetId="7">#REF!</definedName>
    <definedName name="gewünschte_Monate" localSheetId="9">#REF!</definedName>
    <definedName name="gewünschte_Monate" localSheetId="11">#REF!</definedName>
    <definedName name="gewünschte_Monate" localSheetId="16">#REF!</definedName>
    <definedName name="gewünschte_Monate" localSheetId="2">#REF!</definedName>
    <definedName name="gewünschte_Monate" localSheetId="3">#REF!</definedName>
    <definedName name="gewünschte_Monate">#REF!</definedName>
    <definedName name="gfgdsfg" localSheetId="2">#REF!</definedName>
    <definedName name="gfgdsfg">#REF!</definedName>
    <definedName name="ggggg" localSheetId="2">'[4]MBT-0204190-0000'!#REF!</definedName>
    <definedName name="ggggg">'[4]MBT-0204190-0000'!#REF!</definedName>
    <definedName name="Grafik_diek" localSheetId="2">#REF!</definedName>
    <definedName name="Grafik_diek">#REF!</definedName>
    <definedName name="Grafik2" localSheetId="2">#REF!</definedName>
    <definedName name="Grafik2">#REF!</definedName>
    <definedName name="HERVOL" localSheetId="4">#REF!</definedName>
    <definedName name="HERVOL" localSheetId="5">#REF!</definedName>
    <definedName name="HERVOL" localSheetId="7">#REF!</definedName>
    <definedName name="HERVOL" localSheetId="9">#REF!</definedName>
    <definedName name="HERVOL" localSheetId="11">#REF!</definedName>
    <definedName name="HERVOL" localSheetId="12">'0204050'!#REF!</definedName>
    <definedName name="HERVOL" localSheetId="14">'0204340'!#REF!</definedName>
    <definedName name="HERVOL" localSheetId="16">#REF!</definedName>
    <definedName name="HERVOL" localSheetId="2">#REF!</definedName>
    <definedName name="HERVOL" localSheetId="3">#REF!</definedName>
    <definedName name="HERVOL">#REF!</definedName>
    <definedName name="Jahr" localSheetId="2">#REF!</definedName>
    <definedName name="Jahr">#REF!</definedName>
    <definedName name="JanBMtAHA1">'[3]1'!$B$24</definedName>
    <definedName name="JanBMtAHE1">'[3]1'!$C$24</definedName>
    <definedName name="Januar">'[2]Eintrag Gesamtentwicklung'!#REF!</definedName>
    <definedName name="KOPF" localSheetId="4">#REF!</definedName>
    <definedName name="KOPF" localSheetId="5">#REF!</definedName>
    <definedName name="KOPF" localSheetId="7">#REF!</definedName>
    <definedName name="KOPF" localSheetId="9">#REF!</definedName>
    <definedName name="KOPF" localSheetId="11">#REF!</definedName>
    <definedName name="KOPF" localSheetId="12">'0204050'!#REF!</definedName>
    <definedName name="KOPF" localSheetId="14">'0204340'!#REF!</definedName>
    <definedName name="KOPF" localSheetId="16">#REF!</definedName>
    <definedName name="KOPF" localSheetId="2">#REF!</definedName>
    <definedName name="KOPF" localSheetId="3">#REF!</definedName>
    <definedName name="KOPF">#REF!</definedName>
    <definedName name="LH_6_10" localSheetId="7">'0117660'!$A$8022:$D$8026</definedName>
    <definedName name="LH_6_12" localSheetId="7">'0117660'!$A$8028:$D$8032</definedName>
    <definedName name="LH_6_17" localSheetId="4">'[1]3720.0'!#REF!</definedName>
    <definedName name="LH_6_17" localSheetId="5">'[1]3720.0'!#REF!</definedName>
    <definedName name="LH_6_17" localSheetId="7">'0117660'!#REF!</definedName>
    <definedName name="LH_6_17" localSheetId="9">'[1]3720.0'!#REF!</definedName>
    <definedName name="LH_6_17" localSheetId="11">'[1]3720.0'!#REF!</definedName>
    <definedName name="LH_6_17" localSheetId="16">'[1]3720.0'!#REF!</definedName>
    <definedName name="LH_6_17" localSheetId="3">'[1]3720.0'!#REF!</definedName>
    <definedName name="LH_6_17">'[1]3720.0'!#REF!</definedName>
    <definedName name="LH_8_10" localSheetId="7">'0117660'!$A$8004:$D$8008</definedName>
    <definedName name="LH_8_12" localSheetId="7">'0117660'!$A$8010:$D$8014</definedName>
    <definedName name="LH_8_17" localSheetId="7">'0117660'!$A$8016:$D$8020</definedName>
    <definedName name="LöscheAusfuhrTatsWERT">'[10]02-12 Eintrag 1000 EUR'!$B$42:$E$45,'[10]02-12 Eintrag 1000 EUR'!$B$49:$E$50,'[10]02-12 Eintrag 1000 EUR'!$B$52:$E$53,'[10]02-12 Eintrag 1000 EUR'!$B$55:$E$55,'[10]02-12 Eintrag 1000 EUR'!$B$58:$E$58</definedName>
    <definedName name="LöscheAusfuhrVolumen">'[10]02-12 Eintrag 1000 EUR'!$B$93:$E$93,'[10]02-12 Eintrag 1000 EUR'!$B$97:$E$98,'[10]02-12 Eintrag 1000 EUR'!$B$100:$E$101,'[10]02-12 Eintrag 1000 EUR'!$B$103:$E$103,'[10]02-12 Eintrag 1000 EUR'!$B$106:$E$106</definedName>
    <definedName name="LöscheEinfuhrTatsWERT">'[10]02-12 Eintrag 1000 EUR'!$B$16:$E$19,'[10]02-12 Eintrag 1000 EUR'!$B$23:$E$24,'[10]02-12 Eintrag 1000 EUR'!$B$26:$E$27,'[10]02-12 Eintrag 1000 EUR'!$B$29:$E$29,'[10]02-12 Eintrag 1000 EUR'!$B$32:$E$32</definedName>
    <definedName name="LöscheEinfuhrVolumen">'[10]02-12 Eintrag 1000 EUR'!$B$69:$E$72,'[10]02-12 Eintrag 1000 EUR'!$B$76:$E$77,'[10]02-12 Eintrag 1000 EUR'!$B$79:$E$80,'[10]02-12 Eintrag 1000 EUR'!$B$82:$E$82,'[10]02-12 Eintrag 1000 EUR'!$B$85:$E$85</definedName>
    <definedName name="LQ_6_10" localSheetId="7">'0117660'!#REF!</definedName>
    <definedName name="LQ_6_12" localSheetId="7">'0117660'!#REF!</definedName>
    <definedName name="LQ_6_17" localSheetId="7">'0117660'!#REF!</definedName>
    <definedName name="LQ_8_10" localSheetId="4">'[1]3720.0'!#REF!</definedName>
    <definedName name="LQ_8_10" localSheetId="5">'[1]3720.0'!#REF!</definedName>
    <definedName name="LQ_8_10" localSheetId="7">'0117660'!#REF!</definedName>
    <definedName name="LQ_8_10" localSheetId="9">'[1]3720.0'!#REF!</definedName>
    <definedName name="LQ_8_10" localSheetId="11">'[1]3720.0'!#REF!</definedName>
    <definedName name="LQ_8_10" localSheetId="16">'[1]3720.0'!#REF!</definedName>
    <definedName name="LQ_8_10" localSheetId="3">'[1]3720.0'!#REF!</definedName>
    <definedName name="LQ_8_10">'[1]3720.0'!#REF!</definedName>
    <definedName name="LQ_8_12" localSheetId="7">'0117660'!#REF!</definedName>
    <definedName name="LQ_8_12" localSheetId="9">'[1]3720.0'!#REF!</definedName>
    <definedName name="LQ_8_12" localSheetId="3">'[1]3720.0'!#REF!</definedName>
    <definedName name="LQ_8_12">'[1]3720.0'!#REF!</definedName>
    <definedName name="LQ_8_17" localSheetId="7">'0117660'!#REF!</definedName>
    <definedName name="LQ_8_17" localSheetId="9">'[1]3720.0'!#REF!</definedName>
    <definedName name="LQ_8_17" localSheetId="3">'[1]3720.0'!#REF!</definedName>
    <definedName name="LQ_8_17">'[1]3720.0'!#REF!</definedName>
    <definedName name="März" localSheetId="2">#REF!</definedName>
    <definedName name="März">#REF!</definedName>
    <definedName name="Matrix">[11]Großhandelspreise!$B$6:$ZZ$18</definedName>
    <definedName name="Matrix2">[11]Erzeugerpreise!$B$5:$ZZ$18</definedName>
    <definedName name="MISCHGE" localSheetId="4">#REF!</definedName>
    <definedName name="MISCHGE" localSheetId="5">#REF!</definedName>
    <definedName name="MISCHGE" localSheetId="7">#REF!</definedName>
    <definedName name="MISCHGE" localSheetId="9">#REF!</definedName>
    <definedName name="MISCHGE" localSheetId="11">#REF!</definedName>
    <definedName name="MISCHGE" localSheetId="12">'0204050'!#REF!</definedName>
    <definedName name="MISCHGE" localSheetId="14">'0204340'!#REF!</definedName>
    <definedName name="MISCHGE" localSheetId="16">#REF!</definedName>
    <definedName name="MISCHGE" localSheetId="2">#REF!</definedName>
    <definedName name="MISCHGE" localSheetId="3">#REF!</definedName>
    <definedName name="MISCHGE">#REF!</definedName>
    <definedName name="Monat" localSheetId="2">#REF!</definedName>
    <definedName name="Monat">#REF!</definedName>
    <definedName name="Monat.2.löschen" localSheetId="2">#REF!,#REF!,#REF!,#REF!</definedName>
    <definedName name="Monat.2.löschen">#REF!,#REF!,#REF!,#REF!</definedName>
    <definedName name="Monat.3.löschen">'[12]Eintrag EGW (3)'!$D$9:$D$38,'[12]Eintrag EGW (3)'!$F$9:$F$38,'[12]Eintrag EGW (3)'!$J$9:$J$38,'[12]Eintrag EGW (3)'!$L$9:$L$38</definedName>
    <definedName name="MSTR.Einkauf_Beschaffung__Kreise_Monat" localSheetId="2">#REF!</definedName>
    <definedName name="MSTR.Einkauf_Beschaffung__Kreise_Monat">#REF!</definedName>
    <definedName name="MSTR.Einkauf_Beschaffung__Kreise_Monat.1" localSheetId="2">#REF!</definedName>
    <definedName name="MSTR.Einkauf_Beschaffung__Kreise_Monat.1">#REF!</definedName>
    <definedName name="MSTR.Einkauf_Beschaffung__Kreise_Monat.2" localSheetId="2">#REF!</definedName>
    <definedName name="MSTR.Einkauf_Beschaffung__Kreise_Monat.2">#REF!</definedName>
    <definedName name="MSTR.Milchpreis_KUH_Ausland" localSheetId="2">#REF!</definedName>
    <definedName name="MSTR.Milchpreis_KUH_Ausland">#REF!</definedName>
    <definedName name="MtFeb" localSheetId="2">'[2]Eintrag Gesamtentwicklung'!#REF!</definedName>
    <definedName name="MtFeb">'[2]Eintrag Gesamtentwicklung'!#REF!</definedName>
    <definedName name="MtJan" localSheetId="2">'[2]Eintrag Gesamtentwicklung'!#REF!</definedName>
    <definedName name="MtJan">'[2]Eintrag Gesamtentwicklung'!#REF!</definedName>
    <definedName name="MtMrz" localSheetId="2">#REF!</definedName>
    <definedName name="MtMrz">#REF!</definedName>
    <definedName name="MW4W" comment="Berechnung Mittelwert in Monaten mit w Wochen" localSheetId="4">AVERAGE(#REF!)</definedName>
    <definedName name="MW4W" comment="Berechnung Mittelwert in Monaten mit w Wochen" localSheetId="5">AVERAGE(#REF!)</definedName>
    <definedName name="MW4W" comment="Berechnung Mittelwert in Monaten mit w Wochen" localSheetId="7">AVERAGE(#REF!)</definedName>
    <definedName name="MW4W" comment="Berechnung Mittelwert in Monaten mit w Wochen" localSheetId="9">AVERAGE(#REF!)</definedName>
    <definedName name="MW4W" comment="Berechnung Mittelwert in Monaten mit w Wochen" localSheetId="11">AVERAGE(#REF!)</definedName>
    <definedName name="MW4W" comment="Berechnung Mittelwert in Monaten mit w Wochen" localSheetId="16">AVERAGE(#REF!)</definedName>
    <definedName name="MW4W" comment="Berechnung Mittelwert in Monaten mit w Wochen" localSheetId="3">AVERAGE(#REF!)</definedName>
    <definedName name="MW4W" comment="Berechnung Mittelwert in Monaten mit w Wochen">AVERAGE(#REF!)</definedName>
    <definedName name="MW5W" localSheetId="4">AVERAGE(#REF!)</definedName>
    <definedName name="MW5W" localSheetId="5">AVERAGE(#REF!)</definedName>
    <definedName name="MW5W" localSheetId="7">AVERAGE(#REF!)</definedName>
    <definedName name="MW5W" localSheetId="9">AVERAGE(#REF!)</definedName>
    <definedName name="MW5W" localSheetId="11">AVERAGE(#REF!)</definedName>
    <definedName name="MW5W" localSheetId="16">AVERAGE(#REF!)</definedName>
    <definedName name="MW5W" localSheetId="3">AVERAGE(#REF!)</definedName>
    <definedName name="MW5W">AVERAGE(#REF!)</definedName>
    <definedName name="neu" localSheetId="9">#REF!</definedName>
    <definedName name="neu" localSheetId="11">#REF!</definedName>
    <definedName name="neu" localSheetId="2">#REF!</definedName>
    <definedName name="neu" localSheetId="3">#REF!</definedName>
    <definedName name="neu">#REF!</definedName>
    <definedName name="Neue" localSheetId="2">'[4]MBT-0204190-0000'!#REF!</definedName>
    <definedName name="Neue">'[4]MBT-0204190-0000'!#REF!</definedName>
    <definedName name="neueu">#REF!</definedName>
    <definedName name="nix_" localSheetId="9">'[1]3720.0'!#REF!</definedName>
    <definedName name="nix_" localSheetId="11">'[1]3720.0'!#REF!</definedName>
    <definedName name="nix_" localSheetId="2">'[1]3720.0'!#REF!</definedName>
    <definedName name="nix_" localSheetId="3">'[1]3720.0'!#REF!</definedName>
    <definedName name="nix_">'[1]3720.0'!#REF!</definedName>
    <definedName name="NL" localSheetId="4">#REF!</definedName>
    <definedName name="NL" localSheetId="5">#REF!</definedName>
    <definedName name="NL" localSheetId="7">#REF!</definedName>
    <definedName name="NL" localSheetId="9">#REF!</definedName>
    <definedName name="NL" localSheetId="11">#REF!</definedName>
    <definedName name="NL" localSheetId="12">'0204050'!#REF!</definedName>
    <definedName name="NL" localSheetId="14">'0204340'!#REF!</definedName>
    <definedName name="NL" localSheetId="16">#REF!</definedName>
    <definedName name="NL" localSheetId="2">#REF!</definedName>
    <definedName name="NL" localSheetId="3">#REF!</definedName>
    <definedName name="NL">#REF!</definedName>
    <definedName name="nn" localSheetId="2">#REF!</definedName>
    <definedName name="nn">#REF!</definedName>
    <definedName name="NovBMtAHA1">'[3]1'!$B$34</definedName>
    <definedName name="OktBJtAHA3">'[3]3'!$B$36</definedName>
    <definedName name="OktBJtAHE3">'[3]3'!$C$36</definedName>
    <definedName name="OktBMtAHA1">'[3]1'!$B$33</definedName>
    <definedName name="OktBMtAHE1">'[3]1'!$C$33</definedName>
    <definedName name="OktVJtAHA3">'[3]3'!$B$19</definedName>
    <definedName name="OktVJtAHE3">'[3]3'!$C$19</definedName>
    <definedName name="OktVMtAHA1">'[3]1'!$B$20</definedName>
    <definedName name="OktVMtAHE1">'[3]1'!$C$20</definedName>
    <definedName name="Quali1">'[13]Eintrag Gesamtentwicklung'!#REF!</definedName>
    <definedName name="quali1111" localSheetId="2">#REF!</definedName>
    <definedName name="quali1111">#REF!</definedName>
    <definedName name="Qualitätsbericht" localSheetId="2">#REF!</definedName>
    <definedName name="Qualitätsbericht">#REF!</definedName>
    <definedName name="sdadasrd" localSheetId="9">#REF!</definedName>
    <definedName name="sdadasrd" localSheetId="11">#REF!</definedName>
    <definedName name="sdadasrd" localSheetId="2">#REF!</definedName>
    <definedName name="sdadasrd" localSheetId="3">#REF!</definedName>
    <definedName name="sdadasrd">#REF!</definedName>
    <definedName name="SepBJtAHA3">'[3]3'!$B$35</definedName>
    <definedName name="SepBJtAHA6">'[3]6'!$B$40</definedName>
    <definedName name="SepBJtAHE3">'[3]3'!$C$35</definedName>
    <definedName name="SepBJtAHE6">'[3]6'!$C$40</definedName>
    <definedName name="SepBJtEXA3">'[3]3'!$E$35</definedName>
    <definedName name="SepBJtEXA6">'[3]6'!$D$40</definedName>
    <definedName name="SepBJtEXE3">'[3]3'!$F$35</definedName>
    <definedName name="SepBJtEXE6">'[3]6'!$E$40</definedName>
    <definedName name="SepBJtEZA8">'[3]8'!$E$35</definedName>
    <definedName name="SepBJtEZE8">'[3]8'!$F$35</definedName>
    <definedName name="SepBJtINA6">'[3]6'!$F$40</definedName>
    <definedName name="SepBJTINA8">'[3]8'!$B$35</definedName>
    <definedName name="SepBJtINE6">'[3]6'!$G$40</definedName>
    <definedName name="SepBJTINE8">'[3]8'!$C$35</definedName>
    <definedName name="SepBJtNEA8">'[3]8'!$H$35</definedName>
    <definedName name="SepBJtNEE8">'[3]8'!$I$35</definedName>
    <definedName name="SepBMtAHA1">'[3]1'!$B$32</definedName>
    <definedName name="SepBMtAHA5">'[3]5'!$B$36</definedName>
    <definedName name="SepBMtAHE1">'[3]1'!$C$32</definedName>
    <definedName name="SepBMtAHE5">'[3]5'!$C$36</definedName>
    <definedName name="SepBMtEXA1">'[3]1'!$D$32</definedName>
    <definedName name="SepBMtEXA5">'[3]5'!$D$36</definedName>
    <definedName name="SepBMtEXE1">'[3]1'!$G$32</definedName>
    <definedName name="SepBMtEXE5">'[3]5'!$E$36</definedName>
    <definedName name="SepBMtEZA10">'[3]10'!$D$36</definedName>
    <definedName name="SepBMtEZA11">'[3]11'!$J$32</definedName>
    <definedName name="SepBMtEZE10">'[3]10'!$E$36</definedName>
    <definedName name="SepBMtEZE11">'[3]11'!$N$32</definedName>
    <definedName name="SepBMtINA11">'[3]11'!$B$32</definedName>
    <definedName name="SepBMtINA5">'[3]5'!$F$36</definedName>
    <definedName name="SepBMtINE11">'[3]11'!$F$32</definedName>
    <definedName name="SepBMtINE5">'[3]5'!$G$36</definedName>
    <definedName name="SepBMtNEA10">'[3]10'!$F$36</definedName>
    <definedName name="SepBMtNEA7">'[3]7'!$H$31</definedName>
    <definedName name="SepBMtNEE10">'[3]10'!$G$36</definedName>
    <definedName name="SepBMtNEE7">'[3]7'!$I$31</definedName>
    <definedName name="SepVJtAHA3">'[3]3'!$B$18</definedName>
    <definedName name="SepVJtAHE3">'[3]3'!$C$18</definedName>
    <definedName name="SepVJtEZA8">'[3]8'!$E$18</definedName>
    <definedName name="SepVJtEZE8">'[3]8'!$F$18</definedName>
    <definedName name="SepVJtNEA8">'[3]8'!$H$18</definedName>
    <definedName name="SepVJtNEE8">'[3]8'!$I$18</definedName>
    <definedName name="SepVMtAHA1">'[3]1'!$B$19</definedName>
    <definedName name="SepVMtAHE1">'[3]1'!$C$19</definedName>
    <definedName name="SFebruar">'[2]Eintrag Gesamtentwicklung'!#REF!</definedName>
    <definedName name="SJanuar">'[2]Eintrag Gesamtentwicklung'!#REF!</definedName>
    <definedName name="SMärz" localSheetId="2">#REF!</definedName>
    <definedName name="SMärz">#REF!</definedName>
    <definedName name="STRUKTUR" localSheetId="4">#REF!</definedName>
    <definedName name="STRUKTUR" localSheetId="5">#REF!</definedName>
    <definedName name="STRUKTUR" localSheetId="7">#REF!</definedName>
    <definedName name="STRUKTUR" localSheetId="9">#REF!</definedName>
    <definedName name="STRUKTUR" localSheetId="11">#REF!</definedName>
    <definedName name="STRUKTUR" localSheetId="12">'0204050'!#REF!</definedName>
    <definedName name="STRUKTUR" localSheetId="14">'0204340'!#REF!</definedName>
    <definedName name="STRUKTUR" localSheetId="16">#REF!</definedName>
    <definedName name="STRUKTUR" localSheetId="2">#REF!</definedName>
    <definedName name="STRUKTUR" localSheetId="3">#REF!</definedName>
    <definedName name="STRUKTUR">#REF!</definedName>
    <definedName name="Such_KjD" localSheetId="4">#REF!</definedName>
    <definedName name="Such_KjD" localSheetId="5">#REF!</definedName>
    <definedName name="Such_KjD" localSheetId="9">#REF!</definedName>
    <definedName name="Such_KjD" localSheetId="11">#REF!</definedName>
    <definedName name="Such_KjD" localSheetId="16">#REF!</definedName>
    <definedName name="Such_KjD" localSheetId="2">#REF!</definedName>
    <definedName name="Such_KjD" localSheetId="3">#REF!</definedName>
    <definedName name="Such_KjD">#REF!</definedName>
    <definedName name="Such_M1" localSheetId="4">#REF!</definedName>
    <definedName name="Such_M1" localSheetId="5">#REF!</definedName>
    <definedName name="Such_M1" localSheetId="9">#REF!</definedName>
    <definedName name="Such_M1" localSheetId="11">#REF!</definedName>
    <definedName name="Such_M1" localSheetId="16">#REF!</definedName>
    <definedName name="Such_M1" localSheetId="2">#REF!</definedName>
    <definedName name="Such_M1" localSheetId="3">#REF!</definedName>
    <definedName name="Such_M1">#REF!</definedName>
    <definedName name="Such_M2" localSheetId="4">#REF!</definedName>
    <definedName name="Such_M2" localSheetId="5">#REF!</definedName>
    <definedName name="Such_M2" localSheetId="9">#REF!</definedName>
    <definedName name="Such_M2" localSheetId="11">#REF!</definedName>
    <definedName name="Such_M2" localSheetId="16">#REF!</definedName>
    <definedName name="Such_M2" localSheetId="2">#REF!</definedName>
    <definedName name="Such_M2" localSheetId="3">#REF!</definedName>
    <definedName name="Such_M2">#REF!</definedName>
    <definedName name="Such_M3" localSheetId="4">#REF!</definedName>
    <definedName name="Such_M3" localSheetId="5">#REF!</definedName>
    <definedName name="Such_M3" localSheetId="9">#REF!</definedName>
    <definedName name="Such_M3" localSheetId="11">#REF!</definedName>
    <definedName name="Such_M3" localSheetId="16">#REF!</definedName>
    <definedName name="Such_M3" localSheetId="2">#REF!</definedName>
    <definedName name="Such_M3" localSheetId="3">#REF!</definedName>
    <definedName name="Such_M3">#REF!</definedName>
    <definedName name="Such_M4" localSheetId="4">#REF!</definedName>
    <definedName name="Such_M4" localSheetId="5">#REF!</definedName>
    <definedName name="Such_M4" localSheetId="9">#REF!</definedName>
    <definedName name="Such_M4" localSheetId="11">#REF!</definedName>
    <definedName name="Such_M4" localSheetId="16">#REF!</definedName>
    <definedName name="Such_M4" localSheetId="2">#REF!</definedName>
    <definedName name="Such_M4" localSheetId="3">#REF!</definedName>
    <definedName name="Such_M4">#REF!</definedName>
    <definedName name="Such_M5" localSheetId="4">#REF!</definedName>
    <definedName name="Such_M5" localSheetId="5">#REF!</definedName>
    <definedName name="Such_M5" localSheetId="9">#REF!</definedName>
    <definedName name="Such_M5" localSheetId="11">#REF!</definedName>
    <definedName name="Such_M5" localSheetId="16">#REF!</definedName>
    <definedName name="Such_M5" localSheetId="2">#REF!</definedName>
    <definedName name="Such_M5" localSheetId="3">#REF!</definedName>
    <definedName name="Such_M5">#REF!</definedName>
    <definedName name="Such_WjD" localSheetId="4">#REF!</definedName>
    <definedName name="Such_WjD" localSheetId="5">#REF!</definedName>
    <definedName name="Such_WjD" localSheetId="9">#REF!</definedName>
    <definedName name="Such_WjD" localSheetId="11">#REF!</definedName>
    <definedName name="Such_WjD" localSheetId="16">#REF!</definedName>
    <definedName name="Such_WjD" localSheetId="2">#REF!</definedName>
    <definedName name="Such_WjD" localSheetId="3">#REF!</definedName>
    <definedName name="Such_WjD">#REF!</definedName>
    <definedName name="_xlnm.Criteria" localSheetId="4">#REF!,#REF!,#REF!,#REF!,#REF!,#REF!,#REF!,#REF!,#REF!,#REF!,#REF!,#REF!,#REF!,#REF!,#REF!,#REF!,#REF!,#REF!</definedName>
    <definedName name="_xlnm.Criteria" localSheetId="5">#REF!,#REF!,#REF!,#REF!,#REF!,#REF!,#REF!,#REF!,#REF!,#REF!,#REF!,#REF!,#REF!,#REF!,#REF!,#REF!,#REF!,#REF!</definedName>
    <definedName name="_xlnm.Criteria" localSheetId="7">#REF!,#REF!,#REF!,#REF!,#REF!,#REF!,#REF!,#REF!,#REF!,#REF!,#REF!,#REF!,#REF!,#REF!,#REF!,#REF!,#REF!,#REF!</definedName>
    <definedName name="_xlnm.Criteria" localSheetId="8">#REF!,#REF!,#REF!,#REF!,#REF!,#REF!,#REF!,#REF!,#REF!,#REF!,#REF!,#REF!,#REF!,#REF!,#REF!,#REF!,#REF!,#REF!</definedName>
    <definedName name="_xlnm.Criteria" localSheetId="9">#REF!,#REF!,#REF!,#REF!,#REF!,#REF!,#REF!,#REF!,#REF!,#REF!,#REF!,#REF!,#REF!,#REF!,#REF!,#REF!,#REF!,#REF!</definedName>
    <definedName name="_xlnm.Criteria" localSheetId="11">#REF!,#REF!,#REF!,#REF!,#REF!,#REF!,#REF!,#REF!,#REF!,#REF!,#REF!,#REF!,#REF!,#REF!,#REF!,#REF!,#REF!,#REF!</definedName>
    <definedName name="_xlnm.Criteria" localSheetId="16">#REF!,#REF!,#REF!,#REF!,#REF!,#REF!,#REF!,#REF!,#REF!,#REF!,#REF!,#REF!,#REF!,#REF!,#REF!,#REF!,#REF!,#REF!</definedName>
    <definedName name="_xlnm.Criteria" localSheetId="2">#REF!,#REF!,#REF!,#REF!,#REF!,#REF!,#REF!,#REF!,#REF!,#REF!,#REF!,#REF!,#REF!,#REF!,#REF!,#REF!,#REF!,#REF!</definedName>
    <definedName name="_xlnm.Criteria" localSheetId="3">#REF!,#REF!,#REF!,#REF!,#REF!,#REF!,#REF!,#REF!,#REF!,#REF!,#REF!,#REF!,#REF!,#REF!,#REF!,#REF!,#REF!,#REF!</definedName>
    <definedName name="_xlnm.Criteria">#REF!,#REF!,#REF!,#REF!,#REF!,#REF!,#REF!,#REF!,#REF!,#REF!,#REF!,#REF!,#REF!,#REF!,#REF!,#REF!,#REF!,#REF!</definedName>
    <definedName name="Tab_STMB" localSheetId="7">'0117660'!#REF!</definedName>
    <definedName name="Tab107ab" localSheetId="4">#REF!</definedName>
    <definedName name="Tab107ab" localSheetId="5">#REF!</definedName>
    <definedName name="Tab107ab" localSheetId="7">#REF!</definedName>
    <definedName name="Tab107ab" localSheetId="9">#REF!</definedName>
    <definedName name="Tab107ab" localSheetId="11">#REF!</definedName>
    <definedName name="Tab107ab" localSheetId="16">#REF!</definedName>
    <definedName name="Tab107ab" localSheetId="2">#REF!</definedName>
    <definedName name="Tab107ab" localSheetId="3">#REF!</definedName>
    <definedName name="Tab107ab">#REF!</definedName>
    <definedName name="Teil1" localSheetId="2">#REF!,#REF!,#REF!,#REF!,#REF!</definedName>
    <definedName name="Teil1">#REF!,#REF!,#REF!,#REF!,#REF!</definedName>
    <definedName name="Teil2" localSheetId="2">#REF!,#REF!,#REF!</definedName>
    <definedName name="Teil2">#REF!,#REF!,#REF!</definedName>
    <definedName name="test" localSheetId="2">'[4]MBT-0204190-0000'!#REF!</definedName>
    <definedName name="test">'[4]MBT-0204190-0000'!#REF!</definedName>
    <definedName name="TMJan" localSheetId="2">#REF!</definedName>
    <definedName name="TMJan">#REF!</definedName>
    <definedName name="v" localSheetId="2">'Inhaltsverzeichnis '!_TAB18,_TAB19</definedName>
    <definedName name="v">#N/A</definedName>
    <definedName name="VAprA" localSheetId="2">'[2]Eintrag Gesamtentwicklung'!#REF!</definedName>
    <definedName name="VAprA">'[2]Eintrag Gesamtentwicklung'!#REF!</definedName>
    <definedName name="VAprE" localSheetId="2">'[2]Eintrag Gesamtentwicklung'!#REF!</definedName>
    <definedName name="VAprE">'[2]Eintrag Gesamtentwicklung'!#REF!</definedName>
    <definedName name="VAprS" localSheetId="2">'[2]Eintrag Gesamtentwicklung'!#REF!</definedName>
    <definedName name="VAprS">'[2]Eintrag Gesamtentwicklung'!#REF!</definedName>
    <definedName name="VAugA" localSheetId="2">'[2]Eintrag Gesamtentwicklung'!#REF!</definedName>
    <definedName name="VAugA">'[2]Eintrag Gesamtentwicklung'!#REF!</definedName>
    <definedName name="VAugE" localSheetId="2">'[2]Eintrag Gesamtentwicklung'!#REF!</definedName>
    <definedName name="VAugE">'[2]Eintrag Gesamtentwicklung'!#REF!</definedName>
    <definedName name="VAugS" localSheetId="2">'[2]Eintrag Gesamtentwicklung'!#REF!</definedName>
    <definedName name="VAugS">'[2]Eintrag Gesamtentwicklung'!#REF!</definedName>
    <definedName name="VDezA" localSheetId="2">'[2]Eintrag Gesamtentwicklung'!#REF!</definedName>
    <definedName name="VDezA">'[2]Eintrag Gesamtentwicklung'!#REF!</definedName>
    <definedName name="VDezE" localSheetId="2">'[2]Eintrag Gesamtentwicklung'!#REF!</definedName>
    <definedName name="VDezE">'[2]Eintrag Gesamtentwicklung'!#REF!</definedName>
    <definedName name="VDezS" localSheetId="2">'[2]Eintrag Gesamtentwicklung'!#REF!</definedName>
    <definedName name="VDezS">'[2]Eintrag Gesamtentwicklung'!#REF!</definedName>
    <definedName name="VERBAND" localSheetId="4">#REF!</definedName>
    <definedName name="VERBAND" localSheetId="5">#REF!</definedName>
    <definedName name="VERBAND" localSheetId="7">#REF!</definedName>
    <definedName name="VERBAND" localSheetId="9">#REF!</definedName>
    <definedName name="VERBAND" localSheetId="11">#REF!</definedName>
    <definedName name="VERBAND" localSheetId="12">'0204050'!#REF!</definedName>
    <definedName name="VERBAND" localSheetId="14">'0204340'!#REF!</definedName>
    <definedName name="VERBAND" localSheetId="16">#REF!</definedName>
    <definedName name="VERBAND" localSheetId="2">#REF!</definedName>
    <definedName name="VERBAND" localSheetId="3">#REF!</definedName>
    <definedName name="VERBAND">#REF!</definedName>
    <definedName name="VFebA" localSheetId="2">'[2]Eintrag Gesamtentwicklung'!#REF!</definedName>
    <definedName name="VFebA">'[2]Eintrag Gesamtentwicklung'!#REF!</definedName>
    <definedName name="VFebE" localSheetId="2">'[2]Eintrag Gesamtentwicklung'!#REF!</definedName>
    <definedName name="VFebE">'[2]Eintrag Gesamtentwicklung'!#REF!</definedName>
    <definedName name="VFebS" localSheetId="2">'[2]Eintrag Gesamtentwicklung'!#REF!</definedName>
    <definedName name="VFebS">'[2]Eintrag Gesamtentwicklung'!#REF!</definedName>
    <definedName name="VJanA" localSheetId="2">'[2]Eintrag Gesamtentwicklung'!#REF!</definedName>
    <definedName name="VJanA">'[2]Eintrag Gesamtentwicklung'!#REF!</definedName>
    <definedName name="VJanE" localSheetId="2">'[2]Eintrag Gesamtentwicklung'!#REF!</definedName>
    <definedName name="VJanE">'[2]Eintrag Gesamtentwicklung'!#REF!</definedName>
    <definedName name="VJanS" localSheetId="2">'[2]Eintrag Gesamtentwicklung'!#REF!</definedName>
    <definedName name="VJanS">'[2]Eintrag Gesamtentwicklung'!#REF!</definedName>
    <definedName name="VJulA" localSheetId="2">'[2]Eintrag Gesamtentwicklung'!#REF!</definedName>
    <definedName name="VJulA">'[2]Eintrag Gesamtentwicklung'!#REF!</definedName>
    <definedName name="VJulE" localSheetId="2">'[2]Eintrag Gesamtentwicklung'!#REF!</definedName>
    <definedName name="VJulE">'[2]Eintrag Gesamtentwicklung'!#REF!</definedName>
    <definedName name="VJulS" localSheetId="2">'[2]Eintrag Gesamtentwicklung'!#REF!</definedName>
    <definedName name="VJulS">'[2]Eintrag Gesamtentwicklung'!#REF!</definedName>
    <definedName name="VJunA" localSheetId="2">'[2]Eintrag Gesamtentwicklung'!#REF!</definedName>
    <definedName name="VJunA">'[2]Eintrag Gesamtentwicklung'!#REF!</definedName>
    <definedName name="VJunE" localSheetId="2">'[2]Eintrag Gesamtentwicklung'!#REF!</definedName>
    <definedName name="VJunE">'[2]Eintrag Gesamtentwicklung'!#REF!</definedName>
    <definedName name="VJunS" localSheetId="2">'[2]Eintrag Gesamtentwicklung'!#REF!</definedName>
    <definedName name="VJunS">'[2]Eintrag Gesamtentwicklung'!#REF!</definedName>
    <definedName name="VMaiA" localSheetId="2">'[2]Eintrag Gesamtentwicklung'!#REF!</definedName>
    <definedName name="VMaiA">'[2]Eintrag Gesamtentwicklung'!#REF!</definedName>
    <definedName name="VMaiE" localSheetId="2">'[2]Eintrag Gesamtentwicklung'!#REF!</definedName>
    <definedName name="VMaiE">'[2]Eintrag Gesamtentwicklung'!#REF!</definedName>
    <definedName name="VMaiS" localSheetId="2">'[2]Eintrag Gesamtentwicklung'!#REF!</definedName>
    <definedName name="VMaiS">'[2]Eintrag Gesamtentwicklung'!#REF!</definedName>
    <definedName name="VMJan" localSheetId="2">#REF!</definedName>
    <definedName name="VMJan">#REF!</definedName>
    <definedName name="VMrzA" localSheetId="2">'[2]Eintrag Gesamtentwicklung'!#REF!</definedName>
    <definedName name="VMrzA">'[2]Eintrag Gesamtentwicklung'!#REF!</definedName>
    <definedName name="VMrzE" localSheetId="2">'[2]Eintrag Gesamtentwicklung'!#REF!</definedName>
    <definedName name="VMrzE">'[2]Eintrag Gesamtentwicklung'!#REF!</definedName>
    <definedName name="VMrzS" localSheetId="2">'[2]Eintrag Gesamtentwicklung'!#REF!</definedName>
    <definedName name="VMrzS">'[2]Eintrag Gesamtentwicklung'!#REF!</definedName>
    <definedName name="VNovA" localSheetId="2">'[2]Eintrag Gesamtentwicklung'!#REF!</definedName>
    <definedName name="VNovA">'[2]Eintrag Gesamtentwicklung'!#REF!</definedName>
    <definedName name="VNovE" localSheetId="2">'[2]Eintrag Gesamtentwicklung'!#REF!</definedName>
    <definedName name="VNovE">'[2]Eintrag Gesamtentwicklung'!#REF!</definedName>
    <definedName name="VNovS" localSheetId="2">'[2]Eintrag Gesamtentwicklung'!#REF!</definedName>
    <definedName name="VNovS">'[2]Eintrag Gesamtentwicklung'!#REF!</definedName>
    <definedName name="VOktA" localSheetId="2">'[2]Eintrag Gesamtentwicklung'!#REF!</definedName>
    <definedName name="VOktA">'[2]Eintrag Gesamtentwicklung'!#REF!</definedName>
    <definedName name="VOktE" localSheetId="2">'[2]Eintrag Gesamtentwicklung'!#REF!</definedName>
    <definedName name="VOktE">'[2]Eintrag Gesamtentwicklung'!#REF!</definedName>
    <definedName name="VOktS" localSheetId="2">'[2]Eintrag Gesamtentwicklung'!#REF!</definedName>
    <definedName name="VOktS">'[2]Eintrag Gesamtentwicklung'!#REF!</definedName>
    <definedName name="Vorjahr" localSheetId="2">#REF!</definedName>
    <definedName name="Vorjahr">#REF!</definedName>
    <definedName name="Vorvorjahr" localSheetId="2">#REF!</definedName>
    <definedName name="Vorvorjahr">#REF!</definedName>
    <definedName name="VSepA" localSheetId="2">'[2]Eintrag Gesamtentwicklung'!#REF!</definedName>
    <definedName name="VSepA">'[2]Eintrag Gesamtentwicklung'!#REF!</definedName>
    <definedName name="VSepE" localSheetId="2">'[2]Eintrag Gesamtentwicklung'!#REF!</definedName>
    <definedName name="VSepE">'[2]Eintrag Gesamtentwicklung'!#REF!</definedName>
    <definedName name="VSepS" localSheetId="2">'[2]Eintrag Gesamtentwicklung'!#REF!</definedName>
    <definedName name="VSepS">'[2]Eintrag Gesamtentwicklung'!#REF!</definedName>
    <definedName name="xlhInhalt">"ZRDaten1"</definedName>
    <definedName name="xxx">'[14]02-12 Eintrag 1000 EUR'!$B$16:$E$19,'[14]02-12 Eintrag 1000 EUR'!$B$23:$E$24,'[14]02-12 Eintrag 1000 EUR'!$B$26:$E$27,'[14]02-12 Eintrag 1000 EUR'!$B$29:$E$29,'[14]02-12 Eintrag 1000 EUR'!$B$32:$E$32</definedName>
    <definedName name="yyy">'[14]02-12 Eintrag 1000 EUR'!$B$69:$E$72,'[14]02-12 Eintrag 1000 EUR'!$B$76:$E$77,'[14]02-12 Eintrag 1000 EUR'!$B$79:$E$80,'[14]02-12 Eintrag 1000 EUR'!$B$82:$E$82,'[14]02-12 Eintrag 1000 EUR'!$B$85:$E$85</definedName>
    <definedName name="Z_71185452_610A_4B52_86DB_F2FBCC4800C9_.wvu.PrintArea" localSheetId="8" hidden="1">'0117690'!$A$1:$S$32</definedName>
    <definedName name="Z_AE0E2E72_6ADC_4E0D_A944_964FD31DF9A9_.wvu.PrintArea" localSheetId="8" hidden="1">'0117690'!$A$1:$S$32</definedName>
    <definedName name="Z_D9A8C5D9_F20E_4DAF_9268_A7ABD32F3BA6_.wvu.PrintArea" localSheetId="8" hidden="1">'0117690'!$A$1:$S$33</definedName>
    <definedName name="Z_F203CD78_CAB8_4CE1_884D_5A2D6B583BEE_.wvu.PrintArea" localSheetId="8" hidden="1">'0117690'!$A$1:$S$32</definedName>
    <definedName name="Ziel_KjD" localSheetId="4">#REF!</definedName>
    <definedName name="Ziel_KjD" localSheetId="5">#REF!</definedName>
    <definedName name="Ziel_KjD" localSheetId="7">#REF!</definedName>
    <definedName name="Ziel_KjD" localSheetId="9">#REF!</definedName>
    <definedName name="Ziel_KjD" localSheetId="11">#REF!</definedName>
    <definedName name="Ziel_KjD" localSheetId="16">#REF!</definedName>
    <definedName name="Ziel_KjD" localSheetId="2">#REF!</definedName>
    <definedName name="Ziel_KjD" localSheetId="3">#REF!</definedName>
    <definedName name="Ziel_KjD">#REF!</definedName>
    <definedName name="Ziel_M1" localSheetId="4">#REF!</definedName>
    <definedName name="Ziel_M1" localSheetId="5">#REF!</definedName>
    <definedName name="Ziel_M1" localSheetId="9">#REF!</definedName>
    <definedName name="Ziel_M1" localSheetId="11">#REF!</definedName>
    <definedName name="Ziel_M1" localSheetId="16">#REF!</definedName>
    <definedName name="Ziel_M1" localSheetId="2">#REF!</definedName>
    <definedName name="Ziel_M1" localSheetId="3">#REF!</definedName>
    <definedName name="Ziel_M1">#REF!</definedName>
    <definedName name="Ziel_M2" localSheetId="4">#REF!</definedName>
    <definedName name="Ziel_M2" localSheetId="5">#REF!</definedName>
    <definedName name="Ziel_M2" localSheetId="9">#REF!</definedName>
    <definedName name="Ziel_M2" localSheetId="11">#REF!</definedName>
    <definedName name="Ziel_M2" localSheetId="16">#REF!</definedName>
    <definedName name="Ziel_M2" localSheetId="2">#REF!</definedName>
    <definedName name="Ziel_M2" localSheetId="3">#REF!</definedName>
    <definedName name="Ziel_M2">#REF!</definedName>
    <definedName name="Ziel_M3" localSheetId="4">#REF!</definedName>
    <definedName name="Ziel_M3" localSheetId="5">#REF!</definedName>
    <definedName name="Ziel_M3" localSheetId="9">#REF!</definedName>
    <definedName name="Ziel_M3" localSheetId="11">#REF!</definedName>
    <definedName name="Ziel_M3" localSheetId="16">#REF!</definedName>
    <definedName name="Ziel_M3" localSheetId="2">#REF!</definedName>
    <definedName name="Ziel_M3" localSheetId="3">#REF!</definedName>
    <definedName name="Ziel_M3">#REF!</definedName>
    <definedName name="Ziel_M4" localSheetId="4">#REF!</definedName>
    <definedName name="Ziel_M4" localSheetId="5">#REF!</definedName>
    <definedName name="Ziel_M4" localSheetId="9">#REF!</definedName>
    <definedName name="Ziel_M4" localSheetId="11">#REF!</definedName>
    <definedName name="Ziel_M4" localSheetId="16">#REF!</definedName>
    <definedName name="Ziel_M4" localSheetId="2">#REF!</definedName>
    <definedName name="Ziel_M4" localSheetId="3">#REF!</definedName>
    <definedName name="Ziel_M4">#REF!</definedName>
    <definedName name="Ziel_M5" localSheetId="4">#REF!</definedName>
    <definedName name="Ziel_M5" localSheetId="5">#REF!</definedName>
    <definedName name="Ziel_M5" localSheetId="9">#REF!</definedName>
    <definedName name="Ziel_M5" localSheetId="11">#REF!</definedName>
    <definedName name="Ziel_M5" localSheetId="16">#REF!</definedName>
    <definedName name="Ziel_M5" localSheetId="2">#REF!</definedName>
    <definedName name="Ziel_M5" localSheetId="3">#REF!</definedName>
    <definedName name="Ziel_M5">#REF!</definedName>
    <definedName name="Ziel_WjD" localSheetId="9">'[15]0301030'!#REF!</definedName>
    <definedName name="Ziel_WjD" localSheetId="11">'[15]0301030'!#REF!</definedName>
    <definedName name="Ziel_WjD" localSheetId="2">'[15]0301030'!#REF!</definedName>
    <definedName name="Ziel_WjD" localSheetId="3">'[16]0301030-0000'!#REF!</definedName>
    <definedName name="Ziel_WjD">'[16]0301030-0000'!#REF!</definedName>
    <definedName name="_xlnm.Extract" localSheetId="4">'0106430'!Ziel_KjD</definedName>
    <definedName name="_xlnm.Extract" localSheetId="5">[0]!Ziel_KjD</definedName>
    <definedName name="_xlnm.Extract" localSheetId="7">[9]!Ziel_KjD</definedName>
    <definedName name="_xlnm.Extract" localSheetId="9">[6]!Ziel_KjD</definedName>
    <definedName name="_xlnm.Extract" localSheetId="11">'0203230'!Ziel_KjD</definedName>
    <definedName name="_xlnm.Extract" localSheetId="16">#N/A</definedName>
    <definedName name="_xlnm.Extract" localSheetId="2">[7]!Ziel_KjD</definedName>
    <definedName name="_xlnm.Extract" localSheetId="3">[8]!Ziel_KjD</definedName>
    <definedName name="_xlnm.Extract">[8]!Ziel_KjD</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27" l="1"/>
  <c r="O27" i="27"/>
  <c r="O26" i="27"/>
  <c r="O25" i="27"/>
  <c r="O24" i="27"/>
  <c r="O23" i="27"/>
  <c r="O22" i="27"/>
  <c r="O21" i="27"/>
  <c r="O19" i="27"/>
  <c r="O18" i="27"/>
  <c r="O17" i="27"/>
  <c r="O16" i="27"/>
  <c r="O12" i="27"/>
  <c r="O11" i="27"/>
  <c r="O10" i="27"/>
  <c r="O9" i="27"/>
  <c r="O8" i="27"/>
  <c r="O6" i="27"/>
  <c r="O5" i="20" l="1"/>
  <c r="B7" i="20"/>
  <c r="O7" i="20"/>
  <c r="B8" i="20"/>
  <c r="B10" i="20" s="1"/>
  <c r="B12" i="20" s="1"/>
  <c r="B14" i="20" s="1"/>
  <c r="B16" i="20" s="1"/>
  <c r="B9" i="20"/>
  <c r="B11" i="20" s="1"/>
  <c r="B13" i="20" s="1"/>
  <c r="B15" i="20" s="1"/>
  <c r="O9" i="20"/>
  <c r="O11" i="20"/>
  <c r="O13" i="20"/>
  <c r="O15" i="20"/>
  <c r="N33" i="18" l="1"/>
  <c r="O33" i="18" s="1"/>
  <c r="M33" i="18"/>
  <c r="L33" i="18"/>
  <c r="K33" i="18"/>
  <c r="J33" i="18"/>
  <c r="I33" i="18"/>
  <c r="G33" i="18"/>
  <c r="H33" i="18" s="1"/>
  <c r="F33" i="18"/>
  <c r="E33" i="18"/>
  <c r="D33" i="18"/>
  <c r="C33" i="18"/>
  <c r="B33" i="18"/>
  <c r="A33" i="18"/>
  <c r="O26" i="18"/>
  <c r="H26" i="18"/>
  <c r="O25" i="18"/>
  <c r="H25" i="18"/>
  <c r="O24" i="18"/>
  <c r="H24" i="18"/>
  <c r="O23" i="18"/>
  <c r="H23" i="18"/>
  <c r="O22" i="18"/>
  <c r="H22" i="18"/>
  <c r="O21" i="18"/>
  <c r="H21" i="18"/>
  <c r="N19" i="18"/>
  <c r="O19" i="18" s="1"/>
  <c r="M19" i="18"/>
  <c r="L19" i="18"/>
  <c r="K19" i="18"/>
  <c r="J19" i="18"/>
  <c r="I19" i="18"/>
  <c r="G19" i="18"/>
  <c r="H19" i="18" s="1"/>
  <c r="F19" i="18"/>
  <c r="E19" i="18"/>
  <c r="D19" i="18"/>
  <c r="C19" i="18"/>
  <c r="B19" i="18"/>
  <c r="O12" i="18"/>
  <c r="H12" i="18"/>
  <c r="O11" i="18"/>
  <c r="H11" i="18"/>
  <c r="O10" i="18"/>
  <c r="H10" i="18"/>
  <c r="O9" i="18"/>
  <c r="H9" i="18"/>
  <c r="O8" i="18"/>
  <c r="H8" i="18"/>
  <c r="O7" i="18"/>
  <c r="H7" i="18"/>
  <c r="S3" i="18"/>
  <c r="S2" i="18"/>
  <c r="B18" i="17" l="1"/>
  <c r="D18" i="17"/>
  <c r="F18" i="17"/>
  <c r="H18" i="17"/>
  <c r="S3" i="16" l="1"/>
  <c r="S2" i="16"/>
</calcChain>
</file>

<file path=xl/comments1.xml><?xml version="1.0" encoding="utf-8"?>
<comments xmlns="http://schemas.openxmlformats.org/spreadsheetml/2006/main">
  <authors>
    <author>Autor</author>
  </authors>
  <commentList>
    <comment ref="A2" authorId="0" shapeId="0">
      <text>
        <r>
          <rPr>
            <sz val="9"/>
            <color indexed="81"/>
            <rFont val="Segoe UI"/>
            <family val="2"/>
          </rPr>
          <t xml:space="preserve">Die Tabellen zur Landwirtschaft sind in den grün hinterlegten Registerblättern aufgeführt. </t>
        </r>
      </text>
    </comment>
    <comment ref="A16" authorId="0" shapeId="0">
      <text>
        <r>
          <rPr>
            <sz val="9"/>
            <color indexed="81"/>
            <rFont val="Arial"/>
            <family val="2"/>
          </rPr>
          <t xml:space="preserve">Die Tabellen zur Ernährungswirtschaftt sind in den gelb hinterlegten Registerblättern aufgeführt. </t>
        </r>
      </text>
    </comment>
    <comment ref="A29" authorId="0" shapeId="0">
      <text>
        <r>
          <rPr>
            <sz val="9"/>
            <color indexed="81"/>
            <rFont val="Segoe UI"/>
            <family val="2"/>
          </rPr>
          <t xml:space="preserve">Die Tabellen zu Preise und Löhne sind in den blau hinterlegten Registerblättern aufgeführt. </t>
        </r>
      </text>
    </comment>
    <comment ref="A39" authorId="0" shapeId="0">
      <text>
        <r>
          <rPr>
            <sz val="9"/>
            <color indexed="81"/>
            <rFont val="Segoe UI"/>
            <family val="2"/>
          </rPr>
          <t xml:space="preserve">Die Tabellen zum Außenhandel sind in den lila hinterlegten Registerblättern aufgeführt. </t>
        </r>
      </text>
    </comment>
    <comment ref="A40"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<sst xmlns="http://schemas.openxmlformats.org/spreadsheetml/2006/main" count="1433" uniqueCount="618">
  <si>
    <t>Beginn der Titelseite des Statistischen Monatsberichts</t>
  </si>
  <si>
    <t>Statistischer Monatsbericht</t>
  </si>
  <si>
    <t xml:space="preserve"> </t>
  </si>
  <si>
    <t>Bundesministerium für Landwirtschaft, Ernährung
und Heimat (BMLEH)</t>
  </si>
  <si>
    <t>Urheberrechte der Veröffentlichung liegen, soweit kein anderer Hinweis erfolgt, bei dem Bundesministerium für Landwirtschaft, Ernährung und Heimat/Bundesanstalt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</si>
  <si>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Periodische Statistische Veröffentlichungen des BMLEH</t>
  </si>
  <si>
    <t>BMLEH Daten – Analysen</t>
  </si>
  <si>
    <t>Ausgabe: monatlich</t>
  </si>
  <si>
    <t>Veröffentlicht vom Bundesinformationszentrum Landwirtschaft (BZL) in der Bundesanstalt für Landwirtschaft und Ernährung, Referat  624, 53168 Bonn</t>
  </si>
  <si>
    <t xml:space="preserve">Statistisches Jahrbuch über Ernährung, Landwirtschaft und Forsten
der Bundesrepublik Deutschland </t>
  </si>
  <si>
    <t>Ausgabe: jährlich</t>
  </si>
  <si>
    <t>Milch- und Molkereiwirtschaft Deutschland und EU-Mitgliedstaaten</t>
  </si>
  <si>
    <t>Zu beziehen vom Bundesinformationszentrum Landwirtschaft (BZL) in der Bundesanstalt für Landwirtschaft und Ernährung, Referat 625, 53168 Bonn</t>
  </si>
  <si>
    <r>
      <rPr>
        <sz val="11"/>
        <rFont val="Calibri"/>
        <family val="2"/>
        <scheme val="minor"/>
      </rPr>
      <t>E-Mail:</t>
    </r>
    <r>
      <rPr>
        <sz val="11"/>
        <color theme="10"/>
        <rFont val="Calibri"/>
        <family val="2"/>
        <scheme val="minor"/>
      </rPr>
      <t xml:space="preserve"> mvo@ble.de</t>
    </r>
  </si>
  <si>
    <t>Struktur der Mischfutterhersteller</t>
  </si>
  <si>
    <t>Ausgabe: jährlich (Wirtschaftsjahr)</t>
  </si>
  <si>
    <t>Struktur der Mühlenwirtschaft</t>
  </si>
  <si>
    <r>
      <rPr>
        <sz val="11"/>
        <rFont val="Calibri"/>
        <family val="2"/>
        <scheme val="minor"/>
      </rPr>
      <t xml:space="preserve">E-Mail: </t>
    </r>
    <r>
      <rPr>
        <sz val="11"/>
        <color theme="10"/>
        <rFont val="Calibri"/>
        <family val="2"/>
        <scheme val="minor"/>
      </rPr>
      <t>mvo@ble.de</t>
    </r>
  </si>
  <si>
    <t>Abschlussbericht über die Besondere Ernte- und Qualitätsermittlung (BEE)</t>
  </si>
  <si>
    <t>Die Unternehmensstruktur der Molkereiwirtschaft in Deutschland</t>
  </si>
  <si>
    <t>Ausgabe: dreijährlich</t>
  </si>
  <si>
    <t>Buchführungsergebnisse der Testbetriebe</t>
  </si>
  <si>
    <t>Zu beziehen von Bundesministerium für Landwirtschaft, Ernährung und Heimat, Referat 723, 53107 Bonn</t>
  </si>
  <si>
    <r>
      <rPr>
        <sz val="10"/>
        <rFont val="BundesSans Office"/>
        <family val="2"/>
      </rPr>
      <t xml:space="preserve">E-Mail: </t>
    </r>
    <r>
      <rPr>
        <u/>
        <sz val="10"/>
        <color theme="10"/>
        <rFont val="BundesSans Office"/>
        <family val="2"/>
      </rPr>
      <t>723@bmel.bund.de</t>
    </r>
  </si>
  <si>
    <t xml:space="preserve">Statistischer Monatsbericht des Bundesministeriums für Landwirtschaft,  Ernährung und Heimat
</t>
  </si>
  <si>
    <r>
      <rPr>
        <sz val="11"/>
        <color theme="1"/>
        <rFont val="Calibri"/>
        <family val="2"/>
        <scheme val="minor"/>
      </rPr>
      <t xml:space="preserve">E-Mail: </t>
    </r>
    <r>
      <rPr>
        <sz val="11"/>
        <color theme="10"/>
        <rFont val="Calibri"/>
        <family val="2"/>
        <scheme val="minor"/>
      </rPr>
      <t>agrar@ble.de</t>
    </r>
  </si>
  <si>
    <r>
      <rPr>
        <sz val="11"/>
        <color theme="1"/>
        <rFont val="Calibri"/>
        <family val="2"/>
        <scheme val="minor"/>
      </rPr>
      <t>E-Mail:</t>
    </r>
    <r>
      <rPr>
        <sz val="11"/>
        <color theme="10"/>
        <rFont val="Calibri"/>
        <family val="2"/>
        <scheme val="minor"/>
      </rPr>
      <t xml:space="preserve"> agrar@ble.de</t>
    </r>
  </si>
  <si>
    <r>
      <rPr>
        <sz val="11"/>
        <color theme="1"/>
        <rFont val="Calibri"/>
        <family val="2"/>
        <scheme val="minor"/>
      </rPr>
      <t xml:space="preserve">E-Mail: </t>
    </r>
    <r>
      <rPr>
        <sz val="11"/>
        <color theme="10"/>
        <rFont val="Calibri"/>
        <family val="2"/>
        <scheme val="minor"/>
      </rPr>
      <t>mvo@ble.de</t>
    </r>
  </si>
  <si>
    <t>www.bmel-statistik.de</t>
  </si>
  <si>
    <r>
      <rPr>
        <sz val="11"/>
        <color theme="1"/>
        <rFont val="Calibri"/>
        <family val="2"/>
        <scheme val="minor"/>
      </rPr>
      <t xml:space="preserve">nur auf der Internetseite </t>
    </r>
    <r>
      <rPr>
        <sz val="11"/>
        <color theme="10"/>
        <rFont val="Calibri"/>
        <family val="2"/>
        <scheme val="minor"/>
      </rPr>
      <t>www.bmel-statisitk.de</t>
    </r>
  </si>
  <si>
    <r>
      <rPr>
        <sz val="11"/>
        <color theme="1"/>
        <rFont val="Calibri"/>
        <family val="2"/>
        <scheme val="minor"/>
      </rPr>
      <t>Ab Ausgabe 2017 veröffentlicht im Eigenverlag; zu beziehen unter:</t>
    </r>
    <r>
      <rPr>
        <sz val="11"/>
        <color theme="10"/>
        <rFont val="Calibri"/>
        <family val="2"/>
        <scheme val="minor"/>
      </rPr>
      <t xml:space="preserve"> www.ble-medienservice.de</t>
    </r>
  </si>
  <si>
    <r>
      <rPr>
        <b/>
        <sz val="11"/>
        <color theme="4" tint="-0.249977111117893"/>
        <rFont val="Calibri"/>
        <family val="2"/>
        <scheme val="minor"/>
      </rPr>
      <t>Veröffentlicht unter: www.</t>
    </r>
    <r>
      <rPr>
        <b/>
        <sz val="11"/>
        <color theme="10"/>
        <rFont val="Calibri"/>
        <family val="2"/>
        <scheme val="minor"/>
      </rPr>
      <t>bmel-statistik.de</t>
    </r>
  </si>
  <si>
    <r>
      <t xml:space="preserve">Telefon: +49(0)228-6845-7355; Email: </t>
    </r>
    <r>
      <rPr>
        <sz val="11"/>
        <color theme="4" tint="-0.249977111117893"/>
        <rFont val="Calibri"/>
        <family val="2"/>
        <scheme val="minor"/>
      </rPr>
      <t>agrar@ble.de,</t>
    </r>
    <r>
      <rPr>
        <sz val="11"/>
        <color theme="10"/>
        <rFont val="Calibri"/>
        <family val="2"/>
        <scheme val="minor"/>
      </rPr>
      <t xml:space="preserve"> ISSN 0433 - 7344</t>
    </r>
  </si>
  <si>
    <t>Herausgeber:</t>
  </si>
  <si>
    <r>
      <t xml:space="preserve">Bundesministerium für Landwirtschaft, Ernährung und Heimat  (BMLEH)
Redaktion: Bundesinformationszentrum Landwirtschaft (BZL) in der Bundesanstalt für Landwirtschaft und Ernährung (BLE), 
Referat 624, Landwirtschaftliche Statistik, Stefan Stegemann, www.bmel-statistik.de
</t>
    </r>
    <r>
      <rPr>
        <b/>
        <sz val="11"/>
        <rFont val="BundesSans Office"/>
        <family val="2"/>
      </rPr>
      <t xml:space="preserve">
</t>
    </r>
  </si>
  <si>
    <t>Zeichenerklärung</t>
  </si>
  <si>
    <t>0 = mehr als nichts, aber weniger als die Hälfte der kleinsten Einheit, die in der Tabelle dargestellt werden kann</t>
  </si>
  <si>
    <t>- =  nichts vorhanden</t>
  </si>
  <si>
    <t>. =  kein Nachweis vorhanden oder aus Gründen des Datenschutzes betrieblicher Einzeldaten nicht veröffentlicht, aber in der Gesamtsumme enthalten</t>
  </si>
  <si>
    <t>... =  Angaben fallen später an</t>
  </si>
  <si>
    <t xml:space="preserve">x =  Nachweis/Aussage ist nicht sinnvoll bzw. Fragestellung trifft
      nicht zu
</t>
  </si>
  <si>
    <t>/ =  keine Angaben, da Zahlenwert nicht sicher genug</t>
  </si>
  <si>
    <t xml:space="preserve">( ) =  Nachweis unter dem Vorbehalt, dass das Ergebnis erhebliche
      Fehler aufweisen kann
</t>
  </si>
  <si>
    <t xml:space="preserve">|, _ , } =  Hinweis auf methodische Brüche in der Zahlenreihe und/oder
      Spalte
</t>
  </si>
  <si>
    <t>r =  berichtigte Zahl</t>
  </si>
  <si>
    <t>s =  geschätzte Zahl</t>
  </si>
  <si>
    <t>Abkürzungsverzeichnis</t>
  </si>
  <si>
    <t>a.n.g. =  anderweitig nicht genannt</t>
  </si>
  <si>
    <t>BfR =  Bundesinstitut für Risikobewertung</t>
  </si>
  <si>
    <t xml:space="preserve">BVL =  Bundesamt für Verbraucherschutz und Lebensmittelsicherheit
</t>
  </si>
  <si>
    <t>D  =  Durchschnitt</t>
  </si>
  <si>
    <t>dt =  Dezitonne (100 kg)</t>
  </si>
  <si>
    <t>EU =  Europäische Union</t>
  </si>
  <si>
    <t>Epl. =  Einzelplan</t>
  </si>
  <si>
    <t>FAO =  Food and Agriculture Organization of the United Nations</t>
  </si>
  <si>
    <t>F.i.Tr. =  Fett in der Trockenmasse</t>
  </si>
  <si>
    <t>Fwj =  Forstwirtschaftsjahr</t>
  </si>
  <si>
    <t>HS =  Forschung, Untersuchungen und ähnliches</t>
  </si>
  <si>
    <t>IN =  Industrienorm</t>
  </si>
  <si>
    <t>JD =  Jahresdurchschnitt</t>
  </si>
  <si>
    <t>Mio. =  1.000.000</t>
  </si>
  <si>
    <t>MD =  Monatsdurchschnitt</t>
  </si>
  <si>
    <t>MOE =  Mittel- und osteuropäische Länder</t>
  </si>
  <si>
    <t>Mrd. =  1.000.000.000</t>
  </si>
  <si>
    <t>Vj. =  Vierteljahr</t>
  </si>
  <si>
    <t>VjD =  Vierteljahresdurchschnitt</t>
  </si>
  <si>
    <t>Vorj. =  Vorjahr</t>
  </si>
  <si>
    <t>VZBV =  Verbraucherzentrale Bundesverband e.V.</t>
  </si>
  <si>
    <t>Wj. =  Wirtschaftsjahr</t>
  </si>
  <si>
    <t>WjD =  Wirtschaftsjahresdurchschnitt</t>
  </si>
  <si>
    <t>BW =  Baden-Württemberg</t>
  </si>
  <si>
    <t>BY =  Bayern</t>
  </si>
  <si>
    <t>BE =  Berlin</t>
  </si>
  <si>
    <t>BB =  Brandenburg</t>
  </si>
  <si>
    <t>HB =  Bremen</t>
  </si>
  <si>
    <t>HH =  Hamburg</t>
  </si>
  <si>
    <t>HE =  Hessen</t>
  </si>
  <si>
    <t>MV =  Mecklenburg-Vorpommern</t>
  </si>
  <si>
    <t>NI =  Niedersachsen</t>
  </si>
  <si>
    <t>NW =  Nordrhein-Westfalen</t>
  </si>
  <si>
    <t>RP =  Rheinland-Pfalz</t>
  </si>
  <si>
    <t>SL =  Saarland</t>
  </si>
  <si>
    <t>SN =  Sachsen</t>
  </si>
  <si>
    <t>ST =  Sachsen-Anhalt</t>
  </si>
  <si>
    <t>SH =  Schleswig-Holstein</t>
  </si>
  <si>
    <t>TH =  Thüringen</t>
  </si>
  <si>
    <t>• Anm.: Anmerkungen beziehen sich immer auf den gesamten Tabelleninhalt.</t>
  </si>
  <si>
    <t>• Abweichungen in den Summen erklären sich durch Runden der Zahlen.</t>
  </si>
  <si>
    <t>• Bei der Quellenangabe ist hinter der Bezeichnung BMEL bzw. BLE das Herkunftsreferat in Klammern aufgeführt.</t>
  </si>
  <si>
    <t>• Sofern keine räumlichen Bezüge über bzw. in einer Tabelle stehen, beziehen sich die Angaben immer auf Deutschland.</t>
  </si>
  <si>
    <t>• Die aktuellsten Tabellen finden Sie unter www.bmel-statistik.de.</t>
  </si>
  <si>
    <t xml:space="preserve">Inhaltsübersicht
</t>
  </si>
  <si>
    <r>
      <rPr>
        <b/>
        <sz val="20"/>
        <rFont val="BundesSans Office"/>
        <family val="2"/>
      </rPr>
      <t xml:space="preserve">A. </t>
    </r>
    <r>
      <rPr>
        <b/>
        <sz val="20"/>
        <color theme="1"/>
        <rFont val="BundesSans Office"/>
        <family val="2"/>
      </rPr>
      <t>Landwirtschaft</t>
    </r>
  </si>
  <si>
    <t>Betriebe</t>
  </si>
  <si>
    <t>Flächen</t>
  </si>
  <si>
    <t>Betriebe nach Produktionsmerkmalen</t>
  </si>
  <si>
    <t>Geflügelschlachtereien und geschlachtetes Geflügel (Nr. 0106460)</t>
  </si>
  <si>
    <t>Nährstoffbilanzen und Düngemittel</t>
  </si>
  <si>
    <t>Ernten</t>
  </si>
  <si>
    <t>Bestände</t>
  </si>
  <si>
    <t>Viehhaltung und Veterinärwesen</t>
  </si>
  <si>
    <t>Brütereien, eingelegte Bruteier und geschlüpfte Küken (Nr. 0117660)</t>
  </si>
  <si>
    <t>Anzeigepflichtige Tierseuchen der Bundesrepublik Deutschland (Nr. 0117690)</t>
  </si>
  <si>
    <t>B. Ernährungswirtschaft</t>
  </si>
  <si>
    <t>Getreide, Hülsenfrüchte, Raps und Futtermittel</t>
  </si>
  <si>
    <t>Zucker</t>
  </si>
  <si>
    <t>Vieh und Fleisch</t>
  </si>
  <si>
    <t>Schlachtungen von Tieren in- und ausländischer Herkunft (Nr. 0203160)</t>
  </si>
  <si>
    <t>Durchschnittsgewichte der gewerblich geschlachteten Tiere (Nr. 0203190)</t>
  </si>
  <si>
    <t>Fleischanfall von geschlachteten Tieren in- und ausländischer Herkunft (Nr. 0203230)</t>
  </si>
  <si>
    <t>Milch und Fette</t>
  </si>
  <si>
    <t>Herstellung von Käse nach Fettstufen und Monaten (Nr. 0204340)</t>
  </si>
  <si>
    <t>Ernährungsgewerbe</t>
  </si>
  <si>
    <t>C. Preise und Löhne</t>
  </si>
  <si>
    <t>Agrarpreise</t>
  </si>
  <si>
    <t>Marktpreise für inländisches Getreide (Nr. 0301090)</t>
  </si>
  <si>
    <t>Marktpreise für Milcherzeugnisse (Nr. 0301460)</t>
  </si>
  <si>
    <t>Gewerbliche Preise und Verbraucherpreise</t>
  </si>
  <si>
    <t>Teilindex für Erzeugnisse des Nahrungs- und Genussmittelgewerbes (Nr. 0302030)</t>
  </si>
  <si>
    <t>Preismesszahlen für verschiedene Energiearten (Nr. 0302060)</t>
  </si>
  <si>
    <t>Devisenkurse</t>
  </si>
  <si>
    <t>D. Außenhandel</t>
  </si>
  <si>
    <t>E. Forst- und Holzwirtschaft</t>
  </si>
  <si>
    <t>Preise</t>
  </si>
  <si>
    <t>Ausgewählte Teilindizes für Nahrungsmittel sowie für Beherbergungs- und Gaststättendienstleistungen (Nr.0302090)</t>
  </si>
  <si>
    <t>Verbraucherpreisindex für Deutschland (Nr. 0302130)</t>
  </si>
  <si>
    <t>Legehennenhaltung und Eiererzeugung (Nr. 0106430)</t>
  </si>
  <si>
    <t>v. =  vorläufige Zahl</t>
  </si>
  <si>
    <t>Mill. = 1.000.000</t>
  </si>
  <si>
    <t xml:space="preserve"> Herstellung von ausgewählten Milcherzeugnissen nach Monaten (0204090)</t>
  </si>
  <si>
    <t>August 2025</t>
  </si>
  <si>
    <t>Herstellung von ausgewählten,</t>
  </si>
  <si>
    <r>
      <t>ökologisch/biologisch</t>
    </r>
    <r>
      <rPr>
        <b/>
        <vertAlign val="superscript"/>
        <sz val="18"/>
        <rFont val="Times New Roman"/>
        <family val="1"/>
      </rPr>
      <t>1</t>
    </r>
    <r>
      <rPr>
        <b/>
        <sz val="18"/>
        <rFont val="Times New Roman"/>
        <family val="1"/>
      </rPr>
      <t xml:space="preserve"> erzeugten Milchprodukten nach Monaten</t>
    </r>
  </si>
  <si>
    <t>Tabellennummer: 0204050</t>
  </si>
  <si>
    <t>Stand: 13.08.2025</t>
  </si>
  <si>
    <t>Deutschland</t>
  </si>
  <si>
    <t>Monat/Zeitraum</t>
  </si>
  <si>
    <t>Jan</t>
  </si>
  <si>
    <t>Feb</t>
  </si>
  <si>
    <t>Mär</t>
  </si>
  <si>
    <t>Apr</t>
  </si>
  <si>
    <t>Mai</t>
  </si>
  <si>
    <t>Jun</t>
  </si>
  <si>
    <t>Jul</t>
  </si>
  <si>
    <t>Aug</t>
  </si>
  <si>
    <t>Sep</t>
  </si>
  <si>
    <t>Okt</t>
  </si>
  <si>
    <t>Nov</t>
  </si>
  <si>
    <t>Dez</t>
  </si>
  <si>
    <t>Jan - Jun</t>
  </si>
  <si>
    <t>Angaben in Tonnen</t>
  </si>
  <si>
    <t>Bio-Konsummilch</t>
  </si>
  <si>
    <t>Jahr 2024</t>
  </si>
  <si>
    <t>Jahr 2025</t>
  </si>
  <si>
    <t>Gegen Vorjahr in %</t>
  </si>
  <si>
    <t>Bio-Butter</t>
  </si>
  <si>
    <t>Bio-Käse</t>
  </si>
  <si>
    <t>Anm.: Die veröffentlichten Werte beruhen auf den  übermittelten Angaben der meldepflichtigen Betriebe an die BLE.</t>
  </si>
  <si>
    <t>Da nach Ablauf der Meldefrist noch nicht alle Meldungen der Wirtschaftsbeteiligten vollständig und korrekt vorliegen, geben die vorläufigen Daten für das Kalenderjahr 2024 die</t>
  </si>
  <si>
    <t xml:space="preserve">tatsächlichen Marktgegebenheiten möglicherweise nicht richtig wieder. </t>
  </si>
  <si>
    <r>
      <rPr>
        <vertAlign val="superscript"/>
        <sz val="9.5"/>
        <rFont val="Times New Roman"/>
        <family val="1"/>
      </rPr>
      <t>1</t>
    </r>
    <r>
      <rPr>
        <sz val="9.5"/>
        <rFont val="Times New Roman"/>
        <family val="1"/>
      </rPr>
      <t xml:space="preserve"> Erzeugung mindestens nach den Vorschriften der Verordnung (EG) Nr. 834/2007 (Öko-Verordnung).  </t>
    </r>
  </si>
  <si>
    <t>Quelle: BLE (625), BZL</t>
  </si>
  <si>
    <t xml:space="preserve"> Herstellung von ausgewählten Milcherzeugnissen nach Monaten </t>
  </si>
  <si>
    <t>Die veröffentlichten Werte beruhen auf den übermittelten Angaben der meldepflichtigen Betriebe an die BLE.</t>
  </si>
  <si>
    <t>Da nach Ablauf der Meldefrist noch nicht alle Meldungen der Wirtschaftsbeteiligten vollständig und korrekt vorliegen,</t>
  </si>
  <si>
    <t xml:space="preserve"> geben die vorläufigen Daten für das Kalenderjahr 2024 die tatsächlichen Marktgegebenheiten möglicherweise nicht richtig wieder. </t>
  </si>
  <si>
    <t>Tabellennummer: 0204090</t>
  </si>
  <si>
    <t/>
  </si>
  <si>
    <r>
      <t>Konsummilch</t>
    </r>
    <r>
      <rPr>
        <b/>
        <vertAlign val="superscript"/>
        <sz val="10"/>
        <rFont val="Times New Roman"/>
        <family val="1"/>
      </rPr>
      <t>1</t>
    </r>
    <r>
      <rPr>
        <b/>
        <sz val="10"/>
        <rFont val="Times New Roman"/>
        <family val="1"/>
      </rPr>
      <t xml:space="preserve"> </t>
    </r>
  </si>
  <si>
    <t>Geg. Vorj. in %</t>
  </si>
  <si>
    <t>Buttermilcherzeugnisse</t>
  </si>
  <si>
    <t>Sauermilchkäse</t>
  </si>
  <si>
    <t>Sauermilch- und Kefirerzeugnisse</t>
  </si>
  <si>
    <t>Joghurterzeugnisse</t>
  </si>
  <si>
    <t>Milch- und Molkenmischerzeugnisse und -getränke insgesamt</t>
  </si>
  <si>
    <r>
      <t xml:space="preserve">davon aus: </t>
    </r>
    <r>
      <rPr>
        <b/>
        <sz val="10"/>
        <rFont val="Times New Roman"/>
        <family val="1"/>
      </rPr>
      <t>Sauermilch, Kefir, Joghurt und sonstigen Milchmischerzeugnissen</t>
    </r>
  </si>
  <si>
    <t>Sahneerzeugnisse</t>
  </si>
  <si>
    <t>Kondensmilcherzeugnisse</t>
  </si>
  <si>
    <t>TROCKENMILCHERZEUGNISSE insgesamt</t>
  </si>
  <si>
    <r>
      <t>darunter:</t>
    </r>
    <r>
      <rPr>
        <b/>
        <sz val="10"/>
        <rFont val="Times New Roman"/>
        <family val="1"/>
      </rPr>
      <t xml:space="preserve"> Sahne-, Vollmilch- und teilentrahmtes Milchpulver</t>
    </r>
  </si>
  <si>
    <r>
      <t>darunter:</t>
    </r>
    <r>
      <rPr>
        <b/>
        <sz val="10"/>
        <rFont val="Times New Roman"/>
        <family val="1"/>
      </rPr>
      <t xml:space="preserve"> Magermilchpulver</t>
    </r>
  </si>
  <si>
    <r>
      <t>darunter:</t>
    </r>
    <r>
      <rPr>
        <b/>
        <sz val="10"/>
        <rFont val="Times New Roman"/>
        <family val="1"/>
      </rPr>
      <t xml:space="preserve"> Buttermilchpulver</t>
    </r>
  </si>
  <si>
    <r>
      <t>darunter:</t>
    </r>
    <r>
      <rPr>
        <b/>
        <sz val="10"/>
        <rFont val="Times New Roman"/>
        <family val="1"/>
      </rPr>
      <t xml:space="preserve"> Sonstige Milcherzeugnisse in Pulverform </t>
    </r>
    <r>
      <rPr>
        <sz val="10"/>
        <rFont val="Times New Roman"/>
        <family val="1"/>
      </rPr>
      <t>(mit und ohne Zusätze)</t>
    </r>
  </si>
  <si>
    <t>Molkenpulver</t>
  </si>
  <si>
    <t>Sauermilchquarkerzeugnisse</t>
  </si>
  <si>
    <r>
      <t>Butter</t>
    </r>
    <r>
      <rPr>
        <b/>
        <vertAlign val="superscript"/>
        <sz val="10"/>
        <rFont val="Times New Roman"/>
        <family val="1"/>
      </rPr>
      <t>2</t>
    </r>
  </si>
  <si>
    <t>Mischfette</t>
  </si>
  <si>
    <t>Hartkäse</t>
  </si>
  <si>
    <t>Schnittkäse</t>
  </si>
  <si>
    <t>Halbfester Schnittkäse</t>
  </si>
  <si>
    <t>Weichkäse</t>
  </si>
  <si>
    <t>Pasta Filata Käse</t>
  </si>
  <si>
    <r>
      <t>Frischkäse</t>
    </r>
    <r>
      <rPr>
        <b/>
        <vertAlign val="superscript"/>
        <sz val="10"/>
        <rFont val="Times New Roman"/>
        <family val="1"/>
      </rPr>
      <t>3</t>
    </r>
  </si>
  <si>
    <t>Koch- und Molkenkäse</t>
  </si>
  <si>
    <t>Schmelzkäse und -zubereitungen</t>
  </si>
  <si>
    <t>KÄSE insgesamt</t>
  </si>
  <si>
    <t>KÄSE (ohne Schmelzkäse und Schmelzkäsezubereitungen)</t>
  </si>
  <si>
    <r>
      <rPr>
        <vertAlign val="superscript"/>
        <sz val="9"/>
        <rFont val="Times New Roman"/>
        <family val="1"/>
      </rPr>
      <t>1</t>
    </r>
    <r>
      <rPr>
        <sz val="9"/>
        <rFont val="Times New Roman"/>
        <family val="1"/>
      </rPr>
      <t xml:space="preserve"> Ohne Konsummilch in Gebinden größer als 2 kg.</t>
    </r>
  </si>
  <si>
    <r>
      <rPr>
        <vertAlign val="superscript"/>
        <sz val="9"/>
        <rFont val="Times New Roman"/>
        <family val="1"/>
      </rPr>
      <t xml:space="preserve">2 </t>
    </r>
    <r>
      <rPr>
        <sz val="9"/>
        <rFont val="Times New Roman"/>
        <family val="1"/>
      </rPr>
      <t>Einschließlich Milchfett- und Milchstreichfetterzeugnisse in Butteräquivalent.</t>
    </r>
  </si>
  <si>
    <r>
      <rPr>
        <vertAlign val="superscript"/>
        <sz val="9"/>
        <rFont val="Times New Roman"/>
        <family val="1"/>
      </rPr>
      <t>3</t>
    </r>
    <r>
      <rPr>
        <sz val="9"/>
        <rFont val="Times New Roman"/>
        <family val="1"/>
      </rPr>
      <t xml:space="preserve"> Ohne Einkauf von Frischkäse, der in einer anderen Molkerei hergestellt wurde.</t>
    </r>
  </si>
  <si>
    <t>Herstellung von Käse nach Fettstufen und Monaten</t>
  </si>
  <si>
    <t>Die veröffentlichten Werte beruhen auf den  übermittelten Angaben der meldepflichtigen Betriebe an die BLE.</t>
  </si>
  <si>
    <t>Tabellennummer: 0204340</t>
  </si>
  <si>
    <t>Zeitraum/Monat</t>
  </si>
  <si>
    <t>Magerstufe (0,1 - 9,9 % Fett i. Tr.)</t>
  </si>
  <si>
    <t>Viertelfettstufe (10 - 19,9 % Fett i. Tr.)</t>
  </si>
  <si>
    <t>Halbfettstufe (20 - 29,9 % Fett i. Tr.)</t>
  </si>
  <si>
    <t>Dreiviertelfettstufe (30 - 39,9 % Fett i. Tr.)</t>
  </si>
  <si>
    <t>Fettstufe (40 - 44,9 % Fett i. Tr.)</t>
  </si>
  <si>
    <t>Vollfettstufe (45 - 49,9 % Fett i. Tr.)</t>
  </si>
  <si>
    <t>Rahm-/Doppelrahmstufe (=&gt; 50 % / 60 % Fett i. Tr.)</t>
  </si>
  <si>
    <t>Insgesamt</t>
  </si>
  <si>
    <t>Anm.: Es werden nur Hart-, Schnitt-, Halbfester Schnitt-, Weich-, Frisch- und Pasta filata Käse abgebildet. Fett i. Tr.  = Fett in der Trockenmasse</t>
  </si>
  <si>
    <t>Ausgewählte Teilindizes für Nahrungsmittel sowie für Beherbergungs- und Gaststättendienstleistungen</t>
  </si>
  <si>
    <t xml:space="preserve"> aus dem Verbraucherpreisindex für Deutschland</t>
  </si>
  <si>
    <t>2020 = 100</t>
  </si>
  <si>
    <t>Tabellennummer 0302090</t>
  </si>
  <si>
    <t>Gliederung</t>
  </si>
  <si>
    <t>Gewichts-
anteil o/oo</t>
  </si>
  <si>
    <t>Jahresdurch schnitt</t>
  </si>
  <si>
    <t>März</t>
  </si>
  <si>
    <t>April</t>
  </si>
  <si>
    <t>Juni</t>
  </si>
  <si>
    <t>Juli</t>
  </si>
  <si>
    <t>Jahresdurchschnitt</t>
  </si>
  <si>
    <t>± % gegen</t>
  </si>
  <si>
    <t>Vorjahr</t>
  </si>
  <si>
    <t>Vormonat</t>
  </si>
  <si>
    <t>Verbraucherpreisindex insgesamt</t>
  </si>
  <si>
    <t>Nahrungsmittel und alkoholfr. Getränke</t>
  </si>
  <si>
    <t>Nahrungsmittel</t>
  </si>
  <si>
    <t>Brot und Getreideerzeugnisse</t>
  </si>
  <si>
    <t xml:space="preserve">  Brot und Backw. aus Brotteig</t>
  </si>
  <si>
    <t xml:space="preserve">  Dauerbackwaren</t>
  </si>
  <si>
    <t xml:space="preserve">   Teigwaren (einschließlich Zubereitungen mit Teig)</t>
  </si>
  <si>
    <t xml:space="preserve">  Feine Backwaren (ohne Dauerbackw.)</t>
  </si>
  <si>
    <t xml:space="preserve">  Weizenmehl</t>
  </si>
  <si>
    <t>Obst</t>
  </si>
  <si>
    <t>Zitrusfrüchte, frisch oder gekühlt</t>
  </si>
  <si>
    <t>Bananen, frisch oder gekühlt</t>
  </si>
  <si>
    <t>Äpfel, frisch oder gekühlt</t>
  </si>
  <si>
    <t>Trockenobst, Nüsse u. Ä.</t>
  </si>
  <si>
    <t>Obstkonserven</t>
  </si>
  <si>
    <t>Gemüse</t>
  </si>
  <si>
    <t xml:space="preserve">   Blatt- u. Stielgemüse, frisch oder gekühlt</t>
  </si>
  <si>
    <t xml:space="preserve">  Speisekohl, frisch oder gekühlt</t>
  </si>
  <si>
    <t xml:space="preserve"> Tomaten, Paprika, Gurken und anderes Fruchtgemüse</t>
  </si>
  <si>
    <t xml:space="preserve">  Trockengemüse</t>
  </si>
  <si>
    <t>.</t>
  </si>
  <si>
    <t xml:space="preserve">  Tiefgefrorenes Gemüse</t>
  </si>
  <si>
    <t xml:space="preserve">  Gemüsekonserven</t>
  </si>
  <si>
    <t xml:space="preserve">  Kartoffeln</t>
  </si>
  <si>
    <t xml:space="preserve">  Kartoffelerzeugnisse</t>
  </si>
  <si>
    <t xml:space="preserve">Zucker </t>
  </si>
  <si>
    <t>Konfitüren, Marmelade, Bienenhonig u. Ä.</t>
  </si>
  <si>
    <t>Schokoladen</t>
  </si>
  <si>
    <t>Süßwaren</t>
  </si>
  <si>
    <t>Speiseeis</t>
  </si>
  <si>
    <t>Kaffee u. Ä.</t>
  </si>
  <si>
    <t>Kakao und Kakaopulver</t>
  </si>
  <si>
    <t xml:space="preserve">Mineralwasser </t>
  </si>
  <si>
    <t>Fruchtsäfte, Fruchtnektare</t>
  </si>
  <si>
    <t>Gemüsesäfte</t>
  </si>
  <si>
    <t>Fleisch und Fleischwaren</t>
  </si>
  <si>
    <t xml:space="preserve">  Rind-, Kalbfleisch </t>
  </si>
  <si>
    <t xml:space="preserve">  Schweinefleisch</t>
  </si>
  <si>
    <t xml:space="preserve">  Schaffleisch, frisch oder gefroren</t>
  </si>
  <si>
    <t xml:space="preserve">   Geflügelfleisch, frisch oder gefroren</t>
  </si>
  <si>
    <t xml:space="preserve">  Wurstwaren, Schinken, Speck</t>
  </si>
  <si>
    <t xml:space="preserve">  Fleischzubereitungen</t>
  </si>
  <si>
    <t xml:space="preserve">  Wildfleisch</t>
  </si>
  <si>
    <t>Fische, frisch oder gefroren</t>
  </si>
  <si>
    <t>Fischkonserven und -zubereitungen</t>
  </si>
  <si>
    <t>Molkereiprodukte und Eier</t>
  </si>
  <si>
    <t xml:space="preserve">  Trinkmilch</t>
  </si>
  <si>
    <t xml:space="preserve">  Kondensmilch</t>
  </si>
  <si>
    <t xml:space="preserve">   Joghurt</t>
  </si>
  <si>
    <t xml:space="preserve">   Käse u. Quark</t>
  </si>
  <si>
    <t xml:space="preserve">  Butter</t>
  </si>
  <si>
    <t xml:space="preserve">  andere Milcherzeugnisse</t>
  </si>
  <si>
    <t xml:space="preserve">  Eier</t>
  </si>
  <si>
    <t>Margarine</t>
  </si>
  <si>
    <t>Speiseöle (oder Olivenöl)</t>
  </si>
  <si>
    <t>Gaststätten- und Beherbergungsdienstleistungen</t>
  </si>
  <si>
    <t xml:space="preserve">    Gaststättendienstleistungen</t>
  </si>
  <si>
    <t xml:space="preserve">       Restaurants, Cafes, u.ä. </t>
  </si>
  <si>
    <t xml:space="preserve">      Kantinen, Mensen</t>
  </si>
  <si>
    <t>Quelle: Statistisches Bundesamt, BMLEH (723)</t>
  </si>
  <si>
    <t>Zurück zum Inhaltsverzeichnis</t>
  </si>
  <si>
    <t>Verbraucherpreisindex für Deutschland</t>
  </si>
  <si>
    <t>Tabellennummer 0302130</t>
  </si>
  <si>
    <t>Ge-
wichts-
anteil    o/oo</t>
  </si>
  <si>
    <t>Jahres-durchschnitt</t>
  </si>
  <si>
    <t>Vor-
monat</t>
  </si>
  <si>
    <t>Nahrungsmittel und alkoholfreie Getränke</t>
  </si>
  <si>
    <t>Alkoholische Getränke, Tabakwaren</t>
  </si>
  <si>
    <t xml:space="preserve">    Alkoholische Getränke </t>
  </si>
  <si>
    <t xml:space="preserve">    Tabakwaren </t>
  </si>
  <si>
    <t>Bekleidung und Schuhe</t>
  </si>
  <si>
    <t xml:space="preserve"> Wohnung, Wasser, Strom, Gas u.a. Brennstoffe</t>
  </si>
  <si>
    <t xml:space="preserve">     Mieten</t>
  </si>
  <si>
    <t xml:space="preserve">     Strom, Gas und andere Brennstoffe</t>
  </si>
  <si>
    <t xml:space="preserve">  Möbel, Leuchten, Geräte und anderes Haushaltszubehör</t>
  </si>
  <si>
    <t xml:space="preserve"> Gesundheit</t>
  </si>
  <si>
    <t xml:space="preserve"> Verkehr</t>
  </si>
  <si>
    <t xml:space="preserve">     Kraftstoffe</t>
  </si>
  <si>
    <t xml:space="preserve">     Superbenzin</t>
  </si>
  <si>
    <t xml:space="preserve">     Diesel</t>
  </si>
  <si>
    <t xml:space="preserve"> Post und Telekommunikation</t>
  </si>
  <si>
    <t xml:space="preserve"> Freizeit, Unterhaltung und Kultur</t>
  </si>
  <si>
    <t xml:space="preserve"> Bildungswesen</t>
  </si>
  <si>
    <t xml:space="preserve"> Gaststätten- und Beherbergungsdienstleistungen</t>
  </si>
  <si>
    <t xml:space="preserve"> Andere Waren und Dienstleistungen</t>
  </si>
  <si>
    <t>Quelle: Statistisches Bundesamt, BMLEH(723)</t>
  </si>
  <si>
    <t>Schlachtungen von Tieren in- und ausländischer Herkunft</t>
  </si>
  <si>
    <t>1 000 Stück</t>
  </si>
  <si>
    <t>Januar bis Januar</t>
  </si>
  <si>
    <t>Tabellennummer: 203160</t>
  </si>
  <si>
    <t>Januar bis Februar</t>
  </si>
  <si>
    <t>Monat</t>
  </si>
  <si>
    <t>Gewerbliche Schlachtungen</t>
  </si>
  <si>
    <t>Hausschlachtungen</t>
  </si>
  <si>
    <t>Schlachtungen zusammen</t>
  </si>
  <si>
    <t>Januar bis März</t>
  </si>
  <si>
    <t>± %
geg.         Vorj.</t>
  </si>
  <si>
    <t>Januar bis April</t>
  </si>
  <si>
    <t>Bullen</t>
  </si>
  <si>
    <t>Ochsen</t>
  </si>
  <si>
    <t>Januar bis Mai</t>
  </si>
  <si>
    <t>Januar bis Juni</t>
  </si>
  <si>
    <t>Januar bis Juli</t>
  </si>
  <si>
    <t>Januar bis August</t>
  </si>
  <si>
    <t>Januar bis September</t>
  </si>
  <si>
    <t>Januar bis Oktober</t>
  </si>
  <si>
    <t>Januar bis November</t>
  </si>
  <si>
    <t>Januar bis Dezember</t>
  </si>
  <si>
    <t>Kühe</t>
  </si>
  <si>
    <t>Färsen</t>
  </si>
  <si>
    <t>Großrinder zusammen</t>
  </si>
  <si>
    <t>Kälber</t>
  </si>
  <si>
    <t>Schweine</t>
  </si>
  <si>
    <r>
      <t>Schafe</t>
    </r>
    <r>
      <rPr>
        <b/>
        <vertAlign val="superscript"/>
        <sz val="7"/>
        <rFont val="BundesSans Office"/>
        <family val="2"/>
      </rPr>
      <t xml:space="preserve"> 1)</t>
    </r>
    <r>
      <rPr>
        <b/>
        <sz val="7"/>
        <rFont val="BundesSans Office"/>
        <family val="2"/>
      </rPr>
      <t xml:space="preserve"> und Ziegen</t>
    </r>
  </si>
  <si>
    <t>1) Ab 2025 keine Zuschätzungen von Schwarzschlachtungen.</t>
  </si>
  <si>
    <t>Quelle: Statistisches Bundesamt Genesis-Online 41331-0002.</t>
  </si>
  <si>
    <t>Statistisches Bundesamt</t>
  </si>
  <si>
    <t>1) Schlachtgewicht gemäß 1. Fleischgesetzdurchführungsverordnung mit einem Abzug von 2 % für Kühlverluste.</t>
  </si>
  <si>
    <t>Schafe</t>
  </si>
  <si>
    <t>Rinder</t>
  </si>
  <si>
    <t>Tabellennummer: 0203190</t>
  </si>
  <si>
    <r>
      <t xml:space="preserve">Schlachtgewicht kg je Stück </t>
    </r>
    <r>
      <rPr>
        <b/>
        <vertAlign val="superscript"/>
        <sz val="8"/>
        <rFont val="BundesSans Office"/>
        <family val="2"/>
      </rPr>
      <t>1)</t>
    </r>
  </si>
  <si>
    <t>Durchschnittsgewichte der gewerblich geschlachteten Tiere</t>
  </si>
  <si>
    <t>Fleischanfall von geschlachteten Tieren in- und ausländischer Herkunft</t>
  </si>
  <si>
    <r>
      <t xml:space="preserve">1 000 t Schlachtgewicht </t>
    </r>
    <r>
      <rPr>
        <b/>
        <vertAlign val="superscript"/>
        <sz val="8"/>
        <rFont val="BundesSans Office"/>
        <family val="2"/>
      </rPr>
      <t>1)</t>
    </r>
  </si>
  <si>
    <t>Tabellennummer: 0203230</t>
  </si>
  <si>
    <t>± %
gegen     Vorj.</t>
  </si>
  <si>
    <t>Rinder insgesamt</t>
  </si>
  <si>
    <r>
      <t xml:space="preserve">Fleisch zusammen </t>
    </r>
    <r>
      <rPr>
        <b/>
        <vertAlign val="superscript"/>
        <sz val="7"/>
        <rFont val="BundesSans Office"/>
        <family val="2"/>
      </rPr>
      <t>2)</t>
    </r>
  </si>
  <si>
    <t xml:space="preserve">1) Schlachtgewicht gemäß 1. Fleischgesetzdurchführungsverordnung mit einem Abzug von 2 % für Kühlverluste. </t>
  </si>
  <si>
    <t>2) Einschließlich Schaf-, Ziegen-  sowie Pferdefleisch und Innereien. Ab 2025 keine Zuschätzungen von Schwarzschlachtungen.</t>
  </si>
  <si>
    <t>Statistisches Bundesamt.</t>
  </si>
  <si>
    <t>Marktpreise für inländisches Getreide</t>
  </si>
  <si>
    <r>
      <t>€ je 100 kg</t>
    </r>
    <r>
      <rPr>
        <b/>
        <vertAlign val="superscript"/>
        <sz val="9"/>
        <rFont val="BundesSans Office"/>
        <family val="2"/>
      </rPr>
      <t>1)</t>
    </r>
  </si>
  <si>
    <t>Tabellennummer: 0301090</t>
  </si>
  <si>
    <t>Erzeugnis</t>
  </si>
  <si>
    <t>August</t>
  </si>
  <si>
    <t xml:space="preserve"> September</t>
  </si>
  <si>
    <t>Oktober</t>
  </si>
  <si>
    <t>November</t>
  </si>
  <si>
    <t>Dezember</t>
  </si>
  <si>
    <t>Januar</t>
  </si>
  <si>
    <t xml:space="preserve"> Februar</t>
  </si>
  <si>
    <t xml:space="preserve"> April</t>
  </si>
  <si>
    <r>
      <t xml:space="preserve">Wirtschaftsjahres-durchschnitt </t>
    </r>
    <r>
      <rPr>
        <b/>
        <vertAlign val="superscript"/>
        <sz val="8"/>
        <rFont val="BundesSans Office"/>
        <family val="2"/>
      </rPr>
      <t>2)</t>
    </r>
  </si>
  <si>
    <t>2024/2025</t>
  </si>
  <si>
    <t>2025/2026</t>
  </si>
  <si>
    <t>Brotweizen</t>
  </si>
  <si>
    <t>Brotroggen</t>
  </si>
  <si>
    <t>Futtergerste</t>
  </si>
  <si>
    <t>Braugerste</t>
  </si>
  <si>
    <t>1) Ohne Umsatzsteuer. Arithmetisches Mittel der Monatspreise an den einzelnen Börsen</t>
  </si>
  <si>
    <t>2) Arithmetisches Mittel der Monatspreise an den einzelnen Börsen im Wirtschaftsjahr.</t>
  </si>
  <si>
    <t>Quelle: BMLEH (723)</t>
  </si>
  <si>
    <t>https://www.bmel-statistik.de/fileadmin/daten/2010000-0000.xlsx</t>
  </si>
  <si>
    <t xml:space="preserve">Link zum Datenqualitätsblatt: </t>
  </si>
  <si>
    <t>BLE (625)</t>
  </si>
  <si>
    <t>4) Futtermittelqualität, lose.44</t>
  </si>
  <si>
    <t>3) Markenkäse, ab Werk, amtlich ausgestochene Laibware, ohne Kübel.</t>
  </si>
  <si>
    <t>2) Kaufpreis des Handels, franco einschl. Verpackung, ab 24.10.2011 Notierung Kempten: Butter geformt und Notierung Hannover: Gouda-/Edamer-Brot mit gleichem Preis.</t>
  </si>
  <si>
    <t>1) WjD = Milchwirtschaftsjahr; Milcherzeugnisse: arithmetischer Durchschnittspreis.</t>
  </si>
  <si>
    <t>Anm.: Ohne Umsatzsteuer.</t>
  </si>
  <si>
    <t xml:space="preserve"> ab Werk</t>
  </si>
  <si>
    <r>
      <t xml:space="preserve">Magermilchpulver </t>
    </r>
    <r>
      <rPr>
        <b/>
        <vertAlign val="superscript"/>
        <sz val="6"/>
        <rFont val="Arial"/>
        <family val="2"/>
      </rPr>
      <t>4)</t>
    </r>
  </si>
  <si>
    <r>
      <t xml:space="preserve"> 26 % F.i.Tr.</t>
    </r>
    <r>
      <rPr>
        <sz val="6"/>
        <rFont val="Arial"/>
        <family val="2"/>
      </rPr>
      <t xml:space="preserve">, ab Werk </t>
    </r>
  </si>
  <si>
    <t>Vollmilchpulver</t>
  </si>
  <si>
    <t xml:space="preserve"> Notierung Kempten</t>
  </si>
  <si>
    <r>
      <t xml:space="preserve">Edamer, 40 % F.i.Tr. </t>
    </r>
    <r>
      <rPr>
        <b/>
        <vertAlign val="superscript"/>
        <sz val="6"/>
        <rFont val="Arial"/>
        <family val="2"/>
      </rPr>
      <t>2)</t>
    </r>
  </si>
  <si>
    <r>
      <t xml:space="preserve">Gouda, 45/48 % F.i.Tr. </t>
    </r>
    <r>
      <rPr>
        <vertAlign val="superscript"/>
        <sz val="6"/>
        <rFont val="Arial"/>
        <family val="2"/>
      </rPr>
      <t>2</t>
    </r>
    <r>
      <rPr>
        <b/>
        <vertAlign val="superscript"/>
        <sz val="6"/>
        <rFont val="Arial"/>
        <family val="2"/>
      </rPr>
      <t>)</t>
    </r>
  </si>
  <si>
    <r>
      <t xml:space="preserve"> 45 % F.i.Tr. </t>
    </r>
    <r>
      <rPr>
        <b/>
        <vertAlign val="superscript"/>
        <sz val="6"/>
        <rFont val="Arial"/>
        <family val="2"/>
      </rPr>
      <t>3)</t>
    </r>
    <r>
      <rPr>
        <sz val="6"/>
        <rFont val="Arial"/>
        <family val="2"/>
      </rPr>
      <t xml:space="preserve"> Notierung Kempten</t>
    </r>
  </si>
  <si>
    <t xml:space="preserve">Emmentaler und Viereckhartkäse, </t>
  </si>
  <si>
    <t xml:space="preserve"> Notierung Hann./Kempt.</t>
  </si>
  <si>
    <r>
      <t xml:space="preserve">Dt. Markenbutter, geformt </t>
    </r>
    <r>
      <rPr>
        <b/>
        <vertAlign val="superscript"/>
        <sz val="6"/>
        <rFont val="Arial"/>
        <family val="2"/>
      </rPr>
      <t>2)</t>
    </r>
  </si>
  <si>
    <r>
      <t xml:space="preserve">WjD </t>
    </r>
    <r>
      <rPr>
        <b/>
        <vertAlign val="superscript"/>
        <sz val="6"/>
        <rFont val="Arial"/>
        <family val="2"/>
      </rPr>
      <t xml:space="preserve">1)
</t>
    </r>
    <r>
      <rPr>
        <sz val="6"/>
        <rFont val="Arial"/>
        <family val="2"/>
      </rPr>
      <t>2024/2025</t>
    </r>
  </si>
  <si>
    <r>
      <t xml:space="preserve">JD </t>
    </r>
    <r>
      <rPr>
        <b/>
        <vertAlign val="superscript"/>
        <sz val="6"/>
        <rFont val="Arial"/>
        <family val="2"/>
      </rPr>
      <t>1)</t>
    </r>
  </si>
  <si>
    <t>Dez.</t>
  </si>
  <si>
    <t>Nov.</t>
  </si>
  <si>
    <t>Okt.</t>
  </si>
  <si>
    <t xml:space="preserve"> Sept.</t>
  </si>
  <si>
    <t>Aug.</t>
  </si>
  <si>
    <t xml:space="preserve"> Febr.</t>
  </si>
  <si>
    <t>Jan.</t>
  </si>
  <si>
    <t>Jahr</t>
  </si>
  <si>
    <t>Tabellennummer: 0301460</t>
  </si>
  <si>
    <t>€/kg</t>
  </si>
  <si>
    <r>
      <t>Marktpreise für Milcherzeugnisse</t>
    </r>
    <r>
      <rPr>
        <b/>
        <vertAlign val="superscript"/>
        <sz val="10"/>
        <rFont val="Arial"/>
        <family val="2"/>
      </rPr>
      <t/>
    </r>
  </si>
  <si>
    <t>Quelle: Statistisches Bundesamt Genesis-Online 61241, BMLEH (723)</t>
  </si>
  <si>
    <t>1) Ohne Umsatzsteuer.</t>
  </si>
  <si>
    <t>Futtermittel für sonstige Tiere</t>
  </si>
  <si>
    <t>Futtermittel für Nutztiere</t>
  </si>
  <si>
    <t>Würzen und Soßen</t>
  </si>
  <si>
    <t>Erfrischungsgetränke, natürliches Mineralwasser</t>
  </si>
  <si>
    <t>Traubenwein</t>
  </si>
  <si>
    <t>Spirituosen</t>
  </si>
  <si>
    <t xml:space="preserve">Malz </t>
  </si>
  <si>
    <t>Bier</t>
  </si>
  <si>
    <t>Kaffee</t>
  </si>
  <si>
    <t>Fischerzeugnisse u.a. Meeresfrüchte</t>
  </si>
  <si>
    <t xml:space="preserve">      davon verarbeitetes Fleisch</t>
  </si>
  <si>
    <t xml:space="preserve">      davon Geflügelfleisch</t>
  </si>
  <si>
    <t xml:space="preserve">      davon Schweinefleisch, frisch oder gekühlt</t>
  </si>
  <si>
    <t xml:space="preserve">      davon Rindfleisch, frisch oder gekühlt</t>
  </si>
  <si>
    <t>Fleisch und Fleischerzeugnisse</t>
  </si>
  <si>
    <t xml:space="preserve">      davon Speiseeis</t>
  </si>
  <si>
    <t xml:space="preserve">      davon andere Milch und -erzeugnisse</t>
  </si>
  <si>
    <t xml:space="preserve">      davon Käse und Quark</t>
  </si>
  <si>
    <t xml:space="preserve">      davon Butter u.a. Fettstoffe aus Milch</t>
  </si>
  <si>
    <t xml:space="preserve">      davon flüssige Milch und flüssiger Rahm, verarbeitet</t>
  </si>
  <si>
    <t>Milch und Milcherzeugnisse</t>
  </si>
  <si>
    <t>Verarbeitete Kartoffeln und -erzeugnisse</t>
  </si>
  <si>
    <t>Margarine u.ä. Nahrungsfette</t>
  </si>
  <si>
    <t>Pflanzliche Öle, nicht behandelt</t>
  </si>
  <si>
    <t>Öle und Fette</t>
  </si>
  <si>
    <t>Verarbeitetes Obst und Gemüse, a.n.g.</t>
  </si>
  <si>
    <t xml:space="preserve">Backwaren </t>
  </si>
  <si>
    <t>Stärke und Stärkeerzeugnisse</t>
  </si>
  <si>
    <t>Teigwaren</t>
  </si>
  <si>
    <t>Mahl- und Schälmühlenerzeugnisse</t>
  </si>
  <si>
    <t>Nahrungs- und Futtermittel, Getränke</t>
  </si>
  <si>
    <t>Tabakerzeugnisse</t>
  </si>
  <si>
    <t>ohne Energie</t>
  </si>
  <si>
    <t>Gewerbliche Erzeugnisse insgesamt</t>
  </si>
  <si>
    <t>±%
g. Vor-
monat</t>
  </si>
  <si>
    <t xml:space="preserve">  ±% gegen Vorjahr</t>
  </si>
  <si>
    <t>Produkt</t>
  </si>
  <si>
    <t>Ge-
wichts-
anteil
 o/oo</t>
  </si>
  <si>
    <t>Tabellenummer: 0302030</t>
  </si>
  <si>
    <t>2021 = 100</t>
  </si>
  <si>
    <r>
      <t xml:space="preserve">Teilindex für Erzeugnisse des Nahrungs- und Genussmittelgewerbes
</t>
    </r>
    <r>
      <rPr>
        <sz val="11"/>
        <rFont val="BundesSans Office"/>
        <family val="2"/>
      </rPr>
      <t>aus dem Index der Erzeugerpreise gewerblicher Produkte (Inlandsabsatz)</t>
    </r>
    <r>
      <rPr>
        <vertAlign val="superscript"/>
        <sz val="11"/>
        <rFont val="BundesSans Office"/>
        <family val="2"/>
      </rPr>
      <t>1)</t>
    </r>
  </si>
  <si>
    <r>
      <t xml:space="preserve">Preismesszahlen für verschiedene Energiearten
</t>
    </r>
    <r>
      <rPr>
        <sz val="11"/>
        <rFont val="BundesSans Office"/>
        <family val="2"/>
      </rPr>
      <t>aus dem Index der Erzeugerpreise gewerblicher Produkte (Inlandsabsatz)</t>
    </r>
    <r>
      <rPr>
        <vertAlign val="superscript"/>
        <sz val="11"/>
        <rFont val="BundesSans Office"/>
        <family val="2"/>
      </rPr>
      <t>1)</t>
    </r>
  </si>
  <si>
    <t>Tabellennummer: 0302060</t>
  </si>
  <si>
    <t>Ge-
wichts-anteil o/oo</t>
  </si>
  <si>
    <t>Mineralölerzeugnisse</t>
  </si>
  <si>
    <t xml:space="preserve">darunter: Motorenbenzin </t>
  </si>
  <si>
    <t>darunter: Dieselkraftstoff</t>
  </si>
  <si>
    <t>darunter: Heizöl, leicht</t>
  </si>
  <si>
    <t>darunter: Heizöl, schwer</t>
  </si>
  <si>
    <t xml:space="preserve">Elektrizität </t>
  </si>
  <si>
    <t>davon bei Abgabe an: Haushalte</t>
  </si>
  <si>
    <t>davon bei Abgabe an: Gewerbliche Anlagen</t>
  </si>
  <si>
    <t>davon bei Abgabe an: Sondervertragskunden</t>
  </si>
  <si>
    <t>davon bei Abgabe an: Weiterverteiler</t>
  </si>
  <si>
    <t xml:space="preserve">Erdgas </t>
  </si>
  <si>
    <t>davon bei Abgabe an: Handel und Gewerbe</t>
  </si>
  <si>
    <t>davon bei Abgabe an: Industrie</t>
  </si>
  <si>
    <t>davon bei Abgabe an: Kraftwerke</t>
  </si>
  <si>
    <t>davon bei Abgabe an: Wiederverkäufer</t>
  </si>
  <si>
    <t>davon bei Abgabe an: Börsennotierungen</t>
  </si>
  <si>
    <t>Fernwärme mit Dampf und Warmwasser</t>
  </si>
  <si>
    <t>Wasser u. Dienstleistungen der Wasserversorgung</t>
  </si>
  <si>
    <t>davon bei Abgabe an: Wasserversorgungsunternehmen</t>
  </si>
  <si>
    <t>Legehennenhaltung und Eiererzeugung</t>
  </si>
  <si>
    <t>in Betrieben von Unternehmen mit 3 000 und mehr Hennenhaltungsplätzen</t>
  </si>
  <si>
    <t>Tabellenummer: 0106430</t>
  </si>
  <si>
    <t>Merkmal</t>
  </si>
  <si>
    <t>Einheit</t>
  </si>
  <si>
    <t>Febr.</t>
  </si>
  <si>
    <t>Sept.</t>
  </si>
  <si>
    <r>
      <t xml:space="preserve">Betriebe </t>
    </r>
    <r>
      <rPr>
        <b/>
        <vertAlign val="superscript"/>
        <sz val="8"/>
        <rFont val="BundesSans Office"/>
        <family val="2"/>
      </rPr>
      <t>1)</t>
    </r>
  </si>
  <si>
    <t>Anzahl</t>
  </si>
  <si>
    <r>
      <t xml:space="preserve">Betriebe </t>
    </r>
    <r>
      <rPr>
        <b/>
        <vertAlign val="superscript"/>
        <sz val="8"/>
        <color theme="0"/>
        <rFont val="BundesSans Office"/>
        <family val="2"/>
      </rPr>
      <t>1)</t>
    </r>
  </si>
  <si>
    <t xml:space="preserve">    2025 v  </t>
  </si>
  <si>
    <r>
      <t xml:space="preserve">Hennenhaltungsplätze </t>
    </r>
    <r>
      <rPr>
        <b/>
        <vertAlign val="superscript"/>
        <sz val="8"/>
        <rFont val="BundesSans Office"/>
        <family val="2"/>
      </rPr>
      <t>2) 6)</t>
    </r>
  </si>
  <si>
    <r>
      <t xml:space="preserve">Hennenhaltungsplätze </t>
    </r>
    <r>
      <rPr>
        <b/>
        <vertAlign val="superscript"/>
        <sz val="8"/>
        <color theme="0"/>
        <rFont val="BundesSans Office"/>
        <family val="2"/>
      </rPr>
      <t>2) 6)</t>
    </r>
  </si>
  <si>
    <r>
      <t>Legehennen</t>
    </r>
    <r>
      <rPr>
        <b/>
        <vertAlign val="superscript"/>
        <sz val="8"/>
        <rFont val="BundesSans Office"/>
        <family val="2"/>
      </rPr>
      <t xml:space="preserve"> 3) 6)</t>
    </r>
  </si>
  <si>
    <r>
      <t>Legehennen</t>
    </r>
    <r>
      <rPr>
        <b/>
        <vertAlign val="superscript"/>
        <sz val="8"/>
        <color theme="0"/>
        <rFont val="BundesSans Office"/>
        <family val="2"/>
      </rPr>
      <t xml:space="preserve"> 3) 6)</t>
    </r>
  </si>
  <si>
    <r>
      <t>Eiererzeugung</t>
    </r>
    <r>
      <rPr>
        <b/>
        <vertAlign val="superscript"/>
        <sz val="8"/>
        <rFont val="BundesSans Office"/>
        <family val="2"/>
      </rPr>
      <t xml:space="preserve"> 4) 5) 7)</t>
    </r>
  </si>
  <si>
    <r>
      <t>Eiererzeugung</t>
    </r>
    <r>
      <rPr>
        <b/>
        <vertAlign val="superscript"/>
        <sz val="8"/>
        <color theme="0"/>
        <rFont val="BundesSans Office"/>
        <family val="2"/>
      </rPr>
      <t xml:space="preserve"> 4) 5) 7)</t>
    </r>
  </si>
  <si>
    <r>
      <t xml:space="preserve">Eier je Legehenne </t>
    </r>
    <r>
      <rPr>
        <b/>
        <vertAlign val="superscript"/>
        <sz val="8"/>
        <rFont val="BundesSans Office"/>
        <family val="2"/>
      </rPr>
      <t>7)</t>
    </r>
  </si>
  <si>
    <r>
      <t xml:space="preserve">Eier je Legehenne </t>
    </r>
    <r>
      <rPr>
        <b/>
        <vertAlign val="superscript"/>
        <sz val="8"/>
        <color theme="0"/>
        <rFont val="BundesSans Office"/>
        <family val="2"/>
      </rPr>
      <t>7)</t>
    </r>
  </si>
  <si>
    <t>Auslastung der Haltungskapazität</t>
  </si>
  <si>
    <t>%</t>
  </si>
  <si>
    <r>
      <t xml:space="preserve">nach Haltungsform </t>
    </r>
    <r>
      <rPr>
        <b/>
        <vertAlign val="superscript"/>
        <sz val="9"/>
        <rFont val="BundesSans Office"/>
        <family val="2"/>
      </rPr>
      <t>8)</t>
    </r>
    <r>
      <rPr>
        <b/>
        <sz val="9"/>
        <rFont val="BundesSans Office"/>
        <family val="2"/>
      </rPr>
      <t xml:space="preserve"> Bodenhaltung</t>
    </r>
  </si>
  <si>
    <r>
      <t xml:space="preserve">nach Haltungsform </t>
    </r>
    <r>
      <rPr>
        <b/>
        <vertAlign val="superscript"/>
        <sz val="9"/>
        <rFont val="BundesSans Office"/>
        <family val="2"/>
      </rPr>
      <t>8)</t>
    </r>
    <r>
      <rPr>
        <b/>
        <sz val="9"/>
        <rFont val="BundesSans Office"/>
        <family val="2"/>
      </rPr>
      <t xml:space="preserve"> Freilandhaltung</t>
    </r>
  </si>
  <si>
    <r>
      <t xml:space="preserve">nach Haltungsform </t>
    </r>
    <r>
      <rPr>
        <b/>
        <vertAlign val="superscript"/>
        <sz val="9"/>
        <rFont val="BundesSans Office"/>
        <family val="2"/>
      </rPr>
      <t>8)</t>
    </r>
    <r>
      <rPr>
        <b/>
        <sz val="9"/>
        <rFont val="BundesSans Office"/>
        <family val="2"/>
      </rPr>
      <t xml:space="preserve"> Kleingruppenhaltung und ausgestaltete Käfige</t>
    </r>
  </si>
  <si>
    <r>
      <t xml:space="preserve">nach Haltungsform </t>
    </r>
    <r>
      <rPr>
        <b/>
        <vertAlign val="superscript"/>
        <sz val="9"/>
        <rFont val="BundesSans Office"/>
        <family val="2"/>
      </rPr>
      <t>8)</t>
    </r>
    <r>
      <rPr>
        <b/>
        <sz val="9"/>
        <rFont val="BundesSans Office"/>
        <family val="2"/>
      </rPr>
      <t xml:space="preserve"> Ökologische Erzeugung</t>
    </r>
  </si>
  <si>
    <t>Anm.: In Betrieben von Unternehmen mit mindestens 3 000 Hennenhaltungsplätzen.</t>
  </si>
  <si>
    <t>1) Seit 31.01.2015: Eine aus einem Stall oder mehreren Ställen bestehende örtliche, wirtschaftliche und seuchenhygienische Einheit zur Erzeugung von Eiern im Sinne des Legehennenbetriebsregistergesetzes.</t>
  </si>
  <si>
    <t>2) Bei voller Ausnutzung der für die Hennenhaltung verfügbaren Hennenhaltungsplätze.</t>
  </si>
  <si>
    <t>3) Einschließlich legereifer Junghennen und Legehennen, die sich in der  Mauser befinden.</t>
  </si>
  <si>
    <t xml:space="preserve">4) Einschließlich Bruch-, Knick- und Junghenneneier. </t>
  </si>
  <si>
    <t>5) Für den menschlichen Verzehr erzeugte Eier (Konsumeier).</t>
  </si>
  <si>
    <t xml:space="preserve">6)  Am letzten Kalendertag des Berichtsmonats. </t>
  </si>
  <si>
    <t xml:space="preserve">7) Im Berichtsmonat. </t>
  </si>
  <si>
    <t xml:space="preserve">8) Bei Betrieben mit mehreren Haltungsformen erfolgt eine Mehrfachzählung. </t>
  </si>
  <si>
    <t>Statistisches Bundesamt: Genesis-Online 41323-0002, vorläufige Daten 2025, abgerufen am 21.08.2025</t>
  </si>
  <si>
    <t>Geflügelschlachtereien und geschlachtetes Geflügel</t>
  </si>
  <si>
    <t>Tabellennummer: 0106460</t>
  </si>
  <si>
    <t>Feb.</t>
  </si>
  <si>
    <r>
      <t>Jahr</t>
    </r>
    <r>
      <rPr>
        <sz val="8"/>
        <color theme="0"/>
        <rFont val="BundesSans Office"/>
        <family val="2"/>
      </rPr>
      <t>2</t>
    </r>
  </si>
  <si>
    <r>
      <t>Geflügelschlachtereien</t>
    </r>
    <r>
      <rPr>
        <vertAlign val="superscript"/>
        <sz val="8"/>
        <rFont val="BundesSans Office"/>
        <family val="2"/>
      </rPr>
      <t xml:space="preserve"> 1)</t>
    </r>
  </si>
  <si>
    <r>
      <t>Geflügelschlachtereien</t>
    </r>
    <r>
      <rPr>
        <vertAlign val="superscript"/>
        <sz val="8"/>
        <color theme="0"/>
        <rFont val="BundesSans Office"/>
        <family val="2"/>
      </rPr>
      <t xml:space="preserve"> 1)</t>
    </r>
  </si>
  <si>
    <t>2025 v</t>
  </si>
  <si>
    <t>Jungmasthühner</t>
  </si>
  <si>
    <t>t</t>
  </si>
  <si>
    <t>Anzahl in 1 000</t>
  </si>
  <si>
    <t>Suppenhühner</t>
  </si>
  <si>
    <t>Enten</t>
  </si>
  <si>
    <t>Gänse</t>
  </si>
  <si>
    <t>-</t>
  </si>
  <si>
    <t>Truthühner</t>
  </si>
  <si>
    <r>
      <t>Strauße</t>
    </r>
    <r>
      <rPr>
        <vertAlign val="superscript"/>
        <sz val="8"/>
        <rFont val="BundesSans Office"/>
        <family val="2"/>
      </rPr>
      <t xml:space="preserve"> 2)</t>
    </r>
  </si>
  <si>
    <r>
      <t>Strauße</t>
    </r>
    <r>
      <rPr>
        <vertAlign val="superscript"/>
        <sz val="8"/>
        <color theme="0"/>
        <rFont val="BundesSans Office"/>
        <family val="2"/>
      </rPr>
      <t xml:space="preserve"> 2)</t>
    </r>
  </si>
  <si>
    <r>
      <t xml:space="preserve">Sonstiges Geflügel </t>
    </r>
    <r>
      <rPr>
        <vertAlign val="superscript"/>
        <sz val="8"/>
        <rFont val="BundesSans Office"/>
        <family val="2"/>
      </rPr>
      <t>3)</t>
    </r>
  </si>
  <si>
    <r>
      <t xml:space="preserve">Sonstiges Geflügel </t>
    </r>
    <r>
      <rPr>
        <vertAlign val="superscript"/>
        <sz val="8"/>
        <color theme="0"/>
        <rFont val="BundesSans Office"/>
        <family val="2"/>
      </rPr>
      <t>3)</t>
    </r>
  </si>
  <si>
    <t>1) Geflügelschlachtereien, die nach den entsprechenden Verordnungen der EU zugelassen sind.</t>
  </si>
  <si>
    <t xml:space="preserve">2) Die angegebene Schlachtmenge bezieht sich auf das Karkassengewicht.
</t>
  </si>
  <si>
    <t>3) Hierzu zählen Fasane, Wachteln, Tauben und Perlhühner.</t>
  </si>
  <si>
    <t>Statistisches Bundesamt : Genesis-Online 41322-0001 und 41322-0002: vorläufige Daten 2025, abgerufen am 21.08.2025</t>
  </si>
  <si>
    <t>Baumobsternte in Betrieben mit vollständig ökologischer Bewirtschaftung</t>
  </si>
  <si>
    <t>Endgültige Schätzung</t>
  </si>
  <si>
    <t>Tabellennummer: 0112435</t>
  </si>
  <si>
    <t>Baumobstart</t>
  </si>
  <si>
    <t>Fläche
in ha</t>
  </si>
  <si>
    <t>Ertrag
in dt/ha</t>
  </si>
  <si>
    <t>Erntemenge
in t</t>
  </si>
  <si>
    <t>Äpfel</t>
  </si>
  <si>
    <t>Birnen</t>
  </si>
  <si>
    <t>Süßkirschen</t>
  </si>
  <si>
    <t>Sauerkirschen</t>
  </si>
  <si>
    <t>Pflaumen und Zwetschen</t>
  </si>
  <si>
    <t>Mirabellen und Renekloden</t>
  </si>
  <si>
    <t xml:space="preserve">Anmerkung: Basis für die Flächenangaben sind für die meisten Bundesländer die Ergebnisse der Baumobstanbauerhebung 2022. </t>
  </si>
  <si>
    <t xml:space="preserve">In Brandenburg, Mecklenburg-Vorpommern, Niedersachsen und Thüringen ist die Abdeckung der ertragsfähigen </t>
  </si>
  <si>
    <t>Baumobstflächen mit Ernte- und Betriebsberichterstattern/-innen so gut, dass die Anbauflächen jährlich aktualisiert werden können.</t>
  </si>
  <si>
    <t>Quelle: Statistisches Bundesamt: Genesis-Online 41243-0003 (Stand: 21.08.2025)</t>
  </si>
  <si>
    <r>
      <t xml:space="preserve">Brütereien, eingelegte Bruteier und geschlüpfte Küken
</t>
    </r>
    <r>
      <rPr>
        <sz val="12"/>
        <rFont val="BundesSans Office"/>
        <family val="2"/>
      </rPr>
      <t/>
    </r>
  </si>
  <si>
    <r>
      <t xml:space="preserve"> zum Gebrauch</t>
    </r>
    <r>
      <rPr>
        <vertAlign val="superscript"/>
        <sz val="9"/>
        <rFont val="BundesSans Office"/>
        <family val="2"/>
      </rPr>
      <t xml:space="preserve"> 3)</t>
    </r>
  </si>
  <si>
    <t>Tabellennummer: 0117660</t>
  </si>
  <si>
    <t>Geflügelart</t>
  </si>
  <si>
    <t xml:space="preserve">Jahr </t>
  </si>
  <si>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</si>
  <si>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</si>
  <si>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</si>
  <si>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t>Hühnerküken der Legerasse</t>
  </si>
  <si>
    <t>1000 Stück</t>
  </si>
  <si>
    <r>
      <t xml:space="preserve">Eingelegte Bruteier </t>
    </r>
    <r>
      <rPr>
        <vertAlign val="superscript"/>
        <sz val="8"/>
        <color theme="0"/>
        <rFont val="BundesSans Office"/>
        <family val="2"/>
      </rPr>
      <t>2)</t>
    </r>
    <r>
      <rPr>
        <sz val="8"/>
        <color theme="0"/>
        <rFont val="BundesSans Office"/>
        <family val="2"/>
      </rPr>
      <t xml:space="preserve"> Erzeugung von: </t>
    </r>
  </si>
  <si>
    <t>Hühnerküken der Mastrassen</t>
  </si>
  <si>
    <t>Entenküken</t>
  </si>
  <si>
    <t>Gänseküken</t>
  </si>
  <si>
    <t>Truthühnerküken</t>
  </si>
  <si>
    <t xml:space="preserve">geschlüpfte Küken: </t>
  </si>
  <si>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</si>
  <si>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</si>
  <si>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</si>
  <si>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Bruteiern Kükenschlupf erfolgt ist.</t>
  </si>
  <si>
    <t>3) Ohne Küken zur Zucht und Vermehrung.</t>
  </si>
  <si>
    <t xml:space="preserve">4) Ohne aussortierte Hahnenküken. Einschließlich zur Mast vorgesehene männliche Zucht- und Vermehrungsküken der Mastrassen.
</t>
  </si>
  <si>
    <t>Statistisches Bundesamt : Genesis-Online: 41321-0001 und 41321-0003 vorläufige Daten 2025, abgerufen am 21.08.2025</t>
  </si>
  <si>
    <t>Anzeigepflichtige Tierseuchen der Bundesrepublik Deutschland</t>
  </si>
  <si>
    <t>2 0 2 5</t>
  </si>
  <si>
    <t>Tabellennummer:0117690</t>
  </si>
  <si>
    <t>Afrikanische Schweinepest bei Wildschweinen</t>
  </si>
  <si>
    <t xml:space="preserve">Afrikanische Schweinepest bei Hausschweinen </t>
  </si>
  <si>
    <t>Amerikanische  Faulbrut der Bienen</t>
  </si>
  <si>
    <t>Ansteckend Blutarmut der Einhufer (ABE)</t>
  </si>
  <si>
    <t>Blauzungenkrankheit</t>
  </si>
  <si>
    <t>Bovine Herpes Typ-1-Infektion (alle Formen)</t>
  </si>
  <si>
    <t>Bovine Virusdiarrhoe (BVD)</t>
  </si>
  <si>
    <t>Brucellose der Rinder, Schweine, Schafe und Ziegen</t>
  </si>
  <si>
    <t xml:space="preserve">Geflügelpest </t>
  </si>
  <si>
    <r>
      <t xml:space="preserve">70 </t>
    </r>
    <r>
      <rPr>
        <vertAlign val="superscript"/>
        <sz val="8"/>
        <color indexed="8"/>
        <rFont val="Arial"/>
        <family val="2"/>
      </rPr>
      <t>1)2)3)</t>
    </r>
  </si>
  <si>
    <r>
      <t xml:space="preserve">152 </t>
    </r>
    <r>
      <rPr>
        <vertAlign val="superscript"/>
        <sz val="8"/>
        <color indexed="8"/>
        <rFont val="Arial"/>
        <family val="2"/>
      </rPr>
      <t>1)2)3)</t>
    </r>
  </si>
  <si>
    <r>
      <t xml:space="preserve">36 </t>
    </r>
    <r>
      <rPr>
        <vertAlign val="superscript"/>
        <sz val="8"/>
        <color rgb="FF000000"/>
        <rFont val="Arial"/>
        <family val="2"/>
      </rPr>
      <t>1)2)3)</t>
    </r>
  </si>
  <si>
    <r>
      <t xml:space="preserve">19 </t>
    </r>
    <r>
      <rPr>
        <vertAlign val="superscript"/>
        <sz val="8"/>
        <color rgb="FF000000"/>
        <rFont val="Arial"/>
        <family val="2"/>
      </rPr>
      <t>1)2)3)</t>
    </r>
  </si>
  <si>
    <r>
      <t xml:space="preserve">2 </t>
    </r>
    <r>
      <rPr>
        <vertAlign val="superscript"/>
        <sz val="8"/>
        <color rgb="FF000000"/>
        <rFont val="Arial"/>
        <family val="2"/>
      </rPr>
      <t>1)</t>
    </r>
  </si>
  <si>
    <r>
      <t xml:space="preserve">1 </t>
    </r>
    <r>
      <rPr>
        <vertAlign val="superscript"/>
        <sz val="8"/>
        <color rgb="FF000000"/>
        <rFont val="Arial"/>
        <family val="2"/>
      </rPr>
      <t>1)</t>
    </r>
  </si>
  <si>
    <r>
      <t xml:space="preserve">3 </t>
    </r>
    <r>
      <rPr>
        <vertAlign val="superscript"/>
        <sz val="8"/>
        <color rgb="FF000000"/>
        <rFont val="Arial"/>
        <family val="2"/>
      </rPr>
      <t>1)</t>
    </r>
  </si>
  <si>
    <r>
      <t xml:space="preserve">302 </t>
    </r>
    <r>
      <rPr>
        <vertAlign val="superscript"/>
        <sz val="8"/>
        <rFont val="Arial"/>
        <family val="2"/>
      </rPr>
      <t>1)2)3)</t>
    </r>
  </si>
  <si>
    <t>Infek. Epididymitis</t>
  </si>
  <si>
    <t>Infek. Hämatop.Nekrose d.Salmoniden  (IHN)</t>
  </si>
  <si>
    <t>Koi-Herpesvirus-Infektion der Karpfen (KHV)</t>
  </si>
  <si>
    <t>Maul- und Klauenseuche (MKS)</t>
  </si>
  <si>
    <t>Niedrigpathogene aviäre Influenza bei Geflügel</t>
  </si>
  <si>
    <t>Niedrigpathogene aviäre Influenza bei einem gehaltenen Vogel</t>
  </si>
  <si>
    <t>Newcastle-Krankheit (ND)</t>
  </si>
  <si>
    <t>Rauschbrand</t>
  </si>
  <si>
    <t>Salmonellose der Rinder</t>
  </si>
  <si>
    <t xml:space="preserve">Tollwut </t>
  </si>
  <si>
    <t>TSE - Scrapie</t>
  </si>
  <si>
    <t>Tuberkulose der Rinder (Mykobakterium bovis u. Mykobakterium caprae)</t>
  </si>
  <si>
    <t>Virale hämorrhagische Septikaemie der Forellen (VHS)</t>
  </si>
  <si>
    <t>West-Nil-Virus Infektion bei Vogel oder Pferd (WNF)</t>
  </si>
  <si>
    <t>1)  Wildvogel</t>
  </si>
  <si>
    <t>2)  Geflügel</t>
  </si>
  <si>
    <t>Stand: 29. August 2025</t>
  </si>
  <si>
    <t>3) gehaltener Vogel</t>
  </si>
  <si>
    <t>Quelle: BMLEH (323)</t>
  </si>
  <si>
    <t>Herstellung von ausgewählten, ökologisch/biologisch erzeugten Milchprodukten nach Monaten (Nr.0204050)</t>
  </si>
  <si>
    <t>Baumobsternte in Betrieben mit vollständig ökologischer Bewirtschaftung (Nr. 0112435)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</si>
</sst>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0.00_-;\-* #,##0.00_-;_-* &quot;-&quot;??_-;_-@_-"/>
    <numFmt numFmtId="164" formatCode="General_)"/>
    <numFmt numFmtId="165" formatCode="mmm"/>
    <numFmt numFmtId="166" formatCode="###\ ###\ ##0"/>
    <numFmt numFmtId="167" formatCode="[Blue]\+0.0_);[Red]\-0.0_)"/>
    <numFmt numFmtId="168" formatCode="#\ ###\ ##0"/>
    <numFmt numFmtId="169" formatCode="#,##0;\(#,##0\)"/>
    <numFmt numFmtId="170" formatCode="\+0.0_);\-0.0_)"/>
    <numFmt numFmtId="171" formatCode="\ @"/>
    <numFmt numFmtId="172" formatCode="#\ ##0_]\ \ \ "/>
    <numFmt numFmtId="173" formatCode="0.0_)\ "/>
    <numFmt numFmtId="174" formatCode="\ \+* 0.0_]\ ;[Red]\ \-* 0.0_]\ "/>
    <numFmt numFmtId="175" formatCode="0.00_)\ "/>
    <numFmt numFmtId="176" formatCode="\ General"/>
    <numFmt numFmtId="177" formatCode="0.00_]\ \ \ "/>
    <numFmt numFmtId="178" formatCode="\+\ ?0.0__;\-\ ?0.0__;\±\ ?0.0__;@____"/>
    <numFmt numFmtId="179" formatCode="0.0_)"/>
    <numFmt numFmtId="180" formatCode="\ \+* 0.0_];[Red]\ \-* 0.0_]"/>
    <numFmt numFmtId="181" formatCode="0.0"/>
    <numFmt numFmtId="182" formatCode="\ \ \+* 0.0\ \ ;\ \ \-* 0.0\ \ "/>
    <numFmt numFmtId="183" formatCode="mmmm\ "/>
    <numFmt numFmtId="184" formatCode="#\ ##0.0"/>
    <numFmt numFmtId="185" formatCode="#\ ##0.0,____"/>
    <numFmt numFmtId="186" formatCode="\ \ \+* 0.0\ ;\ \ \-* 0.0\ "/>
    <numFmt numFmtId="187" formatCode="#\ ##0.0,__"/>
    <numFmt numFmtId="188" formatCode="\ \ \ \ \+* 0.0\ \ ;\ \ \ \ \-* 0.0\ \ "/>
    <numFmt numFmtId="189" formatCode="0.000"/>
    <numFmt numFmtId="190" formatCode="#,##0_)"/>
    <numFmt numFmtId="191" formatCode="mmmm"/>
    <numFmt numFmtId="192" formatCode="#\ ##0.0,\ \ \ \ \ \ \ \ \ "/>
    <numFmt numFmtId="193" formatCode="_-* #,##0.00\ _€_-;\-* #,##0.00\ _€_-;_-* &quot;-&quot;??\ _€_-;_-@_-"/>
    <numFmt numFmtId="194" formatCode="?0.00;\-\ ?0.00;\ @"/>
    <numFmt numFmtId="195" formatCode="\+\ ?0.0;[Red]\-\ ?0.0;\±\ ?0.0;@__"/>
    <numFmt numFmtId="196" formatCode="0.00\ \ "/>
    <numFmt numFmtId="197" formatCode="#\ ##0\ \ "/>
    <numFmt numFmtId="198" formatCode="\ \ \ @"/>
    <numFmt numFmtId="199" formatCode="??0.00"/>
    <numFmt numFmtId="200" formatCode="??0.0"/>
    <numFmt numFmtId="201" formatCode="\ ?\ ??0;\ \-\ ?\ ??0;\ \ \ \ \ \ \ \ @"/>
    <numFmt numFmtId="202" formatCode="?\ ???\ ??0;\-\ ?\ ???\ ??0;\ \ \ \ \ \ \ \ \ \ @"/>
    <numFmt numFmtId="203" formatCode="\ ?\ ??0.0;\ \-\ ?\ ??0.0;\ \ \ \ \ \ \ \ @"/>
    <numFmt numFmtId="204" formatCode="???\ ??0;\-\ ???\ ??0;\ \ \ \ \ \ \ \ @"/>
    <numFmt numFmtId="205" formatCode="???\ ??0;\-\ ???\ ??0;\ \ \ \ \ \ \ \ \ \ @"/>
    <numFmt numFmtId="206" formatCode="??\ ??0;\-\ ??\ ??0;@\ "/>
    <numFmt numFmtId="207" formatCode="?\ ??0.0;\-\ ?\ ??0.0;@\ \ "/>
    <numFmt numFmtId="208" formatCode="?\ ???\ ??0;\-\ ?\ ???\ ??0;@\ "/>
    <numFmt numFmtId="209" formatCode="???\ ??0;\-\ ???\ ??0;\ \ \ \ \ \ \ \ \ \ \ @"/>
    <numFmt numFmtId="210" formatCode="d/\ mmmm\ yyyy"/>
  </numFmts>
  <fonts count="134">
    <font>
      <sz val="11"/>
      <color theme="1"/>
      <name val="Calibri"/>
      <family val="2"/>
      <scheme val="minor"/>
    </font>
    <font>
      <b/>
      <sz val="48"/>
      <color theme="0"/>
      <name val="BundesSans Office"/>
      <family val="2"/>
    </font>
    <font>
      <sz val="11"/>
      <color theme="1"/>
      <name val="BundesSans Office"/>
      <family val="2"/>
    </font>
    <font>
      <b/>
      <sz val="60"/>
      <color theme="1"/>
      <name val="BundesSans Office"/>
      <family val="2"/>
    </font>
    <font>
      <sz val="10"/>
      <color theme="1"/>
      <name val="BundesSans Office"/>
      <family val="2"/>
    </font>
    <font>
      <u/>
      <sz val="11"/>
      <color theme="10"/>
      <name val="Calibri"/>
      <family val="2"/>
      <scheme val="minor"/>
    </font>
    <font>
      <b/>
      <sz val="16"/>
      <color theme="8"/>
      <name val="BundesSans Office"/>
      <family val="2"/>
    </font>
    <font>
      <u/>
      <sz val="11"/>
      <color theme="10"/>
      <name val="BundesSans Office"/>
      <family val="2"/>
    </font>
    <font>
      <b/>
      <sz val="14"/>
      <color theme="1"/>
      <name val="BundesSans Office"/>
      <family val="2"/>
    </font>
    <font>
      <sz val="11"/>
      <color theme="10"/>
      <name val="Calibri"/>
      <family val="2"/>
      <scheme val="minor"/>
    </font>
    <font>
      <sz val="11"/>
      <name val="Calibri"/>
      <family val="2"/>
      <scheme val="minor"/>
    </font>
    <font>
      <u/>
      <sz val="10"/>
      <color theme="10"/>
      <name val="BundesSans Office"/>
      <family val="2"/>
    </font>
    <font>
      <sz val="10"/>
      <name val="BundesSans Office"/>
      <family val="2"/>
    </font>
    <font>
      <b/>
      <sz val="16"/>
      <color theme="1"/>
      <name val="BundesSans Office"/>
      <family val="2"/>
    </font>
    <font>
      <b/>
      <sz val="11"/>
      <name val="BundesSans Office"/>
      <family val="2"/>
    </font>
    <font>
      <b/>
      <sz val="11"/>
      <color rgb="FFFF0000"/>
      <name val="BundesSans Office"/>
      <family val="2"/>
    </font>
    <font>
      <b/>
      <sz val="11"/>
      <color theme="10"/>
      <name val="Calibri"/>
      <family val="2"/>
      <scheme val="minor"/>
    </font>
    <font>
      <b/>
      <sz val="11"/>
      <color theme="4" tint="-0.249977111117893"/>
      <name val="Calibri"/>
      <family val="2"/>
      <scheme val="minor"/>
    </font>
    <font>
      <sz val="11"/>
      <color theme="4" tint="-0.249977111117893"/>
      <name val="Calibri"/>
      <family val="2"/>
      <scheme val="minor"/>
    </font>
    <font>
      <b/>
      <sz val="36"/>
      <color theme="1"/>
      <name val="BundesSans Office"/>
      <family val="2"/>
    </font>
    <font>
      <b/>
      <sz val="72"/>
      <color theme="1"/>
      <name val="BundesSans Office"/>
      <family val="2"/>
    </font>
    <font>
      <b/>
      <sz val="11"/>
      <color theme="1"/>
      <name val="Calibri"/>
      <family val="2"/>
      <scheme val="minor"/>
    </font>
    <font>
      <b/>
      <sz val="11"/>
      <color theme="1"/>
      <name val="BundesSans Office"/>
      <family val="2"/>
    </font>
    <font>
      <b/>
      <u/>
      <sz val="11"/>
      <color theme="1"/>
      <name val="BundesSans Office"/>
      <family val="2"/>
    </font>
    <font>
      <b/>
      <sz val="20"/>
      <color theme="1"/>
      <name val="BundesSans Office"/>
      <family val="2"/>
    </font>
    <font>
      <b/>
      <sz val="20"/>
      <name val="BundesSans Office"/>
      <family val="2"/>
    </font>
    <font>
      <sz val="20"/>
      <name val="BundesSans Office"/>
      <family val="2"/>
    </font>
    <font>
      <sz val="8"/>
      <color indexed="10"/>
      <name val="BundesSans Office"/>
      <family val="2"/>
    </font>
    <font>
      <sz val="16"/>
      <color theme="1"/>
      <name val="BundesSans Office"/>
      <family val="2"/>
    </font>
    <font>
      <sz val="9"/>
      <color indexed="81"/>
      <name val="Segoe UI"/>
      <family val="2"/>
    </font>
    <font>
      <sz val="9"/>
      <color indexed="81"/>
      <name val="Arial"/>
      <family val="2"/>
    </font>
    <font>
      <sz val="10"/>
      <color rgb="FF000000"/>
      <name val="Arial"/>
      <family val="2"/>
    </font>
    <font>
      <sz val="10"/>
      <name val="Univers (WN)"/>
    </font>
    <font>
      <sz val="6"/>
      <name val="Arial"/>
      <family val="2"/>
    </font>
    <font>
      <sz val="10"/>
      <name val="Arial"/>
      <family val="2"/>
    </font>
    <font>
      <sz val="10"/>
      <name val="Arial"/>
      <family val="2"/>
    </font>
    <font>
      <sz val="10"/>
      <color theme="1"/>
      <name val="Calibri"/>
      <family val="2"/>
    </font>
    <font>
      <sz val="10"/>
      <name val="MS Sans Serif"/>
    </font>
    <font>
      <sz val="10"/>
      <name val="Courier"/>
      <family val="3"/>
    </font>
    <font>
      <sz val="10"/>
      <name val="Times New Roman"/>
      <family val="1"/>
    </font>
    <font>
      <sz val="9"/>
      <name val="BundesSans Office"/>
      <family val="2"/>
    </font>
    <font>
      <u/>
      <sz val="10"/>
      <color theme="10"/>
      <name val="Arial"/>
      <family val="2"/>
    </font>
    <font>
      <sz val="11"/>
      <color theme="1"/>
      <name val="Calibri"/>
      <family val="2"/>
      <scheme val="minor"/>
    </font>
    <font>
      <sz val="7"/>
      <name val="MS Sans Serif"/>
    </font>
    <font>
      <u/>
      <sz val="8"/>
      <color theme="10"/>
      <name val="Calibri"/>
      <family val="2"/>
      <scheme val="minor"/>
    </font>
    <font>
      <sz val="11"/>
      <name val="Univers (WN)"/>
    </font>
    <font>
      <b/>
      <sz val="10"/>
      <name val="Times New Roman"/>
      <family val="1"/>
    </font>
    <font>
      <b/>
      <sz val="18"/>
      <name val="Times New Roman"/>
      <family val="1"/>
    </font>
    <font>
      <b/>
      <vertAlign val="superscript"/>
      <sz val="18"/>
      <name val="Times New Roman"/>
      <family val="1"/>
    </font>
    <font>
      <b/>
      <sz val="11"/>
      <name val="Times New Roman"/>
      <family val="1"/>
    </font>
    <font>
      <i/>
      <sz val="10"/>
      <name val="Times New Roman"/>
      <family val="1"/>
    </font>
    <font>
      <sz val="9.5"/>
      <name val="Times New Roman"/>
      <family val="1"/>
    </font>
    <font>
      <sz val="9"/>
      <name val="Times New Roman"/>
      <family val="1"/>
    </font>
    <font>
      <sz val="12"/>
      <name val="Times New Roman"/>
      <family val="1"/>
    </font>
    <font>
      <b/>
      <sz val="9"/>
      <name val="Times New Roman"/>
      <family val="1"/>
    </font>
    <font>
      <vertAlign val="superscript"/>
      <sz val="9.5"/>
      <name val="Times New Roman"/>
      <family val="1"/>
    </font>
    <font>
      <b/>
      <sz val="11"/>
      <name val="Univers (WN)"/>
    </font>
    <font>
      <b/>
      <sz val="14"/>
      <name val="Times New Roman"/>
      <family val="1"/>
    </font>
    <font>
      <b/>
      <sz val="8"/>
      <name val="Times New Roman"/>
      <family val="1"/>
    </font>
    <font>
      <b/>
      <vertAlign val="superscript"/>
      <sz val="10"/>
      <name val="Times New Roman"/>
      <family val="1"/>
    </font>
    <font>
      <i/>
      <sz val="9"/>
      <name val="Times New Roman"/>
      <family val="1"/>
    </font>
    <font>
      <vertAlign val="superscript"/>
      <sz val="9"/>
      <name val="Times New Roman"/>
      <family val="1"/>
    </font>
    <font>
      <sz val="8"/>
      <name val="Times New Roman"/>
      <family val="1"/>
    </font>
    <font>
      <b/>
      <sz val="10"/>
      <name val="Univers (WN)"/>
    </font>
    <font>
      <sz val="11"/>
      <name val="BundesSans Office"/>
      <family val="2"/>
    </font>
    <font>
      <sz val="8"/>
      <name val="BundesSans Office"/>
      <family val="2"/>
    </font>
    <font>
      <sz val="6"/>
      <name val="BundesSans Office"/>
      <family val="2"/>
    </font>
    <font>
      <i/>
      <sz val="8"/>
      <name val="BundesSans Office"/>
      <family val="2"/>
    </font>
    <font>
      <u/>
      <sz val="8"/>
      <color theme="10"/>
      <name val="BundesSans Office"/>
      <family val="2"/>
    </font>
    <font>
      <i/>
      <sz val="6"/>
      <name val="BundesSans Office"/>
      <family val="2"/>
    </font>
    <font>
      <sz val="7"/>
      <name val="BundesSans Office"/>
      <family val="2"/>
    </font>
    <font>
      <b/>
      <sz val="8"/>
      <name val="BundesSans Office"/>
      <family val="2"/>
    </font>
    <font>
      <sz val="6"/>
      <color theme="0"/>
      <name val="BundesSans Office"/>
      <family val="2"/>
    </font>
    <font>
      <sz val="8"/>
      <color theme="1"/>
      <name val="BundesSans Office"/>
      <family val="2"/>
    </font>
    <font>
      <b/>
      <u/>
      <sz val="12"/>
      <name val="BundesSans Office"/>
      <family val="2"/>
    </font>
    <font>
      <sz val="10"/>
      <color theme="0"/>
      <name val="Arial"/>
      <family val="2"/>
    </font>
    <font>
      <b/>
      <u/>
      <sz val="12"/>
      <color theme="0"/>
      <name val="BundesSans Office"/>
      <family val="2"/>
    </font>
    <font>
      <b/>
      <sz val="7"/>
      <name val="BundesSans Office"/>
      <family val="2"/>
    </font>
    <font>
      <b/>
      <i/>
      <sz val="7"/>
      <name val="BundesSans Office"/>
      <family val="2"/>
    </font>
    <font>
      <b/>
      <vertAlign val="superscript"/>
      <sz val="7"/>
      <name val="BundesSans Office"/>
      <family val="2"/>
    </font>
    <font>
      <u/>
      <sz val="6"/>
      <color theme="10"/>
      <name val="BundesSans Office"/>
      <family val="2"/>
    </font>
    <font>
      <b/>
      <vertAlign val="superscript"/>
      <sz val="8"/>
      <name val="BundesSans Office"/>
      <family val="2"/>
    </font>
    <font>
      <b/>
      <sz val="10"/>
      <name val="BundesSans Office"/>
      <family val="2"/>
    </font>
    <font>
      <b/>
      <sz val="9"/>
      <name val="BundesSans Office"/>
      <family val="2"/>
    </font>
    <font>
      <sz val="4"/>
      <color theme="0"/>
      <name val="BundesSans Office"/>
      <family val="2"/>
    </font>
    <font>
      <sz val="6"/>
      <color rgb="FF000000"/>
      <name val="BundesSans Office"/>
      <family val="2"/>
    </font>
    <font>
      <b/>
      <vertAlign val="superscript"/>
      <sz val="9"/>
      <name val="BundesSans Office"/>
      <family val="2"/>
    </font>
    <font>
      <sz val="6"/>
      <color theme="1"/>
      <name val="BundesSans Office"/>
      <family val="2"/>
    </font>
    <font>
      <u/>
      <sz val="6"/>
      <color theme="10"/>
      <name val="Arial"/>
      <family val="2"/>
    </font>
    <font>
      <u/>
      <sz val="6"/>
      <color theme="10"/>
      <name val="Calibri"/>
      <family val="2"/>
      <scheme val="minor"/>
    </font>
    <font>
      <sz val="6"/>
      <name val="Times New Roman"/>
      <family val="1"/>
    </font>
    <font>
      <sz val="5"/>
      <name val="Arial"/>
      <family val="2"/>
    </font>
    <font>
      <sz val="6"/>
      <color theme="1"/>
      <name val="Arial"/>
      <family val="2"/>
    </font>
    <font>
      <b/>
      <vertAlign val="superscript"/>
      <sz val="6"/>
      <name val="Arial"/>
      <family val="2"/>
    </font>
    <font>
      <vertAlign val="superscript"/>
      <sz val="6"/>
      <name val="Arial"/>
      <family val="2"/>
    </font>
    <font>
      <sz val="8"/>
      <name val="Arial"/>
      <family val="2"/>
    </font>
    <font>
      <b/>
      <sz val="10"/>
      <name val="Arial"/>
      <family val="2"/>
    </font>
    <font>
      <b/>
      <vertAlign val="superscript"/>
      <sz val="10"/>
      <name val="Arial"/>
      <family val="2"/>
    </font>
    <font>
      <sz val="8"/>
      <color indexed="13"/>
      <name val="BundesSans Office"/>
      <family val="2"/>
    </font>
    <font>
      <b/>
      <sz val="10"/>
      <color rgb="FFFF0000"/>
      <name val="BundesSans Office"/>
      <family val="2"/>
    </font>
    <font>
      <vertAlign val="superscript"/>
      <sz val="11"/>
      <name val="BundesSans Office"/>
      <family val="2"/>
    </font>
    <font>
      <b/>
      <i/>
      <sz val="8"/>
      <name val="BundesSans Office"/>
      <family val="2"/>
    </font>
    <font>
      <sz val="8"/>
      <color theme="0"/>
      <name val="BundesSans Office"/>
      <family val="2"/>
    </font>
    <font>
      <b/>
      <vertAlign val="superscript"/>
      <sz val="8"/>
      <color theme="0"/>
      <name val="BundesSans Office"/>
      <family val="2"/>
    </font>
    <font>
      <sz val="8"/>
      <color rgb="FF000000"/>
      <name val="BundesSans Office"/>
      <family val="2"/>
    </font>
    <font>
      <vertAlign val="superscript"/>
      <sz val="8"/>
      <name val="BundesSans Office"/>
      <family val="2"/>
    </font>
    <font>
      <vertAlign val="superscript"/>
      <sz val="8"/>
      <color theme="0"/>
      <name val="BundesSans Office"/>
      <family val="2"/>
    </font>
    <font>
      <sz val="10"/>
      <color indexed="8"/>
      <name val="Calibri"/>
      <family val="2"/>
      <scheme val="minor"/>
    </font>
    <font>
      <b/>
      <sz val="11"/>
      <color indexed="8"/>
      <name val="BundesSans Office"/>
      <family val="2"/>
    </font>
    <font>
      <sz val="10"/>
      <color indexed="8"/>
      <name val="Arial"/>
      <family val="2"/>
    </font>
    <font>
      <sz val="9"/>
      <color indexed="8"/>
      <name val="BundesSans Office"/>
      <family val="2"/>
    </font>
    <font>
      <sz val="8"/>
      <color indexed="8"/>
      <name val="BundesSans Office"/>
      <family val="2"/>
    </font>
    <font>
      <sz val="6"/>
      <color indexed="8"/>
      <name val="Arial"/>
      <family val="2"/>
    </font>
    <font>
      <sz val="10"/>
      <color indexed="8"/>
      <name val="BundesSans Office"/>
      <family val="2"/>
    </font>
    <font>
      <sz val="12"/>
      <name val="BundesSans Office"/>
      <family val="2"/>
    </font>
    <font>
      <vertAlign val="superscript"/>
      <sz val="9"/>
      <name val="BundesSans Office"/>
      <family val="2"/>
    </font>
    <font>
      <sz val="10"/>
      <name val="Arial"/>
    </font>
    <font>
      <sz val="11"/>
      <color indexed="8"/>
      <name val="Arial"/>
      <family val="2"/>
    </font>
    <font>
      <b/>
      <sz val="10"/>
      <color indexed="8"/>
      <name val="Arial"/>
      <family val="2"/>
    </font>
    <font>
      <b/>
      <sz val="8"/>
      <color indexed="8"/>
      <name val="Arial"/>
      <family val="2"/>
    </font>
    <font>
      <sz val="8"/>
      <color indexed="8"/>
      <name val="Arial"/>
      <family val="2"/>
    </font>
    <font>
      <sz val="9"/>
      <color indexed="8"/>
      <name val="Arial"/>
      <family val="2"/>
    </font>
    <font>
      <sz val="9"/>
      <color indexed="10"/>
      <name val="MS Sans Serif"/>
      <family val="2"/>
    </font>
    <font>
      <b/>
      <sz val="9"/>
      <color indexed="10"/>
      <name val="MS Sans Serif"/>
      <family val="2"/>
    </font>
    <font>
      <sz val="8"/>
      <color indexed="10"/>
      <name val="MS Sans Serif"/>
      <family val="2"/>
    </font>
    <font>
      <sz val="8"/>
      <color indexed="8"/>
      <name val="Univers (WN)"/>
    </font>
    <font>
      <vertAlign val="superscript"/>
      <sz val="8"/>
      <color indexed="8"/>
      <name val="Arial"/>
      <family val="2"/>
    </font>
    <font>
      <vertAlign val="superscript"/>
      <sz val="8"/>
      <color rgb="FF000000"/>
      <name val="Arial"/>
      <family val="2"/>
    </font>
    <font>
      <vertAlign val="superscript"/>
      <sz val="8"/>
      <name val="Arial"/>
      <family val="2"/>
    </font>
    <font>
      <sz val="12"/>
      <color indexed="8"/>
      <name val="Univers (WN)"/>
    </font>
    <font>
      <sz val="7"/>
      <color indexed="8"/>
      <name val="Arial"/>
      <family val="2"/>
    </font>
    <font>
      <b/>
      <sz val="10"/>
      <color theme="1"/>
      <name val="BundesSans Office"/>
      <family val="2"/>
    </font>
    <font>
      <i/>
      <sz val="6"/>
      <color theme="1"/>
      <name val="BundesSans Office"/>
      <family val="2"/>
    </font>
    <font>
      <sz val="7"/>
      <color theme="1"/>
      <name val="BundesSans Office"/>
      <family val="2"/>
    </font>
  </fonts>
  <fills count="8">
    <fill>
      <patternFill patternType="none"/>
    </fill>
    <fill>
      <patternFill patternType="gray125"/>
    </fill>
    <fill>
      <patternFill patternType="solid">
        <fgColor rgb="FF339D6E"/>
        <bgColor indexed="64"/>
      </patternFill>
    </fill>
    <fill>
      <patternFill patternType="solid">
        <fgColor theme="0"/>
        <bgColor indexed="64"/>
      </patternFill>
    </fill>
    <fill>
      <patternFill patternType="solid">
        <fgColor rgb="FFF9E03A"/>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s>
  <borders count="6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auto="1"/>
      </right>
      <top/>
      <bottom/>
      <diagonal/>
    </border>
    <border>
      <left/>
      <right style="thin">
        <color auto="1"/>
      </right>
      <top/>
      <bottom style="hair">
        <color auto="1"/>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s>
  <cellStyleXfs count="30">
    <xf numFmtId="0" fontId="0" fillId="0" borderId="0"/>
    <xf numFmtId="0" fontId="5" fillId="0" borderId="0" applyNumberFormat="0" applyFill="0" applyBorder="0" applyAlignment="0" applyProtection="0"/>
    <xf numFmtId="0" fontId="31" fillId="0" borderId="0"/>
    <xf numFmtId="0" fontId="32" fillId="0" borderId="0"/>
    <xf numFmtId="0" fontId="32" fillId="0" borderId="0"/>
    <xf numFmtId="0" fontId="35" fillId="0" borderId="0"/>
    <xf numFmtId="0" fontId="34" fillId="0" borderId="0"/>
    <xf numFmtId="0" fontId="32" fillId="0" borderId="0"/>
    <xf numFmtId="0" fontId="36" fillId="0" borderId="0"/>
    <xf numFmtId="0" fontId="34" fillId="0" borderId="0"/>
    <xf numFmtId="9" fontId="34" fillId="0" borderId="0" applyFont="0" applyFill="0" applyBorder="0" applyAlignment="0" applyProtection="0"/>
    <xf numFmtId="0" fontId="37" fillId="0" borderId="0"/>
    <xf numFmtId="43" fontId="37" fillId="0" borderId="0" applyFont="0" applyFill="0" applyBorder="0" applyAlignment="0" applyProtection="0"/>
    <xf numFmtId="164" fontId="38" fillId="0" borderId="0"/>
    <xf numFmtId="164" fontId="32" fillId="0" borderId="0"/>
    <xf numFmtId="0" fontId="41" fillId="0" borderId="0" applyNumberFormat="0" applyFill="0" applyBorder="0" applyAlignment="0" applyProtection="0"/>
    <xf numFmtId="0" fontId="34" fillId="0" borderId="0"/>
    <xf numFmtId="0" fontId="43" fillId="0" borderId="0"/>
    <xf numFmtId="0" fontId="42" fillId="0" borderId="0"/>
    <xf numFmtId="0" fontId="34" fillId="0" borderId="0"/>
    <xf numFmtId="0" fontId="31" fillId="0" borderId="0"/>
    <xf numFmtId="0" fontId="39" fillId="0" borderId="0"/>
    <xf numFmtId="0" fontId="33" fillId="0" borderId="0"/>
    <xf numFmtId="0" fontId="33" fillId="0" borderId="0" applyProtection="0"/>
    <xf numFmtId="0" fontId="33" fillId="0" borderId="0"/>
    <xf numFmtId="0" fontId="33" fillId="0" borderId="0"/>
    <xf numFmtId="0" fontId="107" fillId="0" borderId="0"/>
    <xf numFmtId="164" fontId="32" fillId="0" borderId="0"/>
    <xf numFmtId="0" fontId="116" fillId="0" borderId="0"/>
    <xf numFmtId="0" fontId="32" fillId="0" borderId="0"/>
  </cellStyleXfs>
  <cellXfs count="1023">
    <xf numFmtId="0" fontId="0" fillId="0" borderId="0" xfId="0"/>
    <xf numFmtId="0" fontId="1" fillId="0" borderId="0" xfId="0" applyFont="1" applyBorder="1" applyAlignment="1">
      <alignment horizontal="centerContinuous" vertical="center" wrapText="1"/>
    </xf>
    <xf numFmtId="0" fontId="2" fillId="0" borderId="0" xfId="0" applyFont="1"/>
    <xf numFmtId="0" fontId="3" fillId="0" borderId="0" xfId="0" applyFont="1" applyBorder="1" applyAlignment="1">
      <alignment horizontal="center" vertical="center"/>
    </xf>
    <xf numFmtId="0" fontId="7" fillId="0" borderId="0" xfId="1" applyFont="1" applyBorder="1"/>
    <xf numFmtId="0" fontId="7" fillId="0" borderId="0" xfId="1" applyFont="1" applyFill="1" applyAlignment="1">
      <alignment horizontal="left" indent="1"/>
    </xf>
    <xf numFmtId="0" fontId="8" fillId="0" borderId="0" xfId="0" applyFont="1" applyBorder="1" applyAlignment="1">
      <alignment horizontal="left" wrapText="1"/>
    </xf>
    <xf numFmtId="0" fontId="7" fillId="0" borderId="0" xfId="1" applyFont="1" applyAlignment="1">
      <alignment horizontal="left" indent="3"/>
    </xf>
    <xf numFmtId="0" fontId="9" fillId="0" borderId="0" xfId="1" applyFont="1" applyBorder="1" applyAlignment="1">
      <alignment vertical="center"/>
    </xf>
    <xf numFmtId="0" fontId="8" fillId="0" borderId="0" xfId="0" applyFont="1" applyBorder="1" applyAlignment="1">
      <alignment wrapText="1"/>
    </xf>
    <xf numFmtId="0" fontId="8" fillId="0" borderId="0" xfId="0" applyFont="1" applyBorder="1" applyAlignment="1">
      <alignment vertical="center"/>
    </xf>
    <xf numFmtId="0" fontId="2" fillId="0" borderId="0" xfId="0" applyFont="1" applyAlignment="1">
      <alignment vertical="center"/>
    </xf>
    <xf numFmtId="0" fontId="7" fillId="0" borderId="0" xfId="1" applyFont="1" applyAlignment="1">
      <alignment horizontal="left" vertical="center"/>
    </xf>
    <xf numFmtId="0" fontId="2" fillId="0" borderId="0" xfId="0" applyFont="1" applyAlignment="1">
      <alignment vertical="top"/>
    </xf>
    <xf numFmtId="0" fontId="11" fillId="0" borderId="0" xfId="1" applyFont="1" applyBorder="1" applyAlignment="1">
      <alignment vertical="top"/>
    </xf>
    <xf numFmtId="0" fontId="2" fillId="0" borderId="0" xfId="0" applyFont="1" applyBorder="1"/>
    <xf numFmtId="0" fontId="2" fillId="0" borderId="0" xfId="0" applyFont="1" applyBorder="1" applyAlignment="1">
      <alignment vertical="center"/>
    </xf>
    <xf numFmtId="0" fontId="14"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0" xfId="1" applyFont="1" applyAlignment="1">
      <alignment horizontal="left" vertical="center"/>
    </xf>
    <xf numFmtId="0" fontId="15" fillId="0" borderId="0" xfId="0" applyFont="1" applyBorder="1" applyAlignment="1">
      <alignment horizontal="center" vertical="center" wrapText="1"/>
    </xf>
    <xf numFmtId="0" fontId="6" fillId="0" borderId="0" xfId="0" applyFont="1" applyBorder="1" applyAlignment="1">
      <alignment horizontal="centerContinuous" vertical="center"/>
    </xf>
    <xf numFmtId="0" fontId="16" fillId="0" borderId="0" xfId="1" applyFont="1" applyBorder="1" applyAlignment="1">
      <alignment horizontal="centerContinuous" vertical="center"/>
    </xf>
    <xf numFmtId="0" fontId="19" fillId="0" borderId="0" xfId="0" applyFont="1" applyBorder="1" applyAlignment="1">
      <alignment horizontal="center" vertical="center" wrapText="1"/>
    </xf>
    <xf numFmtId="49" fontId="20" fillId="0" borderId="0" xfId="0" applyNumberFormat="1" applyFont="1" applyBorder="1" applyAlignment="1">
      <alignment horizontal="center" vertical="center" wrapText="1"/>
    </xf>
    <xf numFmtId="0" fontId="23" fillId="0" borderId="0" xfId="0" applyFont="1" applyBorder="1"/>
    <xf numFmtId="0" fontId="22" fillId="0" borderId="1" xfId="0" applyFont="1" applyBorder="1" applyAlignment="1">
      <alignment vertical="center"/>
    </xf>
    <xf numFmtId="0" fontId="2" fillId="0" borderId="1" xfId="0" quotePrefix="1" applyFont="1" applyBorder="1"/>
    <xf numFmtId="0" fontId="22" fillId="0" borderId="1" xfId="0" applyFont="1" applyBorder="1" applyAlignment="1">
      <alignment horizontal="left" vertical="center"/>
    </xf>
    <xf numFmtId="0" fontId="2" fillId="0" borderId="1" xfId="0" applyFont="1" applyBorder="1"/>
    <xf numFmtId="0" fontId="2" fillId="0" borderId="2" xfId="0" applyFont="1" applyBorder="1"/>
    <xf numFmtId="0" fontId="0" fillId="0" borderId="0" xfId="0" applyBorder="1"/>
    <xf numFmtId="0" fontId="2" fillId="0" borderId="3" xfId="0" applyFont="1" applyBorder="1" applyAlignment="1">
      <alignment vertical="top"/>
    </xf>
    <xf numFmtId="0" fontId="22" fillId="0" borderId="3" xfId="0" applyFont="1" applyBorder="1" applyAlignment="1">
      <alignment vertical="top"/>
    </xf>
    <xf numFmtId="0" fontId="21" fillId="0" borderId="0" xfId="0" applyFont="1"/>
    <xf numFmtId="0" fontId="4" fillId="0" borderId="2" xfId="0" applyFont="1" applyBorder="1" applyAlignment="1">
      <alignment horizontal="left" wrapText="1"/>
    </xf>
    <xf numFmtId="0" fontId="4" fillId="0" borderId="2" xfId="0" applyFont="1" applyBorder="1" applyAlignment="1">
      <alignment wrapText="1"/>
    </xf>
    <xf numFmtId="0" fontId="24" fillId="2" borderId="0" xfId="0" applyFont="1" applyFill="1"/>
    <xf numFmtId="0" fontId="13" fillId="0" borderId="0" xfId="0" applyFont="1"/>
    <xf numFmtId="0" fontId="2" fillId="3" borderId="0" xfId="0" applyFont="1" applyFill="1"/>
    <xf numFmtId="0" fontId="5" fillId="0" borderId="0" xfId="1" applyAlignment="1">
      <alignment horizontal="left" indent="2"/>
    </xf>
    <xf numFmtId="0" fontId="5" fillId="0" borderId="0" xfId="1"/>
    <xf numFmtId="0" fontId="25" fillId="4" borderId="0" xfId="0" applyFont="1" applyFill="1"/>
    <xf numFmtId="0" fontId="25" fillId="5" borderId="0" xfId="0" applyFont="1" applyFill="1"/>
    <xf numFmtId="0" fontId="26" fillId="6" borderId="0" xfId="0" applyFont="1" applyFill="1"/>
    <xf numFmtId="49" fontId="27" fillId="0" borderId="0" xfId="0" applyNumberFormat="1" applyFont="1" applyFill="1" applyBorder="1" applyAlignment="1">
      <alignment horizontal="center" vertical="center" wrapText="1"/>
    </xf>
    <xf numFmtId="0" fontId="7" fillId="0" borderId="0" xfId="1" applyFont="1" applyFill="1" applyAlignment="1">
      <alignment horizontal="left" indent="2"/>
    </xf>
    <xf numFmtId="0" fontId="5" fillId="0" borderId="0" xfId="1" applyFill="1" applyAlignment="1">
      <alignment horizontal="left" indent="2"/>
    </xf>
    <xf numFmtId="0" fontId="25" fillId="7" borderId="0" xfId="0" applyFont="1" applyFill="1"/>
    <xf numFmtId="0" fontId="28" fillId="0" borderId="0" xfId="0" applyFont="1"/>
    <xf numFmtId="0" fontId="2" fillId="0" borderId="0" xfId="0" applyFont="1" applyFill="1"/>
    <xf numFmtId="0" fontId="44" fillId="0" borderId="0" xfId="1" applyFont="1" applyAlignment="1">
      <alignment wrapText="1"/>
    </xf>
    <xf numFmtId="0" fontId="39" fillId="0" borderId="0" xfId="14" applyNumberFormat="1" applyFont="1" applyFill="1"/>
    <xf numFmtId="164" fontId="45" fillId="0" borderId="0" xfId="14" applyFont="1" applyFill="1"/>
    <xf numFmtId="0" fontId="46" fillId="0" borderId="0" xfId="14" applyNumberFormat="1" applyFont="1" applyFill="1"/>
    <xf numFmtId="0" fontId="47" fillId="0" borderId="0" xfId="14" applyNumberFormat="1" applyFont="1" applyFill="1" applyAlignment="1">
      <alignment vertical="center"/>
    </xf>
    <xf numFmtId="0" fontId="39" fillId="0" borderId="0" xfId="14" applyNumberFormat="1" applyFont="1" applyFill="1" applyAlignment="1">
      <alignment horizontal="centerContinuous" vertical="center"/>
    </xf>
    <xf numFmtId="0" fontId="46" fillId="0" borderId="0" xfId="14" applyNumberFormat="1" applyFont="1" applyFill="1" applyAlignment="1">
      <alignment horizontal="centerContinuous" vertical="center"/>
    </xf>
    <xf numFmtId="0" fontId="46" fillId="0" borderId="0" xfId="14" applyNumberFormat="1" applyFont="1" applyFill="1" applyAlignment="1">
      <alignment horizontal="centerContinuous"/>
    </xf>
    <xf numFmtId="164" fontId="49" fillId="0" borderId="0" xfId="14" applyFont="1" applyFill="1"/>
    <xf numFmtId="0" fontId="46" fillId="0" borderId="0" xfId="14" applyNumberFormat="1" applyFont="1" applyFill="1" applyBorder="1" applyAlignment="1">
      <alignment horizontal="center" vertical="center"/>
    </xf>
    <xf numFmtId="165" fontId="46" fillId="0" borderId="0" xfId="14" applyNumberFormat="1" applyFont="1" applyFill="1" applyBorder="1" applyAlignment="1">
      <alignment horizontal="center" vertical="center"/>
    </xf>
    <xf numFmtId="0" fontId="46" fillId="0" borderId="0" xfId="14" applyNumberFormat="1" applyFont="1" applyBorder="1" applyAlignment="1">
      <alignment horizontal="center" vertical="center"/>
    </xf>
    <xf numFmtId="164" fontId="45" fillId="0" borderId="0" xfId="14" applyFont="1" applyFill="1" applyAlignment="1">
      <alignment vertical="center"/>
    </xf>
    <xf numFmtId="0" fontId="39" fillId="0" borderId="4" xfId="14" applyNumberFormat="1" applyFont="1" applyFill="1" applyBorder="1"/>
    <xf numFmtId="1" fontId="39" fillId="0" borderId="4" xfId="14" applyNumberFormat="1" applyFont="1" applyFill="1" applyBorder="1" applyAlignment="1"/>
    <xf numFmtId="1" fontId="39" fillId="0" borderId="0" xfId="14" applyNumberFormat="1" applyFont="1" applyFill="1" applyAlignment="1">
      <alignment horizontal="center"/>
    </xf>
    <xf numFmtId="1" fontId="46" fillId="0" borderId="0" xfId="14" applyNumberFormat="1" applyFont="1" applyFill="1" applyAlignment="1">
      <alignment horizontal="centerContinuous" vertical="center"/>
    </xf>
    <xf numFmtId="0" fontId="39" fillId="0" borderId="0" xfId="14" applyNumberFormat="1" applyFont="1" applyFill="1" applyAlignment="1">
      <alignment horizontal="left"/>
    </xf>
    <xf numFmtId="166" fontId="39" fillId="0" borderId="0" xfId="14" applyNumberFormat="1" applyFont="1" applyFill="1" applyAlignment="1">
      <alignment horizontal="center"/>
    </xf>
    <xf numFmtId="0" fontId="46" fillId="0" borderId="0" xfId="14" applyNumberFormat="1" applyFont="1" applyFill="1" applyAlignment="1">
      <alignment horizontal="left"/>
    </xf>
    <xf numFmtId="166" fontId="46" fillId="0" borderId="0" xfId="14" applyNumberFormat="1" applyFont="1" applyFill="1" applyAlignment="1">
      <alignment horizontal="center"/>
    </xf>
    <xf numFmtId="0" fontId="50" fillId="0" borderId="0" xfId="14" applyNumberFormat="1" applyFont="1" applyFill="1"/>
    <xf numFmtId="167" fontId="50" fillId="0" borderId="0" xfId="14" applyNumberFormat="1" applyFont="1" applyFill="1" applyAlignment="1">
      <alignment horizontal="center"/>
    </xf>
    <xf numFmtId="164" fontId="45" fillId="0" borderId="0" xfId="14" applyFont="1" applyFill="1" applyAlignment="1"/>
    <xf numFmtId="0" fontId="51" fillId="0" borderId="0" xfId="14" applyNumberFormat="1" applyFont="1" applyBorder="1"/>
    <xf numFmtId="0" fontId="52" fillId="0" borderId="0" xfId="14" applyNumberFormat="1" applyFont="1" applyBorder="1"/>
    <xf numFmtId="0" fontId="52" fillId="0" borderId="0" xfId="14" applyNumberFormat="1" applyFont="1" applyFill="1" applyBorder="1"/>
    <xf numFmtId="0" fontId="52" fillId="0" borderId="0" xfId="14" applyNumberFormat="1" applyFont="1"/>
    <xf numFmtId="166" fontId="53" fillId="0" borderId="0" xfId="14" applyNumberFormat="1" applyFont="1" applyFill="1" applyAlignment="1">
      <alignment horizontal="center"/>
    </xf>
    <xf numFmtId="0" fontId="52" fillId="0" borderId="0" xfId="14" applyNumberFormat="1" applyFont="1" applyFill="1"/>
    <xf numFmtId="0" fontId="51" fillId="0" borderId="0" xfId="14" applyNumberFormat="1" applyFont="1"/>
    <xf numFmtId="166" fontId="54" fillId="0" borderId="0" xfId="14" applyNumberFormat="1" applyFont="1" applyFill="1" applyAlignment="1">
      <alignment horizontal="right"/>
    </xf>
    <xf numFmtId="164" fontId="51" fillId="0" borderId="0" xfId="14" applyFont="1" applyFill="1" applyAlignment="1"/>
    <xf numFmtId="0" fontId="51" fillId="0" borderId="0" xfId="14" applyNumberFormat="1" applyFont="1" applyFill="1" applyAlignment="1">
      <alignment horizontal="right"/>
    </xf>
    <xf numFmtId="164" fontId="45" fillId="0" borderId="0" xfId="14" applyFont="1" applyFill="1" applyBorder="1" applyAlignment="1" applyProtection="1">
      <alignment horizontal="fill"/>
    </xf>
    <xf numFmtId="168" fontId="45" fillId="0" borderId="0" xfId="14" applyNumberFormat="1" applyFont="1" applyFill="1" applyBorder="1" applyAlignment="1" applyProtection="1">
      <alignment horizontal="right" vertical="center"/>
    </xf>
    <xf numFmtId="164" fontId="45" fillId="0" borderId="0" xfId="14" applyFont="1" applyFill="1" applyBorder="1" applyAlignment="1"/>
    <xf numFmtId="0" fontId="53" fillId="0" borderId="0" xfId="14" applyNumberFormat="1" applyFont="1" applyFill="1" applyAlignment="1">
      <alignment horizontal="left"/>
    </xf>
    <xf numFmtId="164" fontId="56" fillId="0" borderId="0" xfId="14" applyFont="1" applyFill="1" applyBorder="1" applyAlignment="1" applyProtection="1">
      <alignment horizontal="center" vertical="center"/>
    </xf>
    <xf numFmtId="168" fontId="45" fillId="0" borderId="0" xfId="14" applyNumberFormat="1" applyFont="1" applyFill="1" applyBorder="1" applyAlignment="1">
      <alignment horizontal="center" vertical="center"/>
    </xf>
    <xf numFmtId="164" fontId="45" fillId="0" borderId="0" xfId="14" applyFont="1" applyFill="1" applyBorder="1" applyAlignment="1" applyProtection="1">
      <alignment horizontal="center" vertical="center"/>
    </xf>
    <xf numFmtId="164" fontId="56" fillId="0" borderId="0" xfId="14" applyFont="1" applyFill="1" applyBorder="1" applyAlignment="1">
      <alignment horizontal="center" vertical="center"/>
    </xf>
    <xf numFmtId="164" fontId="45" fillId="0" borderId="0" xfId="14" applyFont="1" applyFill="1" applyBorder="1" applyAlignment="1">
      <alignment horizontal="center" vertical="center"/>
    </xf>
    <xf numFmtId="164" fontId="45" fillId="0" borderId="0" xfId="14" applyFont="1" applyFill="1" applyBorder="1" applyAlignment="1" applyProtection="1">
      <alignment horizontal="left" vertical="center"/>
    </xf>
    <xf numFmtId="168" fontId="56" fillId="0" borderId="0" xfId="14" applyNumberFormat="1" applyFont="1" applyFill="1" applyBorder="1" applyAlignment="1" applyProtection="1">
      <alignment horizontal="right" vertical="center"/>
    </xf>
    <xf numFmtId="168" fontId="56" fillId="0" borderId="0" xfId="14" quotePrefix="1" applyNumberFormat="1" applyFont="1" applyFill="1" applyBorder="1" applyAlignment="1" applyProtection="1">
      <alignment horizontal="right" vertical="center"/>
    </xf>
    <xf numFmtId="168" fontId="56" fillId="0" borderId="0" xfId="14" applyNumberFormat="1" applyFont="1" applyFill="1" applyBorder="1" applyAlignment="1" applyProtection="1">
      <alignment horizontal="center" vertical="center"/>
    </xf>
    <xf numFmtId="164" fontId="56" fillId="0" borderId="0" xfId="14" applyFont="1" applyFill="1" applyBorder="1" applyAlignment="1" applyProtection="1">
      <alignment horizontal="right" vertical="center"/>
    </xf>
    <xf numFmtId="164" fontId="45" fillId="0" borderId="0" xfId="14" applyFont="1" applyFill="1" applyBorder="1" applyAlignment="1">
      <alignment horizontal="right" vertical="center"/>
    </xf>
    <xf numFmtId="168" fontId="56" fillId="0" borderId="0" xfId="14" applyNumberFormat="1" applyFont="1" applyFill="1" applyBorder="1" applyAlignment="1">
      <alignment horizontal="right" vertical="center"/>
    </xf>
    <xf numFmtId="164" fontId="45" fillId="0" borderId="0" xfId="14" applyFont="1" applyFill="1" applyBorder="1" applyAlignment="1">
      <alignment horizontal="right"/>
    </xf>
    <xf numFmtId="0" fontId="39" fillId="0" borderId="0" xfId="3" applyFont="1" applyFill="1"/>
    <xf numFmtId="0" fontId="46" fillId="0" borderId="0" xfId="3" applyFont="1" applyFill="1"/>
    <xf numFmtId="169" fontId="39" fillId="0" borderId="0" xfId="3" applyNumberFormat="1" applyFont="1" applyFill="1"/>
    <xf numFmtId="0" fontId="52" fillId="0" borderId="0" xfId="3" applyNumberFormat="1" applyFont="1" applyBorder="1" applyAlignment="1">
      <alignment vertical="center"/>
    </xf>
    <xf numFmtId="0" fontId="52" fillId="0" borderId="0" xfId="3" applyNumberFormat="1" applyFont="1" applyAlignment="1">
      <alignment vertical="center"/>
    </xf>
    <xf numFmtId="0" fontId="39" fillId="0" borderId="0" xfId="3" applyFont="1" applyFill="1" applyAlignment="1">
      <alignment horizontal="center"/>
    </xf>
    <xf numFmtId="0" fontId="53" fillId="0" borderId="0" xfId="3" applyFont="1" applyFill="1" applyAlignment="1">
      <alignment horizontal="centerContinuous" vertical="center"/>
    </xf>
    <xf numFmtId="0" fontId="46" fillId="0" borderId="0" xfId="3" applyNumberFormat="1" applyFont="1" applyFill="1" applyAlignment="1">
      <alignment horizontal="centerContinuous" vertical="center"/>
    </xf>
    <xf numFmtId="0" fontId="39" fillId="0" borderId="0" xfId="3" applyFont="1" applyFill="1" applyAlignment="1">
      <alignment horizontal="left"/>
    </xf>
    <xf numFmtId="166" fontId="39" fillId="0" borderId="0" xfId="3" applyNumberFormat="1" applyFont="1" applyFill="1" applyAlignment="1">
      <alignment horizontal="center"/>
    </xf>
    <xf numFmtId="0" fontId="39" fillId="0" borderId="0" xfId="3" applyFont="1" applyFill="1" applyAlignment="1">
      <alignment horizontal="centerContinuous" vertical="center"/>
    </xf>
    <xf numFmtId="0" fontId="46" fillId="0" borderId="0" xfId="3" applyFont="1" applyFill="1" applyBorder="1" applyAlignment="1">
      <alignment horizontal="center" vertical="center"/>
    </xf>
    <xf numFmtId="165" fontId="46" fillId="0" borderId="0" xfId="3" applyNumberFormat="1" applyFont="1" applyFill="1" applyBorder="1" applyAlignment="1">
      <alignment horizontal="center" vertical="center"/>
    </xf>
    <xf numFmtId="0" fontId="46" fillId="0" borderId="0" xfId="3" applyFont="1" applyBorder="1" applyAlignment="1">
      <alignment horizontal="center" vertical="center"/>
    </xf>
    <xf numFmtId="0" fontId="58" fillId="0" borderId="0" xfId="3" applyFont="1" applyFill="1" applyBorder="1"/>
    <xf numFmtId="0" fontId="46" fillId="0" borderId="0" xfId="3" applyFont="1" applyFill="1" applyAlignment="1">
      <alignment horizontal="center"/>
    </xf>
    <xf numFmtId="0" fontId="39" fillId="0" borderId="4" xfId="3" applyFont="1" applyFill="1" applyBorder="1"/>
    <xf numFmtId="0" fontId="39" fillId="0" borderId="0" xfId="3" applyFont="1" applyFill="1" applyBorder="1"/>
    <xf numFmtId="0" fontId="46" fillId="0" borderId="0" xfId="3" applyFont="1" applyFill="1" applyBorder="1" applyAlignment="1">
      <alignment horizontal="center"/>
    </xf>
    <xf numFmtId="170" fontId="39" fillId="0" borderId="0" xfId="3" applyNumberFormat="1" applyFont="1" applyFill="1"/>
    <xf numFmtId="0" fontId="39" fillId="0" borderId="0" xfId="3" applyFont="1" applyFill="1" applyBorder="1" applyAlignment="1">
      <alignment horizontal="left"/>
    </xf>
    <xf numFmtId="166" fontId="39" fillId="0" borderId="0" xfId="3" applyNumberFormat="1" applyFont="1" applyFill="1" applyBorder="1" applyAlignment="1">
      <alignment horizontal="center"/>
    </xf>
    <xf numFmtId="170" fontId="39" fillId="0" borderId="0" xfId="3" applyNumberFormat="1" applyFont="1" applyFill="1" applyBorder="1"/>
    <xf numFmtId="0" fontId="46" fillId="0" borderId="0" xfId="3" applyFont="1" applyFill="1" applyBorder="1" applyAlignment="1">
      <alignment horizontal="left"/>
    </xf>
    <xf numFmtId="166" fontId="46" fillId="0" borderId="0" xfId="3" applyNumberFormat="1" applyFont="1" applyFill="1" applyBorder="1" applyAlignment="1">
      <alignment horizontal="center"/>
    </xf>
    <xf numFmtId="170" fontId="46" fillId="0" borderId="0" xfId="3" applyNumberFormat="1" applyFont="1" applyFill="1"/>
    <xf numFmtId="0" fontId="60" fillId="0" borderId="0" xfId="3" applyFont="1" applyFill="1" applyBorder="1"/>
    <xf numFmtId="167" fontId="60" fillId="0" borderId="0" xfId="3" applyNumberFormat="1" applyFont="1" applyFill="1" applyBorder="1" applyAlignment="1">
      <alignment horizontal="center"/>
    </xf>
    <xf numFmtId="0" fontId="46" fillId="0" borderId="0" xfId="3" applyFont="1" applyFill="1" applyBorder="1"/>
    <xf numFmtId="14" fontId="39" fillId="0" borderId="0" xfId="3" applyNumberFormat="1" applyFont="1" applyFill="1"/>
    <xf numFmtId="0" fontId="46" fillId="0" borderId="0" xfId="3" applyFont="1" applyFill="1" applyBorder="1" applyAlignment="1">
      <alignment vertical="top"/>
    </xf>
    <xf numFmtId="170" fontId="46" fillId="0" borderId="0" xfId="3" applyNumberFormat="1" applyFont="1" applyFill="1" applyBorder="1"/>
    <xf numFmtId="170" fontId="60" fillId="0" borderId="0" xfId="3" applyNumberFormat="1" applyFont="1" applyFill="1" applyBorder="1"/>
    <xf numFmtId="1" fontId="46" fillId="0" borderId="0" xfId="3" applyNumberFormat="1" applyFont="1" applyFill="1" applyBorder="1" applyAlignment="1">
      <alignment horizontal="centerContinuous" vertical="center"/>
    </xf>
    <xf numFmtId="0" fontId="52" fillId="0" borderId="0" xfId="3" applyFont="1" applyFill="1"/>
    <xf numFmtId="0" fontId="52" fillId="0" borderId="0" xfId="3" applyFont="1" applyFill="1" applyAlignment="1">
      <alignment horizontal="right"/>
    </xf>
    <xf numFmtId="0" fontId="62" fillId="0" borderId="0" xfId="3" applyFont="1" applyFill="1"/>
    <xf numFmtId="170" fontId="62" fillId="0" borderId="0" xfId="3" applyNumberFormat="1" applyFont="1" applyFill="1"/>
    <xf numFmtId="0" fontId="60" fillId="0" borderId="0" xfId="3" applyFont="1" applyFill="1"/>
    <xf numFmtId="167" fontId="60" fillId="0" borderId="0" xfId="3" applyNumberFormat="1" applyFont="1" applyFill="1" applyAlignment="1">
      <alignment horizontal="center"/>
    </xf>
    <xf numFmtId="164" fontId="45" fillId="0" borderId="0" xfId="14" applyFont="1"/>
    <xf numFmtId="0" fontId="49" fillId="0" borderId="0" xfId="14" applyNumberFormat="1" applyFont="1" applyFill="1" applyAlignment="1">
      <alignment horizontal="centerContinuous" vertical="center"/>
    </xf>
    <xf numFmtId="2" fontId="32" fillId="0" borderId="0" xfId="14" applyNumberFormat="1" applyFont="1" applyAlignment="1">
      <alignment horizontal="centerContinuous" vertical="center"/>
    </xf>
    <xf numFmtId="2" fontId="39" fillId="0" borderId="0" xfId="14" applyNumberFormat="1" applyFont="1" applyFill="1" applyAlignment="1">
      <alignment horizontal="centerContinuous" vertical="center"/>
    </xf>
    <xf numFmtId="2" fontId="46" fillId="0" borderId="0" xfId="14" applyNumberFormat="1" applyFont="1" applyFill="1" applyAlignment="1">
      <alignment horizontal="centerContinuous" vertical="center"/>
    </xf>
    <xf numFmtId="164" fontId="39" fillId="0" borderId="0" xfId="14" applyFont="1" applyFill="1" applyAlignment="1">
      <alignment horizontal="centerContinuous" vertical="center"/>
    </xf>
    <xf numFmtId="164" fontId="45" fillId="0" borderId="0" xfId="14" applyFont="1" applyAlignment="1">
      <alignment horizontal="centerContinuous" vertical="center"/>
    </xf>
    <xf numFmtId="0" fontId="57" fillId="0" borderId="0" xfId="14" applyNumberFormat="1" applyFont="1" applyFill="1" applyAlignment="1">
      <alignment horizontal="centerContinuous" vertical="center"/>
    </xf>
    <xf numFmtId="164" fontId="45" fillId="0" borderId="0" xfId="14" applyFont="1" applyAlignment="1">
      <alignment vertical="center"/>
    </xf>
    <xf numFmtId="164" fontId="49" fillId="0" borderId="0" xfId="14" applyFont="1"/>
    <xf numFmtId="164" fontId="45" fillId="0" borderId="0" xfId="14" applyFont="1" applyAlignment="1"/>
    <xf numFmtId="3" fontId="45" fillId="0" borderId="0" xfId="14" applyNumberFormat="1" applyFont="1" applyBorder="1" applyAlignment="1" applyProtection="1">
      <alignment horizontal="right"/>
    </xf>
    <xf numFmtId="164" fontId="32" fillId="0" borderId="0" xfId="14" applyFont="1" applyFill="1" applyBorder="1" applyAlignment="1" applyProtection="1">
      <alignment horizontal="left" vertical="center"/>
    </xf>
    <xf numFmtId="164" fontId="63" fillId="0" borderId="0" xfId="14" applyFont="1" applyFill="1" applyAlignment="1">
      <alignment horizontal="centerContinuous" vertical="center"/>
    </xf>
    <xf numFmtId="164" fontId="39" fillId="0" borderId="0" xfId="14" applyFont="1" applyFill="1" applyAlignment="1">
      <alignment horizontal="right"/>
    </xf>
    <xf numFmtId="0" fontId="14" fillId="0" borderId="0" xfId="16" applyFont="1" applyFill="1" applyAlignment="1" applyProtection="1">
      <alignment horizontal="centerContinuous" vertical="center"/>
    </xf>
    <xf numFmtId="0" fontId="64" fillId="0" borderId="0" xfId="16" applyFont="1" applyFill="1" applyAlignment="1">
      <alignment horizontal="centerContinuous" vertical="center"/>
    </xf>
    <xf numFmtId="0" fontId="64" fillId="0" borderId="0" xfId="16" applyFont="1" applyAlignment="1">
      <alignment horizontal="centerContinuous" vertical="center"/>
    </xf>
    <xf numFmtId="0" fontId="64" fillId="0" borderId="0" xfId="16" applyFont="1"/>
    <xf numFmtId="0" fontId="40" fillId="0" borderId="0" xfId="16" applyFont="1" applyFill="1" applyAlignment="1" applyProtection="1">
      <alignment horizontal="centerContinuous" vertical="center"/>
    </xf>
    <xf numFmtId="0" fontId="12" fillId="0" borderId="0" xfId="16" applyFont="1" applyFill="1" applyAlignment="1">
      <alignment horizontal="centerContinuous" vertical="center"/>
    </xf>
    <xf numFmtId="0" fontId="12" fillId="0" borderId="0" xfId="16" applyFont="1" applyAlignment="1">
      <alignment horizontal="centerContinuous" vertical="center"/>
    </xf>
    <xf numFmtId="0" fontId="12" fillId="0" borderId="0" xfId="16" applyFont="1"/>
    <xf numFmtId="0" fontId="40" fillId="0" borderId="0" xfId="16" applyFont="1" applyFill="1" applyAlignment="1">
      <alignment horizontal="centerContinuous" vertical="center"/>
    </xf>
    <xf numFmtId="0" fontId="12" fillId="0" borderId="0" xfId="16" applyFont="1" applyAlignment="1">
      <alignment vertical="center"/>
    </xf>
    <xf numFmtId="0" fontId="40" fillId="0" borderId="0" xfId="16" applyFont="1" applyAlignment="1">
      <alignment horizontal="centerContinuous" vertical="center"/>
    </xf>
    <xf numFmtId="0" fontId="65" fillId="0" borderId="0" xfId="16" applyFont="1" applyFill="1" applyAlignment="1">
      <alignment horizontal="centerContinuous" vertical="center"/>
    </xf>
    <xf numFmtId="0" fontId="65" fillId="0" borderId="0" xfId="16" applyFont="1" applyAlignment="1">
      <alignment horizontal="centerContinuous" vertical="center"/>
    </xf>
    <xf numFmtId="14" fontId="65" fillId="0" borderId="0" xfId="16" applyNumberFormat="1" applyFont="1" applyAlignment="1">
      <alignment horizontal="centerContinuous" vertical="center"/>
    </xf>
    <xf numFmtId="0" fontId="65" fillId="0" borderId="0" xfId="16" applyFont="1" applyAlignment="1">
      <alignment vertical="center"/>
    </xf>
    <xf numFmtId="0" fontId="65" fillId="0" borderId="7" xfId="16" applyFont="1" applyFill="1" applyBorder="1" applyAlignment="1" applyProtection="1">
      <alignment horizontal="center" vertical="center" wrapText="1"/>
    </xf>
    <xf numFmtId="0" fontId="65" fillId="0" borderId="7" xfId="16" applyFont="1" applyFill="1" applyBorder="1" applyAlignment="1" applyProtection="1">
      <alignment horizontal="center" vertical="center"/>
    </xf>
    <xf numFmtId="0" fontId="66" fillId="0" borderId="0" xfId="16" applyFont="1"/>
    <xf numFmtId="0" fontId="65" fillId="0" borderId="12" xfId="16" applyFont="1" applyFill="1" applyBorder="1" applyAlignment="1" applyProtection="1">
      <alignment horizontal="center" vertical="center"/>
    </xf>
    <xf numFmtId="0" fontId="66" fillId="0" borderId="0" xfId="16" applyFont="1" applyFill="1"/>
    <xf numFmtId="0" fontId="66" fillId="0" borderId="0" xfId="3" applyNumberFormat="1" applyFont="1" applyFill="1" applyBorder="1" applyAlignment="1" applyProtection="1">
      <alignment horizontal="center" vertical="center" wrapText="1"/>
    </xf>
    <xf numFmtId="0" fontId="66" fillId="0" borderId="0" xfId="16" applyFont="1" applyFill="1" applyBorder="1"/>
    <xf numFmtId="0" fontId="65" fillId="0" borderId="16" xfId="3" applyFont="1" applyBorder="1" applyAlignment="1">
      <alignment horizontal="centerContinuous" vertical="center" wrapText="1"/>
    </xf>
    <xf numFmtId="0" fontId="65" fillId="0" borderId="17" xfId="3" applyFont="1" applyBorder="1" applyAlignment="1">
      <alignment horizontal="centerContinuous" vertical="center" wrapText="1"/>
    </xf>
    <xf numFmtId="0" fontId="65" fillId="0" borderId="18" xfId="3" applyFont="1" applyBorder="1" applyAlignment="1">
      <alignment horizontal="centerContinuous" vertical="center" wrapText="1"/>
    </xf>
    <xf numFmtId="0" fontId="66" fillId="0" borderId="0" xfId="3" applyFont="1" applyBorder="1" applyAlignment="1">
      <alignment horizontal="center" vertical="center" wrapText="1"/>
    </xf>
    <xf numFmtId="0" fontId="65" fillId="0" borderId="19" xfId="3" applyNumberFormat="1" applyFont="1" applyFill="1" applyBorder="1" applyAlignment="1" applyProtection="1">
      <alignment horizontal="centerContinuous" vertical="center"/>
    </xf>
    <xf numFmtId="0" fontId="65" fillId="0" borderId="0" xfId="3" applyNumberFormat="1" applyFont="1" applyFill="1" applyBorder="1" applyAlignment="1" applyProtection="1">
      <alignment horizontal="centerContinuous" vertical="center"/>
    </xf>
    <xf numFmtId="0" fontId="65" fillId="0" borderId="20" xfId="3" applyNumberFormat="1" applyFont="1" applyFill="1" applyBorder="1" applyAlignment="1" applyProtection="1">
      <alignment horizontal="centerContinuous" vertical="center"/>
    </xf>
    <xf numFmtId="0" fontId="65" fillId="0" borderId="24" xfId="3" applyNumberFormat="1" applyFont="1" applyFill="1" applyBorder="1" applyAlignment="1" applyProtection="1">
      <alignment vertical="center" wrapText="1"/>
    </xf>
    <xf numFmtId="171" fontId="65" fillId="0" borderId="25" xfId="16" applyNumberFormat="1" applyFont="1" applyFill="1" applyBorder="1" applyAlignment="1" applyProtection="1">
      <alignment horizontal="left" vertical="center"/>
    </xf>
    <xf numFmtId="172" fontId="67" fillId="0" borderId="26" xfId="16" applyNumberFormat="1" applyFont="1" applyFill="1" applyBorder="1" applyAlignment="1">
      <alignment vertical="center"/>
    </xf>
    <xf numFmtId="173" fontId="65" fillId="0" borderId="26" xfId="16" applyNumberFormat="1" applyFont="1" applyFill="1" applyBorder="1" applyAlignment="1">
      <alignment horizontal="right" vertical="center"/>
    </xf>
    <xf numFmtId="173" fontId="65" fillId="0" borderId="17" xfId="16" applyNumberFormat="1" applyFont="1" applyFill="1" applyBorder="1" applyAlignment="1">
      <alignment horizontal="right" vertical="center"/>
    </xf>
    <xf numFmtId="173" fontId="65" fillId="0" borderId="27" xfId="16" applyNumberFormat="1" applyFont="1" applyFill="1" applyBorder="1" applyAlignment="1">
      <alignment horizontal="right" vertical="center"/>
    </xf>
    <xf numFmtId="174" fontId="67" fillId="0" borderId="26" xfId="3" applyNumberFormat="1" applyFont="1" applyFill="1" applyBorder="1" applyAlignment="1">
      <alignment horizontal="right" vertical="center"/>
    </xf>
    <xf numFmtId="174" fontId="67" fillId="0" borderId="17" xfId="3" applyNumberFormat="1" applyFont="1" applyFill="1" applyBorder="1" applyAlignment="1">
      <alignment horizontal="right" vertical="center"/>
    </xf>
    <xf numFmtId="174" fontId="67" fillId="0" borderId="28" xfId="3" applyNumberFormat="1" applyFont="1" applyFill="1" applyBorder="1" applyAlignment="1">
      <alignment horizontal="right" vertical="center"/>
    </xf>
    <xf numFmtId="171" fontId="65" fillId="0" borderId="29" xfId="16" applyNumberFormat="1" applyFont="1" applyFill="1" applyBorder="1" applyAlignment="1" applyProtection="1">
      <alignment horizontal="left"/>
    </xf>
    <xf numFmtId="175" fontId="67" fillId="0" borderId="12" xfId="16" applyNumberFormat="1" applyFont="1" applyFill="1" applyBorder="1" applyAlignment="1">
      <alignment vertical="center"/>
    </xf>
    <xf numFmtId="173" fontId="65" fillId="0" borderId="12" xfId="16" applyNumberFormat="1" applyFont="1" applyFill="1" applyBorder="1" applyAlignment="1">
      <alignment horizontal="right" vertical="center"/>
    </xf>
    <xf numFmtId="173" fontId="65" fillId="0" borderId="14" xfId="16" applyNumberFormat="1" applyFont="1" applyFill="1" applyBorder="1" applyAlignment="1">
      <alignment horizontal="right" vertical="center"/>
    </xf>
    <xf numFmtId="173" fontId="65" fillId="0" borderId="0" xfId="16" applyNumberFormat="1" applyFont="1" applyFill="1" applyBorder="1" applyAlignment="1">
      <alignment horizontal="right" vertical="center"/>
    </xf>
    <xf numFmtId="174" fontId="67" fillId="0" borderId="11" xfId="3" applyNumberFormat="1" applyFont="1" applyFill="1" applyBorder="1" applyAlignment="1">
      <alignment horizontal="right" vertical="center"/>
    </xf>
    <xf numFmtId="174" fontId="67" fillId="0" borderId="0" xfId="3" applyNumberFormat="1" applyFont="1" applyFill="1" applyBorder="1" applyAlignment="1">
      <alignment horizontal="right" vertical="center"/>
    </xf>
    <xf numFmtId="174" fontId="67" fillId="0" borderId="24" xfId="3" applyNumberFormat="1" applyFont="1" applyFill="1" applyBorder="1" applyAlignment="1">
      <alignment horizontal="right" vertical="center"/>
    </xf>
    <xf numFmtId="171" fontId="65" fillId="0" borderId="30" xfId="16" applyNumberFormat="1" applyFont="1" applyFill="1" applyBorder="1" applyAlignment="1" applyProtection="1">
      <alignment horizontal="left" vertical="top"/>
    </xf>
    <xf numFmtId="175" fontId="67" fillId="0" borderId="31" xfId="16" applyNumberFormat="1" applyFont="1" applyFill="1" applyBorder="1" applyAlignment="1">
      <alignment vertical="center"/>
    </xf>
    <xf numFmtId="173" fontId="65" fillId="0" borderId="31" xfId="16" applyNumberFormat="1" applyFont="1" applyFill="1" applyBorder="1" applyAlignment="1">
      <alignment horizontal="right" vertical="center"/>
    </xf>
    <xf numFmtId="173" fontId="65" fillId="0" borderId="22" xfId="16" applyNumberFormat="1" applyFont="1" applyFill="1" applyBorder="1" applyAlignment="1">
      <alignment horizontal="right" vertical="center"/>
    </xf>
    <xf numFmtId="174" fontId="67" fillId="0" borderId="31" xfId="3" applyNumberFormat="1" applyFont="1" applyFill="1" applyBorder="1" applyAlignment="1">
      <alignment horizontal="right" vertical="top"/>
    </xf>
    <xf numFmtId="174" fontId="67" fillId="0" borderId="22" xfId="3" applyNumberFormat="1" applyFont="1" applyFill="1" applyBorder="1" applyAlignment="1">
      <alignment horizontal="right" vertical="top"/>
    </xf>
    <xf numFmtId="174" fontId="67" fillId="0" borderId="32" xfId="3" applyNumberFormat="1" applyFont="1" applyFill="1" applyBorder="1" applyAlignment="1">
      <alignment horizontal="right" vertical="top"/>
    </xf>
    <xf numFmtId="175" fontId="67" fillId="0" borderId="12" xfId="16" applyNumberFormat="1" applyFont="1" applyFill="1" applyBorder="1" applyAlignment="1"/>
    <xf numFmtId="173" fontId="65" fillId="0" borderId="12" xfId="16" applyNumberFormat="1" applyFont="1" applyFill="1" applyBorder="1" applyAlignment="1">
      <alignment horizontal="right"/>
    </xf>
    <xf numFmtId="0" fontId="66" fillId="0" borderId="0" xfId="16" applyFont="1" applyFill="1" applyBorder="1" applyAlignment="1" applyProtection="1">
      <alignment horizontal="center" vertical="center"/>
    </xf>
    <xf numFmtId="0" fontId="66" fillId="0" borderId="0" xfId="16" applyFont="1" applyBorder="1"/>
    <xf numFmtId="171" fontId="65" fillId="0" borderId="2" xfId="16" applyNumberFormat="1" applyFont="1" applyFill="1" applyBorder="1" applyAlignment="1" applyProtection="1">
      <alignment horizontal="left" vertical="center"/>
    </xf>
    <xf numFmtId="175" fontId="67" fillId="0" borderId="11" xfId="16" applyNumberFormat="1" applyFont="1" applyFill="1" applyBorder="1" applyAlignment="1">
      <alignment vertical="center"/>
    </xf>
    <xf numFmtId="173" fontId="65" fillId="0" borderId="11" xfId="16" applyNumberFormat="1" applyFont="1" applyFill="1" applyBorder="1" applyAlignment="1">
      <alignment horizontal="right" vertical="center"/>
    </xf>
    <xf numFmtId="176" fontId="65" fillId="0" borderId="2" xfId="16" applyNumberFormat="1" applyFont="1" applyFill="1" applyBorder="1" applyAlignment="1" applyProtection="1">
      <alignment horizontal="left" vertical="center" wrapText="1"/>
    </xf>
    <xf numFmtId="0" fontId="66" fillId="0" borderId="0" xfId="3" applyFont="1" applyFill="1" applyBorder="1" applyAlignment="1" applyProtection="1">
      <alignment horizontal="center" vertical="center" wrapText="1"/>
    </xf>
    <xf numFmtId="171" fontId="65" fillId="0" borderId="2" xfId="16" applyNumberFormat="1" applyFont="1" applyFill="1" applyBorder="1" applyAlignment="1">
      <alignment horizontal="left" vertical="center"/>
    </xf>
    <xf numFmtId="0" fontId="65" fillId="0" borderId="10" xfId="16" applyFont="1" applyFill="1" applyBorder="1"/>
    <xf numFmtId="176" fontId="65" fillId="0" borderId="2" xfId="16" applyNumberFormat="1" applyFont="1" applyFill="1" applyBorder="1" applyAlignment="1" applyProtection="1">
      <alignment horizontal="left" vertical="center"/>
    </xf>
    <xf numFmtId="171" fontId="65" fillId="0" borderId="2" xfId="16" applyNumberFormat="1" applyFont="1" applyFill="1" applyBorder="1" applyAlignment="1" applyProtection="1">
      <alignment horizontal="left" vertical="center" wrapText="1"/>
    </xf>
    <xf numFmtId="174" fontId="67" fillId="0" borderId="20" xfId="3" applyNumberFormat="1" applyFont="1" applyFill="1" applyBorder="1" applyAlignment="1">
      <alignment horizontal="right" vertical="center"/>
    </xf>
    <xf numFmtId="174" fontId="67" fillId="0" borderId="33" xfId="3" applyNumberFormat="1" applyFont="1" applyFill="1" applyBorder="1" applyAlignment="1">
      <alignment horizontal="right" vertical="center"/>
    </xf>
    <xf numFmtId="174" fontId="65" fillId="0" borderId="0" xfId="16" applyNumberFormat="1" applyFont="1" applyBorder="1"/>
    <xf numFmtId="171" fontId="65" fillId="0" borderId="2" xfId="16" applyNumberFormat="1" applyFont="1" applyFill="1" applyBorder="1" applyAlignment="1">
      <alignment vertical="center"/>
    </xf>
    <xf numFmtId="171" fontId="65" fillId="0" borderId="30" xfId="16" applyNumberFormat="1" applyFont="1" applyFill="1" applyBorder="1" applyAlignment="1">
      <alignment vertical="top"/>
    </xf>
    <xf numFmtId="174" fontId="67" fillId="0" borderId="31" xfId="3" applyNumberFormat="1" applyFont="1" applyFill="1" applyBorder="1" applyAlignment="1">
      <alignment horizontal="right" vertical="center"/>
    </xf>
    <xf numFmtId="174" fontId="67" fillId="0" borderId="22" xfId="3" applyNumberFormat="1" applyFont="1" applyFill="1" applyBorder="1" applyAlignment="1">
      <alignment horizontal="right" vertical="center"/>
    </xf>
    <xf numFmtId="174" fontId="67" fillId="0" borderId="23" xfId="3" applyNumberFormat="1" applyFont="1" applyFill="1" applyBorder="1" applyAlignment="1">
      <alignment horizontal="right" vertical="center"/>
    </xf>
    <xf numFmtId="174" fontId="67" fillId="0" borderId="34" xfId="3" applyNumberFormat="1" applyFont="1" applyFill="1" applyBorder="1" applyAlignment="1">
      <alignment horizontal="right" vertical="center"/>
    </xf>
    <xf numFmtId="0" fontId="65" fillId="0" borderId="0" xfId="16" applyFont="1" applyFill="1"/>
    <xf numFmtId="0" fontId="65" fillId="0" borderId="0" xfId="16" applyFont="1"/>
    <xf numFmtId="171" fontId="65" fillId="0" borderId="29" xfId="16" applyNumberFormat="1" applyFont="1" applyFill="1" applyBorder="1" applyAlignment="1">
      <alignment horizontal="left" vertical="center"/>
    </xf>
    <xf numFmtId="175" fontId="67" fillId="0" borderId="12" xfId="16" applyNumberFormat="1" applyFont="1" applyFill="1" applyBorder="1" applyAlignment="1">
      <alignment vertical="top"/>
    </xf>
    <xf numFmtId="171" fontId="65" fillId="0" borderId="2" xfId="16" applyNumberFormat="1" applyFont="1" applyFill="1" applyBorder="1" applyAlignment="1">
      <alignment horizontal="left"/>
    </xf>
    <xf numFmtId="175" fontId="67" fillId="0" borderId="11" xfId="16" applyNumberFormat="1" applyFont="1" applyFill="1" applyBorder="1" applyAlignment="1"/>
    <xf numFmtId="175" fontId="67" fillId="0" borderId="11" xfId="16" applyNumberFormat="1" applyFont="1" applyFill="1" applyBorder="1" applyAlignment="1" applyProtection="1">
      <alignment vertical="center"/>
    </xf>
    <xf numFmtId="0" fontId="65" fillId="0" borderId="2" xfId="16" applyFont="1" applyFill="1" applyBorder="1" applyAlignment="1" applyProtection="1">
      <alignment horizontal="left" vertical="center"/>
    </xf>
    <xf numFmtId="171" fontId="65" fillId="0" borderId="2" xfId="16" applyNumberFormat="1" applyFont="1" applyFill="1" applyBorder="1" applyAlignment="1" applyProtection="1">
      <alignment horizontal="left" vertical="top"/>
    </xf>
    <xf numFmtId="174" fontId="67" fillId="0" borderId="32" xfId="3" applyNumberFormat="1" applyFont="1" applyFill="1" applyBorder="1" applyAlignment="1">
      <alignment horizontal="right" vertical="center"/>
    </xf>
    <xf numFmtId="175" fontId="67" fillId="0" borderId="12" xfId="16" applyNumberFormat="1" applyFont="1" applyFill="1" applyBorder="1" applyAlignment="1">
      <alignment vertical="center" wrapText="1"/>
    </xf>
    <xf numFmtId="0" fontId="66" fillId="0" borderId="0" xfId="16" applyFont="1" applyAlignment="1">
      <alignment wrapText="1"/>
    </xf>
    <xf numFmtId="0" fontId="66" fillId="0" borderId="0" xfId="16" applyFont="1" applyFill="1" applyAlignment="1">
      <alignment wrapText="1"/>
    </xf>
    <xf numFmtId="171" fontId="65" fillId="0" borderId="35" xfId="16" applyNumberFormat="1" applyFont="1" applyFill="1" applyBorder="1" applyAlignment="1" applyProtection="1">
      <alignment horizontal="left" vertical="center"/>
    </xf>
    <xf numFmtId="175" fontId="67" fillId="0" borderId="36" xfId="16" applyNumberFormat="1" applyFont="1" applyFill="1" applyBorder="1" applyAlignment="1">
      <alignment vertical="center"/>
    </xf>
    <xf numFmtId="173" fontId="65" fillId="0" borderId="36" xfId="16" applyNumberFormat="1" applyFont="1" applyFill="1" applyBorder="1" applyAlignment="1">
      <alignment horizontal="right" vertical="center"/>
    </xf>
    <xf numFmtId="173" fontId="65" fillId="0" borderId="4" xfId="16" applyNumberFormat="1" applyFont="1" applyFill="1" applyBorder="1" applyAlignment="1">
      <alignment horizontal="right" vertical="center"/>
    </xf>
    <xf numFmtId="174" fontId="67" fillId="0" borderId="37" xfId="3" applyNumberFormat="1" applyFont="1" applyFill="1" applyBorder="1" applyAlignment="1">
      <alignment horizontal="right" vertical="center"/>
    </xf>
    <xf numFmtId="174" fontId="67" fillId="0" borderId="4" xfId="3" applyNumberFormat="1" applyFont="1" applyFill="1" applyBorder="1" applyAlignment="1">
      <alignment horizontal="right" vertical="center"/>
    </xf>
    <xf numFmtId="174" fontId="67" fillId="0" borderId="38" xfId="3" applyNumberFormat="1" applyFont="1" applyFill="1" applyBorder="1" applyAlignment="1">
      <alignment horizontal="right" vertical="center"/>
    </xf>
    <xf numFmtId="171" fontId="65" fillId="0" borderId="0" xfId="16" applyNumberFormat="1" applyFont="1" applyFill="1" applyBorder="1" applyAlignment="1" applyProtection="1">
      <alignment horizontal="left" vertical="center"/>
    </xf>
    <xf numFmtId="177" fontId="67" fillId="0" borderId="0" xfId="16" applyNumberFormat="1" applyFont="1" applyFill="1" applyBorder="1" applyAlignment="1">
      <alignment vertical="center"/>
    </xf>
    <xf numFmtId="174" fontId="67" fillId="0" borderId="0" xfId="16" applyNumberFormat="1" applyFont="1" applyFill="1" applyBorder="1" applyAlignment="1">
      <alignment vertical="center"/>
    </xf>
    <xf numFmtId="174" fontId="65" fillId="0" borderId="0" xfId="16" applyNumberFormat="1" applyFont="1" applyFill="1" applyBorder="1" applyAlignment="1">
      <alignment horizontal="right" vertical="center"/>
    </xf>
    <xf numFmtId="174" fontId="66" fillId="0" borderId="0" xfId="16" applyNumberFormat="1" applyFont="1" applyFill="1" applyBorder="1" applyAlignment="1">
      <alignment horizontal="right" vertical="center"/>
    </xf>
    <xf numFmtId="0" fontId="68" fillId="0" borderId="0" xfId="1" applyNumberFormat="1" applyFont="1" applyFill="1" applyBorder="1" applyProtection="1">
      <protection hidden="1"/>
    </xf>
    <xf numFmtId="177" fontId="69" fillId="0" borderId="0" xfId="16" applyNumberFormat="1" applyFont="1" applyFill="1" applyBorder="1" applyAlignment="1">
      <alignment vertical="center"/>
    </xf>
    <xf numFmtId="173" fontId="66" fillId="0" borderId="0" xfId="16" applyNumberFormat="1" applyFont="1" applyFill="1" applyBorder="1" applyAlignment="1">
      <alignment horizontal="right" vertical="center"/>
    </xf>
    <xf numFmtId="174" fontId="69" fillId="0" borderId="0" xfId="16" applyNumberFormat="1" applyFont="1" applyFill="1" applyBorder="1" applyAlignment="1">
      <alignment vertical="center"/>
    </xf>
    <xf numFmtId="171" fontId="66" fillId="0" borderId="0" xfId="16" applyNumberFormat="1" applyFont="1" applyFill="1" applyBorder="1" applyAlignment="1" applyProtection="1">
      <alignment horizontal="left" vertical="center"/>
    </xf>
    <xf numFmtId="178" fontId="69" fillId="0" borderId="0" xfId="3" applyNumberFormat="1" applyFont="1" applyFill="1" applyBorder="1" applyAlignment="1">
      <alignment horizontal="right" vertical="center"/>
    </xf>
    <xf numFmtId="0" fontId="66" fillId="0" borderId="0" xfId="16" applyFont="1" applyFill="1" applyBorder="1" applyAlignment="1">
      <alignment horizontal="center" vertical="center"/>
    </xf>
    <xf numFmtId="0" fontId="66" fillId="0" borderId="0" xfId="3" applyFont="1" applyFill="1" applyBorder="1" applyAlignment="1">
      <alignment horizontal="center" vertical="center"/>
    </xf>
    <xf numFmtId="0" fontId="66" fillId="0" borderId="0" xfId="3" applyFont="1" applyFill="1" applyBorder="1" applyAlignment="1">
      <alignment horizontal="centerContinuous" vertical="center"/>
    </xf>
    <xf numFmtId="0" fontId="66" fillId="0" borderId="0" xfId="3" applyFont="1" applyFill="1" applyBorder="1" applyAlignment="1">
      <alignment horizontal="centerContinuous" vertical="center" wrapText="1"/>
    </xf>
    <xf numFmtId="0" fontId="66" fillId="0" borderId="0" xfId="3" applyNumberFormat="1" applyFont="1" applyFill="1" applyBorder="1" applyAlignment="1" applyProtection="1">
      <alignment horizontal="center" vertical="center"/>
    </xf>
    <xf numFmtId="171" fontId="66" fillId="0" borderId="0" xfId="16" applyNumberFormat="1" applyFont="1" applyFill="1" applyBorder="1" applyAlignment="1" applyProtection="1">
      <alignment horizontal="left"/>
    </xf>
    <xf numFmtId="175" fontId="69" fillId="0" borderId="0" xfId="16" applyNumberFormat="1" applyFont="1" applyFill="1" applyBorder="1" applyAlignment="1">
      <alignment vertical="center"/>
    </xf>
    <xf numFmtId="171" fontId="66" fillId="0" borderId="0" xfId="16" applyNumberFormat="1" applyFont="1" applyFill="1" applyBorder="1" applyAlignment="1" applyProtection="1">
      <alignment horizontal="left" vertical="top"/>
    </xf>
    <xf numFmtId="173" fontId="66" fillId="0" borderId="0" xfId="16" applyNumberFormat="1" applyFont="1" applyFill="1" applyBorder="1" applyAlignment="1">
      <alignment horizontal="right"/>
    </xf>
    <xf numFmtId="178" fontId="69" fillId="0" borderId="0" xfId="3" applyNumberFormat="1" applyFont="1" applyFill="1" applyBorder="1" applyAlignment="1">
      <alignment horizontal="right" vertical="top"/>
    </xf>
    <xf numFmtId="175" fontId="69" fillId="0" borderId="0" xfId="16" applyNumberFormat="1" applyFont="1" applyFill="1" applyBorder="1" applyAlignment="1"/>
    <xf numFmtId="176" fontId="66" fillId="0" borderId="0" xfId="16" applyNumberFormat="1" applyFont="1" applyFill="1" applyBorder="1" applyAlignment="1" applyProtection="1">
      <alignment horizontal="left" vertical="center"/>
    </xf>
    <xf numFmtId="0" fontId="66" fillId="0" borderId="0" xfId="16" applyFont="1" applyFill="1" applyBorder="1" applyAlignment="1"/>
    <xf numFmtId="0" fontId="66" fillId="0" borderId="0" xfId="16" applyFont="1" applyAlignment="1"/>
    <xf numFmtId="0" fontId="66" fillId="0" borderId="0" xfId="16" applyFont="1" applyFill="1" applyBorder="1" applyAlignment="1">
      <alignment vertical="center"/>
    </xf>
    <xf numFmtId="0" fontId="66" fillId="0" borderId="0" xfId="16" applyFont="1" applyAlignment="1">
      <alignment vertical="center"/>
    </xf>
    <xf numFmtId="171" fontId="66" fillId="0" borderId="0" xfId="16" applyNumberFormat="1" applyFont="1" applyFill="1" applyBorder="1" applyAlignment="1">
      <alignment horizontal="left" vertical="center"/>
    </xf>
    <xf numFmtId="0" fontId="70" fillId="0" borderId="0" xfId="16" applyFont="1" applyFill="1" applyBorder="1"/>
    <xf numFmtId="0" fontId="12" fillId="0" borderId="0" xfId="16" applyFont="1" applyFill="1" applyBorder="1"/>
    <xf numFmtId="179" fontId="66" fillId="0" borderId="0" xfId="16" applyNumberFormat="1" applyFont="1" applyFill="1" applyBorder="1" applyAlignment="1">
      <alignment horizontal="right" vertical="center"/>
    </xf>
    <xf numFmtId="171" fontId="66" fillId="0" borderId="0" xfId="16" applyNumberFormat="1" applyFont="1" applyFill="1" applyBorder="1" applyAlignment="1">
      <alignment vertical="center"/>
    </xf>
    <xf numFmtId="171" fontId="66" fillId="0" borderId="0" xfId="16" applyNumberFormat="1" applyFont="1" applyFill="1" applyBorder="1" applyAlignment="1">
      <alignment vertical="top"/>
    </xf>
    <xf numFmtId="175" fontId="69" fillId="0" borderId="0" xfId="16" applyNumberFormat="1" applyFont="1" applyFill="1" applyBorder="1" applyAlignment="1">
      <alignment vertical="top"/>
    </xf>
    <xf numFmtId="171" fontId="66" fillId="0" borderId="0" xfId="16" applyNumberFormat="1" applyFont="1" applyFill="1" applyBorder="1" applyAlignment="1">
      <alignment horizontal="left"/>
    </xf>
    <xf numFmtId="175" fontId="69" fillId="0" borderId="0" xfId="16" applyNumberFormat="1" applyFont="1" applyFill="1" applyBorder="1" applyAlignment="1" applyProtection="1">
      <alignment vertical="center"/>
    </xf>
    <xf numFmtId="0" fontId="66" fillId="0" borderId="0" xfId="16" applyFont="1" applyFill="1" applyBorder="1" applyAlignment="1" applyProtection="1">
      <alignment horizontal="left" vertical="center"/>
    </xf>
    <xf numFmtId="179" fontId="66" fillId="0" borderId="0" xfId="16" applyNumberFormat="1" applyFont="1" applyFill="1" applyBorder="1" applyAlignment="1">
      <alignment horizontal="right"/>
    </xf>
    <xf numFmtId="180" fontId="69" fillId="0" borderId="0" xfId="16" applyNumberFormat="1" applyFont="1" applyFill="1" applyBorder="1" applyAlignment="1">
      <alignment horizontal="center" vertical="center"/>
    </xf>
    <xf numFmtId="0" fontId="14" fillId="0" borderId="0" xfId="16" applyFont="1" applyFill="1" applyBorder="1" applyAlignment="1">
      <alignment horizontal="centerContinuous" vertical="center"/>
    </xf>
    <xf numFmtId="0" fontId="71" fillId="0" borderId="0" xfId="16" applyFont="1" applyFill="1" applyAlignment="1" applyProtection="1">
      <alignment horizontal="centerContinuous" vertical="center"/>
    </xf>
    <xf numFmtId="0" fontId="40" fillId="0" borderId="0" xfId="16" applyFont="1" applyFill="1" applyBorder="1" applyAlignment="1">
      <alignment horizontal="centerContinuous" vertical="center"/>
    </xf>
    <xf numFmtId="14" fontId="40" fillId="0" borderId="0" xfId="16" applyNumberFormat="1" applyFont="1" applyAlignment="1">
      <alignment horizontal="centerContinuous" vertical="center"/>
    </xf>
    <xf numFmtId="0" fontId="40" fillId="0" borderId="0" xfId="16" applyFont="1" applyAlignment="1">
      <alignment vertical="center"/>
    </xf>
    <xf numFmtId="0" fontId="40" fillId="0" borderId="0" xfId="16" applyFont="1" applyAlignment="1">
      <alignment horizontal="center" vertical="center"/>
    </xf>
    <xf numFmtId="0" fontId="40" fillId="0" borderId="2" xfId="16" applyFont="1" applyBorder="1" applyAlignment="1">
      <alignment horizontal="centerContinuous" vertical="center"/>
    </xf>
    <xf numFmtId="0" fontId="40" fillId="0" borderId="0" xfId="16" applyFont="1"/>
    <xf numFmtId="0" fontId="65" fillId="0" borderId="7" xfId="16" applyFont="1" applyFill="1" applyBorder="1" applyAlignment="1">
      <alignment horizontal="center" vertical="center" wrapText="1"/>
    </xf>
    <xf numFmtId="0" fontId="65" fillId="0" borderId="7" xfId="16" applyFont="1" applyFill="1" applyBorder="1" applyAlignment="1">
      <alignment horizontal="center" vertical="center"/>
    </xf>
    <xf numFmtId="0" fontId="65" fillId="0" borderId="27" xfId="16" applyFont="1" applyFill="1" applyBorder="1" applyAlignment="1" applyProtection="1">
      <alignment horizontal="center" vertical="center"/>
    </xf>
    <xf numFmtId="0" fontId="65" fillId="0" borderId="21" xfId="3" applyFont="1" applyBorder="1" applyAlignment="1">
      <alignment horizontal="centerContinuous" vertical="center" wrapText="1"/>
    </xf>
    <xf numFmtId="0" fontId="65" fillId="0" borderId="22" xfId="3" applyFont="1" applyBorder="1" applyAlignment="1">
      <alignment horizontal="centerContinuous" vertical="center" wrapText="1"/>
    </xf>
    <xf numFmtId="0" fontId="65" fillId="0" borderId="34" xfId="3" applyFont="1" applyBorder="1" applyAlignment="1">
      <alignment horizontal="centerContinuous" vertical="center" wrapText="1"/>
    </xf>
    <xf numFmtId="171" fontId="65" fillId="0" borderId="10" xfId="16" applyNumberFormat="1" applyFont="1" applyFill="1" applyBorder="1" applyAlignment="1" applyProtection="1">
      <alignment horizontal="left" vertical="center"/>
    </xf>
    <xf numFmtId="172" fontId="67" fillId="0" borderId="11" xfId="16" applyNumberFormat="1" applyFont="1" applyFill="1" applyBorder="1" applyAlignment="1">
      <alignment vertical="center"/>
    </xf>
    <xf numFmtId="179" fontId="65" fillId="0" borderId="17" xfId="16" applyNumberFormat="1" applyFont="1" applyBorder="1" applyAlignment="1">
      <alignment horizontal="right" vertical="center"/>
    </xf>
    <xf numFmtId="181" fontId="65" fillId="0" borderId="27" xfId="16" applyNumberFormat="1" applyFont="1" applyBorder="1" applyAlignment="1">
      <alignment horizontal="center" vertical="center"/>
    </xf>
    <xf numFmtId="181" fontId="65" fillId="0" borderId="16" xfId="16" applyNumberFormat="1" applyFont="1" applyBorder="1" applyAlignment="1">
      <alignment horizontal="center" vertical="center"/>
    </xf>
    <xf numFmtId="178" fontId="67" fillId="0" borderId="26" xfId="16" applyNumberFormat="1" applyFont="1" applyFill="1" applyBorder="1" applyAlignment="1">
      <alignment horizontal="center" vertical="center"/>
    </xf>
    <xf numFmtId="178" fontId="65" fillId="0" borderId="17" xfId="16" applyNumberFormat="1" applyFont="1" applyBorder="1" applyAlignment="1">
      <alignment horizontal="right" vertical="center"/>
    </xf>
    <xf numFmtId="178" fontId="65" fillId="0" borderId="27" xfId="16" applyNumberFormat="1" applyFont="1" applyBorder="1" applyAlignment="1">
      <alignment horizontal="right" vertical="center"/>
    </xf>
    <xf numFmtId="178" fontId="65" fillId="0" borderId="16" xfId="16" applyNumberFormat="1" applyFont="1" applyBorder="1" applyAlignment="1">
      <alignment horizontal="right" vertical="center"/>
    </xf>
    <xf numFmtId="178" fontId="67" fillId="0" borderId="18" xfId="3" applyNumberFormat="1" applyFont="1" applyFill="1" applyBorder="1" applyAlignment="1">
      <alignment horizontal="right" vertical="center"/>
    </xf>
    <xf numFmtId="171" fontId="65" fillId="0" borderId="42" xfId="16" applyNumberFormat="1" applyFont="1" applyFill="1" applyBorder="1" applyAlignment="1" applyProtection="1">
      <alignment horizontal="left" vertical="center"/>
    </xf>
    <xf numFmtId="173" fontId="65" fillId="0" borderId="12" xfId="16" applyNumberFormat="1" applyFont="1" applyFill="1" applyBorder="1" applyAlignment="1"/>
    <xf numFmtId="179" fontId="65" fillId="0" borderId="0" xfId="16" applyNumberFormat="1" applyFont="1" applyBorder="1" applyAlignment="1"/>
    <xf numFmtId="181" fontId="65" fillId="0" borderId="0" xfId="16" applyNumberFormat="1" applyFont="1" applyBorder="1" applyAlignment="1">
      <alignment horizontal="center"/>
    </xf>
    <xf numFmtId="181" fontId="65" fillId="0" borderId="0" xfId="16" applyNumberFormat="1" applyFont="1" applyBorder="1" applyAlignment="1">
      <alignment horizontal="center" vertical="center"/>
    </xf>
    <xf numFmtId="178" fontId="67" fillId="0" borderId="12" xfId="16" applyNumberFormat="1" applyFont="1" applyFill="1" applyBorder="1" applyAlignment="1">
      <alignment horizontal="center" vertical="center"/>
    </xf>
    <xf numFmtId="178" fontId="65" fillId="0" borderId="0" xfId="16" applyNumberFormat="1" applyFont="1" applyBorder="1" applyAlignment="1"/>
    <xf numFmtId="178" fontId="65" fillId="0" borderId="0" xfId="16" applyNumberFormat="1" applyFont="1" applyBorder="1" applyAlignment="1">
      <alignment horizontal="right" vertical="center"/>
    </xf>
    <xf numFmtId="178" fontId="67" fillId="0" borderId="24" xfId="3" applyNumberFormat="1" applyFont="1" applyFill="1" applyBorder="1" applyAlignment="1"/>
    <xf numFmtId="179" fontId="65" fillId="0" borderId="0" xfId="16" applyNumberFormat="1" applyFont="1" applyBorder="1" applyAlignment="1">
      <alignment horizontal="right" vertical="center"/>
    </xf>
    <xf numFmtId="178" fontId="67" fillId="0" borderId="11" xfId="16" applyNumberFormat="1" applyFont="1" applyFill="1" applyBorder="1" applyAlignment="1">
      <alignment horizontal="center" vertical="center"/>
    </xf>
    <xf numFmtId="178" fontId="67" fillId="0" borderId="24" xfId="3" applyNumberFormat="1" applyFont="1" applyFill="1" applyBorder="1" applyAlignment="1">
      <alignment horizontal="right" vertical="center"/>
    </xf>
    <xf numFmtId="179" fontId="65" fillId="0" borderId="0" xfId="16" applyNumberFormat="1" applyFont="1" applyBorder="1"/>
    <xf numFmtId="181" fontId="65" fillId="0" borderId="10" xfId="21" applyNumberFormat="1" applyFont="1" applyBorder="1" applyAlignment="1" applyProtection="1">
      <alignment horizontal="left" vertical="center"/>
    </xf>
    <xf numFmtId="181" fontId="65" fillId="0" borderId="0" xfId="16" applyNumberFormat="1" applyFont="1" applyFill="1" applyBorder="1" applyAlignment="1">
      <alignment horizontal="center" vertical="center"/>
    </xf>
    <xf numFmtId="181" fontId="65" fillId="0" borderId="43" xfId="21" applyNumberFormat="1" applyFont="1" applyBorder="1" applyAlignment="1" applyProtection="1">
      <alignment horizontal="left" vertical="center"/>
    </xf>
    <xf numFmtId="179" fontId="65" fillId="0" borderId="4" xfId="16" applyNumberFormat="1" applyFont="1" applyBorder="1" applyAlignment="1">
      <alignment horizontal="right" vertical="center"/>
    </xf>
    <xf numFmtId="181" fontId="65" fillId="0" borderId="4" xfId="16" applyNumberFormat="1" applyFont="1" applyFill="1" applyBorder="1" applyAlignment="1">
      <alignment horizontal="center" vertical="center"/>
    </xf>
    <xf numFmtId="181" fontId="65" fillId="0" borderId="4" xfId="16" applyNumberFormat="1" applyFont="1" applyBorder="1" applyAlignment="1">
      <alignment horizontal="center" vertical="center"/>
    </xf>
    <xf numFmtId="178" fontId="67" fillId="0" borderId="36" xfId="16" applyNumberFormat="1" applyFont="1" applyFill="1" applyBorder="1" applyAlignment="1">
      <alignment horizontal="center" vertical="center"/>
    </xf>
    <xf numFmtId="178" fontId="65" fillId="0" borderId="4" xfId="16" applyNumberFormat="1" applyFont="1" applyBorder="1" applyAlignment="1">
      <alignment horizontal="right" vertical="center"/>
    </xf>
    <xf numFmtId="178" fontId="67" fillId="0" borderId="38" xfId="3" applyNumberFormat="1" applyFont="1" applyFill="1" applyBorder="1" applyAlignment="1">
      <alignment horizontal="right" vertical="center"/>
    </xf>
    <xf numFmtId="0" fontId="65" fillId="0" borderId="0" xfId="16" applyFont="1" applyBorder="1"/>
    <xf numFmtId="179" fontId="65" fillId="0" borderId="0" xfId="16" applyNumberFormat="1" applyFont="1" applyFill="1" applyBorder="1" applyAlignment="1">
      <alignment horizontal="right" vertical="center"/>
    </xf>
    <xf numFmtId="0" fontId="65" fillId="0" borderId="0" xfId="16" applyFont="1" applyFill="1" applyBorder="1"/>
    <xf numFmtId="0" fontId="65" fillId="0" borderId="0" xfId="16" applyFont="1" applyFill="1" applyBorder="1" applyAlignment="1" applyProtection="1">
      <alignment horizontal="center" vertical="center"/>
    </xf>
    <xf numFmtId="0" fontId="65" fillId="0" borderId="0" xfId="3" applyFont="1" applyFill="1" applyBorder="1" applyAlignment="1" applyProtection="1">
      <alignment horizontal="center" vertical="center"/>
    </xf>
    <xf numFmtId="0" fontId="65" fillId="0" borderId="0" xfId="16" applyFont="1" applyFill="1" applyBorder="1" applyAlignment="1">
      <alignment horizontal="center" vertical="center"/>
    </xf>
    <xf numFmtId="0" fontId="65" fillId="0" borderId="0" xfId="3" applyFont="1" applyFill="1" applyBorder="1" applyAlignment="1"/>
    <xf numFmtId="0" fontId="65" fillId="0" borderId="0" xfId="16" applyFont="1" applyFill="1" applyBorder="1" applyAlignment="1"/>
    <xf numFmtId="0" fontId="71" fillId="0" borderId="0" xfId="16" applyFont="1" applyFill="1" applyBorder="1" applyAlignment="1" applyProtection="1">
      <alignment horizontal="center" vertical="center"/>
    </xf>
    <xf numFmtId="0" fontId="65" fillId="0" borderId="0" xfId="16" applyNumberFormat="1" applyFont="1" applyFill="1" applyBorder="1" applyAlignment="1" applyProtection="1">
      <alignment horizontal="center" vertical="center"/>
    </xf>
    <xf numFmtId="0" fontId="65" fillId="0" borderId="0" xfId="3" applyFont="1" applyFill="1" applyBorder="1" applyAlignment="1">
      <alignment horizontal="center" vertical="center"/>
    </xf>
    <xf numFmtId="0" fontId="71" fillId="0" borderId="0" xfId="3" applyFont="1" applyFill="1" applyBorder="1" applyAlignment="1">
      <alignment horizontal="center" vertical="center"/>
    </xf>
    <xf numFmtId="0" fontId="65" fillId="0" borderId="0" xfId="16" applyFont="1" applyFill="1" applyBorder="1" applyAlignment="1" applyProtection="1">
      <alignment horizontal="left" vertical="center"/>
    </xf>
    <xf numFmtId="0" fontId="65" fillId="0" borderId="0" xfId="3" applyNumberFormat="1" applyFont="1" applyFill="1" applyBorder="1" applyAlignment="1" applyProtection="1">
      <alignment horizontal="center" vertical="center"/>
    </xf>
    <xf numFmtId="172" fontId="67" fillId="0" borderId="0" xfId="16" applyNumberFormat="1" applyFont="1" applyFill="1" applyBorder="1" applyAlignment="1">
      <alignment vertical="center"/>
    </xf>
    <xf numFmtId="181" fontId="65" fillId="0" borderId="0" xfId="16" applyNumberFormat="1" applyFont="1" applyFill="1" applyBorder="1" applyAlignment="1"/>
    <xf numFmtId="0" fontId="65" fillId="0" borderId="0" xfId="16" applyFont="1" applyFill="1" applyBorder="1" applyAlignment="1">
      <alignment horizontal="right" vertical="center"/>
    </xf>
    <xf numFmtId="181" fontId="65" fillId="0" borderId="0" xfId="16" applyNumberFormat="1" applyFont="1" applyFill="1" applyBorder="1" applyAlignment="1">
      <alignment horizontal="right" vertical="center"/>
    </xf>
    <xf numFmtId="178" fontId="67" fillId="0" borderId="0" xfId="16" applyNumberFormat="1" applyFont="1" applyFill="1" applyBorder="1" applyAlignment="1">
      <alignment horizontal="center" vertical="center"/>
    </xf>
    <xf numFmtId="178" fontId="67" fillId="0" borderId="0" xfId="3" applyNumberFormat="1" applyFont="1" applyFill="1" applyBorder="1" applyAlignment="1">
      <alignment horizontal="right" vertical="center"/>
    </xf>
    <xf numFmtId="178" fontId="67" fillId="0" borderId="0" xfId="16" applyNumberFormat="1" applyFont="1" applyFill="1" applyBorder="1" applyAlignment="1">
      <alignment horizontal="right" vertical="center"/>
    </xf>
    <xf numFmtId="178" fontId="65" fillId="0" borderId="0" xfId="16" applyNumberFormat="1" applyFont="1" applyFill="1" applyBorder="1" applyAlignment="1"/>
    <xf numFmtId="171" fontId="65" fillId="0" borderId="0" xfId="16" applyNumberFormat="1" applyFont="1" applyFill="1" applyBorder="1" applyAlignment="1" applyProtection="1">
      <alignment horizontal="left"/>
    </xf>
    <xf numFmtId="175" fontId="67" fillId="0" borderId="0" xfId="16" applyNumberFormat="1" applyFont="1" applyFill="1" applyBorder="1" applyAlignment="1"/>
    <xf numFmtId="173" fontId="65" fillId="0" borderId="0" xfId="16" applyNumberFormat="1" applyFont="1" applyFill="1" applyBorder="1" applyAlignment="1">
      <alignment horizontal="right"/>
    </xf>
    <xf numFmtId="181" fontId="65" fillId="0" borderId="0" xfId="16" applyNumberFormat="1" applyFont="1" applyFill="1" applyBorder="1"/>
    <xf numFmtId="179" fontId="65" fillId="0" borderId="0" xfId="16" applyNumberFormat="1" applyFont="1" applyFill="1" applyBorder="1" applyAlignment="1">
      <alignment horizontal="right"/>
    </xf>
    <xf numFmtId="178" fontId="67" fillId="0" borderId="0" xfId="16" applyNumberFormat="1" applyFont="1" applyFill="1" applyBorder="1" applyAlignment="1">
      <alignment horizontal="center"/>
    </xf>
    <xf numFmtId="178" fontId="67" fillId="0" borderId="0" xfId="3" applyNumberFormat="1" applyFont="1" applyFill="1" applyBorder="1" applyAlignment="1">
      <alignment horizontal="right"/>
    </xf>
    <xf numFmtId="178" fontId="67" fillId="0" borderId="0" xfId="16" applyNumberFormat="1" applyFont="1" applyFill="1" applyBorder="1" applyAlignment="1">
      <alignment horizontal="right"/>
    </xf>
    <xf numFmtId="178" fontId="65" fillId="0" borderId="0" xfId="16" applyNumberFormat="1" applyFont="1" applyFill="1" applyBorder="1"/>
    <xf numFmtId="175" fontId="67" fillId="0" borderId="0" xfId="16" applyNumberFormat="1" applyFont="1" applyFill="1" applyBorder="1" applyAlignment="1">
      <alignment vertical="center"/>
    </xf>
    <xf numFmtId="173" fontId="65" fillId="0" borderId="0" xfId="16" applyNumberFormat="1" applyFont="1" applyFill="1" applyBorder="1" applyAlignment="1" applyProtection="1">
      <alignment horizontal="right" vertical="center"/>
    </xf>
    <xf numFmtId="179" fontId="65" fillId="0" borderId="0" xfId="16" applyNumberFormat="1" applyFont="1" applyFill="1" applyBorder="1"/>
    <xf numFmtId="181" fontId="65" fillId="0" borderId="0" xfId="21" applyNumberFormat="1" applyFont="1" applyFill="1" applyBorder="1" applyAlignment="1" applyProtection="1">
      <alignment horizontal="left"/>
    </xf>
    <xf numFmtId="178" fontId="67" fillId="0" borderId="0" xfId="16" applyNumberFormat="1" applyFont="1" applyFill="1" applyBorder="1"/>
    <xf numFmtId="0" fontId="65" fillId="0" borderId="0" xfId="16" applyFont="1" applyFill="1" applyBorder="1" applyAlignment="1">
      <alignment vertical="center"/>
    </xf>
    <xf numFmtId="180" fontId="67" fillId="0" borderId="0" xfId="16" applyNumberFormat="1" applyFont="1" applyFill="1" applyBorder="1" applyAlignment="1">
      <alignment horizontal="center" vertical="center"/>
    </xf>
    <xf numFmtId="2" fontId="65" fillId="0" borderId="0" xfId="16" applyNumberFormat="1" applyFont="1" applyFill="1" applyBorder="1"/>
    <xf numFmtId="178" fontId="65" fillId="0" borderId="0" xfId="16" applyNumberFormat="1" applyFont="1"/>
    <xf numFmtId="0" fontId="22" fillId="0" borderId="0" xfId="0" applyFont="1" applyFill="1" applyAlignment="1">
      <alignment horizontal="centerContinuous" vertical="center"/>
    </xf>
    <xf numFmtId="1" fontId="66" fillId="0" borderId="0" xfId="22" applyNumberFormat="1" applyFont="1" applyFill="1" applyAlignment="1" applyProtection="1">
      <alignment horizontal="centerContinuous" vertical="center"/>
      <protection hidden="1"/>
    </xf>
    <xf numFmtId="0" fontId="66" fillId="0" borderId="0" xfId="22" applyNumberFormat="1" applyFont="1" applyFill="1" applyAlignment="1" applyProtection="1">
      <alignment horizontal="centerContinuous" vertical="center"/>
      <protection hidden="1"/>
    </xf>
    <xf numFmtId="0" fontId="66" fillId="0" borderId="0" xfId="22" applyNumberFormat="1" applyFont="1" applyFill="1" applyBorder="1" applyProtection="1">
      <protection hidden="1"/>
    </xf>
    <xf numFmtId="0" fontId="72" fillId="0" borderId="0" xfId="22" applyNumberFormat="1" applyFont="1" applyFill="1" applyBorder="1" applyProtection="1">
      <protection hidden="1"/>
    </xf>
    <xf numFmtId="0" fontId="66" fillId="0" borderId="0" xfId="22" applyNumberFormat="1" applyFont="1" applyFill="1" applyProtection="1">
      <protection hidden="1"/>
    </xf>
    <xf numFmtId="0" fontId="73" fillId="0" borderId="0" xfId="0" applyFont="1" applyFill="1" applyAlignment="1">
      <alignment horizontal="centerContinuous" vertical="center"/>
    </xf>
    <xf numFmtId="0" fontId="74" fillId="0" borderId="0" xfId="22" applyNumberFormat="1" applyFont="1" applyFill="1" applyBorder="1" applyAlignment="1" applyProtection="1">
      <alignment vertical="top"/>
      <protection hidden="1"/>
    </xf>
    <xf numFmtId="0" fontId="75" fillId="0" borderId="0" xfId="9" applyFont="1"/>
    <xf numFmtId="0" fontId="75" fillId="0" borderId="0" xfId="9" applyFont="1" applyBorder="1"/>
    <xf numFmtId="0" fontId="75" fillId="0" borderId="0" xfId="9" applyFont="1" applyAlignment="1"/>
    <xf numFmtId="0" fontId="76" fillId="0" borderId="0" xfId="22" applyNumberFormat="1" applyFont="1" applyFill="1" applyBorder="1" applyAlignment="1" applyProtection="1">
      <alignment vertical="top"/>
      <protection hidden="1"/>
    </xf>
    <xf numFmtId="0" fontId="74" fillId="0" borderId="0" xfId="22" applyNumberFormat="1" applyFont="1" applyFill="1" applyAlignment="1" applyProtection="1">
      <alignment vertical="top"/>
      <protection hidden="1"/>
    </xf>
    <xf numFmtId="1" fontId="66" fillId="0" borderId="8" xfId="23" applyNumberFormat="1" applyFont="1" applyFill="1" applyBorder="1" applyAlignment="1" applyProtection="1">
      <alignment horizontal="centerContinuous" vertical="center" wrapText="1"/>
      <protection hidden="1"/>
    </xf>
    <xf numFmtId="1" fontId="66" fillId="0" borderId="44" xfId="23" applyNumberFormat="1" applyFont="1" applyFill="1" applyBorder="1" applyAlignment="1" applyProtection="1">
      <alignment horizontal="centerContinuous" vertical="center" wrapText="1"/>
      <protection hidden="1"/>
    </xf>
    <xf numFmtId="0" fontId="66" fillId="0" borderId="39" xfId="23" applyFont="1" applyFill="1" applyBorder="1" applyAlignment="1" applyProtection="1">
      <alignment horizontal="centerContinuous" vertical="center" wrapText="1"/>
      <protection hidden="1"/>
    </xf>
    <xf numFmtId="182" fontId="66" fillId="0" borderId="44" xfId="23" applyNumberFormat="1" applyFont="1" applyFill="1" applyBorder="1" applyAlignment="1" applyProtection="1">
      <alignment horizontal="centerContinuous" vertical="top"/>
      <protection hidden="1"/>
    </xf>
    <xf numFmtId="0" fontId="66" fillId="0" borderId="44" xfId="23" applyFont="1" applyFill="1" applyBorder="1" applyAlignment="1" applyProtection="1">
      <alignment horizontal="centerContinuous" vertical="center" wrapText="1"/>
      <protection hidden="1"/>
    </xf>
    <xf numFmtId="182" fontId="66" fillId="0" borderId="9" xfId="23" applyNumberFormat="1" applyFont="1" applyFill="1" applyBorder="1" applyAlignment="1" applyProtection="1">
      <alignment horizontal="centerContinuous" vertical="top"/>
      <protection hidden="1"/>
    </xf>
    <xf numFmtId="0" fontId="66" fillId="0" borderId="2" xfId="22" applyNumberFormat="1" applyFont="1" applyFill="1" applyBorder="1" applyProtection="1">
      <protection hidden="1"/>
    </xf>
    <xf numFmtId="0" fontId="65" fillId="0" borderId="0" xfId="22" applyNumberFormat="1" applyFont="1" applyFill="1" applyAlignment="1" applyProtection="1">
      <alignment horizontal="right"/>
      <protection hidden="1"/>
    </xf>
    <xf numFmtId="0" fontId="66" fillId="0" borderId="16" xfId="23" applyFont="1" applyFill="1" applyBorder="1" applyAlignment="1" applyProtection="1">
      <alignment horizontal="center" vertical="center"/>
      <protection locked="0"/>
    </xf>
    <xf numFmtId="0" fontId="66" fillId="0" borderId="26" xfId="22" applyNumberFormat="1" applyFont="1" applyFill="1" applyBorder="1" applyAlignment="1" applyProtection="1">
      <alignment horizontal="center" vertical="center" wrapText="1"/>
      <protection hidden="1"/>
    </xf>
    <xf numFmtId="0" fontId="66" fillId="0" borderId="18" xfId="22" applyNumberFormat="1" applyFont="1" applyFill="1" applyBorder="1" applyAlignment="1" applyProtection="1">
      <alignment horizontal="center" vertical="center" wrapText="1"/>
      <protection hidden="1"/>
    </xf>
    <xf numFmtId="0" fontId="70" fillId="0" borderId="10" xfId="22" applyNumberFormat="1" applyFont="1" applyFill="1" applyBorder="1" applyAlignment="1" applyProtection="1">
      <protection hidden="1"/>
    </xf>
    <xf numFmtId="1" fontId="77" fillId="0" borderId="0" xfId="24" applyNumberFormat="1" applyFont="1" applyFill="1" applyBorder="1" applyAlignment="1" applyProtection="1">
      <alignment horizontal="centerContinuous" vertical="center"/>
      <protection hidden="1"/>
    </xf>
    <xf numFmtId="1" fontId="66" fillId="0" borderId="0" xfId="22" applyNumberFormat="1" applyFont="1" applyFill="1" applyBorder="1" applyAlignment="1" applyProtection="1">
      <alignment horizontal="centerContinuous" vertical="center"/>
      <protection hidden="1"/>
    </xf>
    <xf numFmtId="0" fontId="66" fillId="0" borderId="0" xfId="22" applyNumberFormat="1" applyFont="1" applyFill="1" applyBorder="1" applyAlignment="1" applyProtection="1">
      <alignment horizontal="centerContinuous" vertical="center"/>
      <protection hidden="1"/>
    </xf>
    <xf numFmtId="0" fontId="77" fillId="0" borderId="0" xfId="24" applyFont="1" applyFill="1" applyBorder="1" applyAlignment="1" applyProtection="1">
      <alignment horizontal="centerContinuous" vertical="center"/>
      <protection hidden="1"/>
    </xf>
    <xf numFmtId="1" fontId="77" fillId="0" borderId="29" xfId="24" applyNumberFormat="1" applyFont="1" applyFill="1" applyBorder="1" applyAlignment="1" applyProtection="1">
      <alignment horizontal="centerContinuous" vertical="center"/>
      <protection hidden="1"/>
    </xf>
    <xf numFmtId="0" fontId="77" fillId="0" borderId="33" xfId="24" applyFont="1" applyFill="1" applyBorder="1" applyAlignment="1" applyProtection="1">
      <alignment horizontal="centerContinuous" vertical="center"/>
      <protection hidden="1"/>
    </xf>
    <xf numFmtId="183" fontId="66" fillId="0" borderId="10" xfId="24" applyNumberFormat="1" applyFont="1" applyFill="1" applyBorder="1" applyAlignment="1" applyProtection="1">
      <alignment horizontal="left" vertical="center"/>
      <protection hidden="1"/>
    </xf>
    <xf numFmtId="184" fontId="66" fillId="0" borderId="0" xfId="22" applyNumberFormat="1" applyFont="1" applyFill="1" applyBorder="1" applyAlignment="1" applyProtection="1">
      <alignment vertical="center"/>
      <protection hidden="1"/>
    </xf>
    <xf numFmtId="181" fontId="69" fillId="0" borderId="33" xfId="9" applyNumberFormat="1" applyFont="1" applyFill="1" applyBorder="1" applyAlignment="1" applyProtection="1">
      <alignment horizontal="center" vertical="center"/>
      <protection hidden="1"/>
    </xf>
    <xf numFmtId="184" fontId="66" fillId="0" borderId="22" xfId="22" applyNumberFormat="1" applyFont="1" applyFill="1" applyBorder="1" applyAlignment="1" applyProtection="1">
      <alignment vertical="center"/>
      <protection hidden="1"/>
    </xf>
    <xf numFmtId="181" fontId="69" fillId="0" borderId="34" xfId="9" applyNumberFormat="1" applyFont="1" applyFill="1" applyBorder="1" applyAlignment="1" applyProtection="1">
      <alignment horizontal="center" vertical="center"/>
      <protection hidden="1"/>
    </xf>
    <xf numFmtId="183" fontId="66" fillId="0" borderId="42" xfId="24" quotePrefix="1" applyNumberFormat="1" applyFont="1" applyFill="1" applyBorder="1" applyAlignment="1" applyProtection="1">
      <alignment horizontal="left" vertical="center"/>
      <protection hidden="1"/>
    </xf>
    <xf numFmtId="184" fontId="66" fillId="0" borderId="0" xfId="22" quotePrefix="1" applyNumberFormat="1" applyFont="1" applyFill="1" applyBorder="1" applyAlignment="1" applyProtection="1">
      <alignment vertical="center"/>
      <protection hidden="1"/>
    </xf>
    <xf numFmtId="181" fontId="66" fillId="0" borderId="0" xfId="22" applyNumberFormat="1" applyFont="1" applyFill="1" applyBorder="1" applyProtection="1">
      <protection hidden="1"/>
    </xf>
    <xf numFmtId="0" fontId="70" fillId="0" borderId="10" xfId="22" applyFont="1" applyFill="1" applyBorder="1" applyAlignment="1" applyProtection="1">
      <protection hidden="1"/>
    </xf>
    <xf numFmtId="185" fontId="77" fillId="0" borderId="0" xfId="24" applyNumberFormat="1" applyFont="1" applyFill="1" applyBorder="1" applyAlignment="1" applyProtection="1">
      <alignment horizontal="centerContinuous" vertical="center"/>
      <protection hidden="1"/>
    </xf>
    <xf numFmtId="186" fontId="78" fillId="0" borderId="33" xfId="24" applyNumberFormat="1" applyFont="1" applyFill="1" applyBorder="1" applyAlignment="1" applyProtection="1">
      <alignment horizontal="centerContinuous" vertical="center"/>
      <protection hidden="1"/>
    </xf>
    <xf numFmtId="185" fontId="66" fillId="0" borderId="0" xfId="24" applyNumberFormat="1" applyFont="1" applyFill="1" applyBorder="1" applyAlignment="1" applyProtection="1">
      <alignment horizontal="centerContinuous" vertical="center"/>
      <protection hidden="1"/>
    </xf>
    <xf numFmtId="0" fontId="78" fillId="0" borderId="33" xfId="24" applyFont="1" applyFill="1" applyBorder="1" applyAlignment="1" applyProtection="1">
      <alignment horizontal="centerContinuous" vertical="center"/>
      <protection hidden="1"/>
    </xf>
    <xf numFmtId="187" fontId="77" fillId="0" borderId="0" xfId="24" applyNumberFormat="1" applyFont="1" applyFill="1" applyBorder="1" applyAlignment="1" applyProtection="1">
      <alignment horizontal="centerContinuous" vertical="top"/>
      <protection hidden="1"/>
    </xf>
    <xf numFmtId="1" fontId="77" fillId="0" borderId="0" xfId="22" applyNumberFormat="1" applyFont="1" applyFill="1" applyBorder="1" applyAlignment="1" applyProtection="1">
      <alignment horizontal="centerContinuous"/>
      <protection hidden="1"/>
    </xf>
    <xf numFmtId="0" fontId="77" fillId="0" borderId="0" xfId="22" applyNumberFormat="1" applyFont="1" applyFill="1" applyBorder="1" applyAlignment="1" applyProtection="1">
      <alignment horizontal="centerContinuous"/>
      <protection hidden="1"/>
    </xf>
    <xf numFmtId="0" fontId="77" fillId="0" borderId="33" xfId="22" applyNumberFormat="1" applyFont="1" applyFill="1" applyBorder="1" applyAlignment="1" applyProtection="1">
      <alignment horizontal="centerContinuous"/>
      <protection hidden="1"/>
    </xf>
    <xf numFmtId="0" fontId="77" fillId="0" borderId="0" xfId="22" applyNumberFormat="1" applyFont="1" applyFill="1" applyBorder="1" applyAlignment="1" applyProtection="1">
      <alignment horizontal="centerContinuous" vertical="center"/>
      <protection hidden="1"/>
    </xf>
    <xf numFmtId="0" fontId="70" fillId="0" borderId="2" xfId="22" applyNumberFormat="1" applyFont="1" applyFill="1" applyBorder="1" applyAlignment="1" applyProtection="1">
      <protection hidden="1"/>
    </xf>
    <xf numFmtId="0" fontId="70" fillId="0" borderId="0" xfId="22" applyNumberFormat="1" applyFont="1" applyFill="1" applyBorder="1" applyAlignment="1" applyProtection="1">
      <protection hidden="1"/>
    </xf>
    <xf numFmtId="0" fontId="70" fillId="0" borderId="0" xfId="22" applyNumberFormat="1" applyFont="1" applyFill="1" applyAlignment="1" applyProtection="1">
      <protection hidden="1"/>
    </xf>
    <xf numFmtId="0" fontId="66" fillId="0" borderId="2" xfId="22" applyNumberFormat="1" applyFont="1" applyFill="1" applyBorder="1" applyAlignment="1" applyProtection="1">
      <protection hidden="1"/>
    </xf>
    <xf numFmtId="0" fontId="66" fillId="0" borderId="0" xfId="22" applyNumberFormat="1" applyFont="1" applyFill="1" applyBorder="1" applyAlignment="1" applyProtection="1">
      <protection hidden="1"/>
    </xf>
    <xf numFmtId="0" fontId="66" fillId="0" borderId="0" xfId="22" applyNumberFormat="1" applyFont="1" applyFill="1" applyAlignment="1" applyProtection="1">
      <protection hidden="1"/>
    </xf>
    <xf numFmtId="188" fontId="78" fillId="0" borderId="33" xfId="22" applyNumberFormat="1" applyFont="1" applyFill="1" applyBorder="1" applyAlignment="1" applyProtection="1">
      <alignment horizontal="centerContinuous"/>
      <protection hidden="1"/>
    </xf>
    <xf numFmtId="0" fontId="66" fillId="0" borderId="0" xfId="22" applyNumberFormat="1" applyFont="1" applyFill="1" applyBorder="1" applyAlignment="1" applyProtection="1">
      <alignment vertical="top"/>
      <protection hidden="1"/>
    </xf>
    <xf numFmtId="183" fontId="66" fillId="0" borderId="45" xfId="24" quotePrefix="1" applyNumberFormat="1" applyFont="1" applyFill="1" applyBorder="1" applyAlignment="1" applyProtection="1">
      <alignment horizontal="left" vertical="center"/>
      <protection hidden="1"/>
    </xf>
    <xf numFmtId="184" fontId="66" fillId="0" borderId="16" xfId="22" quotePrefix="1" applyNumberFormat="1" applyFont="1" applyFill="1" applyBorder="1" applyAlignment="1" applyProtection="1">
      <alignment vertical="center"/>
      <protection hidden="1"/>
    </xf>
    <xf numFmtId="181" fontId="69" fillId="0" borderId="46" xfId="9" applyNumberFormat="1" applyFont="1" applyFill="1" applyBorder="1" applyAlignment="1" applyProtection="1">
      <alignment horizontal="center" vertical="center"/>
      <protection hidden="1"/>
    </xf>
    <xf numFmtId="184" fontId="66" fillId="0" borderId="25" xfId="22" quotePrefix="1" applyNumberFormat="1" applyFont="1" applyFill="1" applyBorder="1" applyAlignment="1" applyProtection="1">
      <alignment vertical="center"/>
      <protection hidden="1"/>
    </xf>
    <xf numFmtId="181" fontId="69" fillId="0" borderId="18" xfId="9" applyNumberFormat="1" applyFont="1" applyFill="1" applyBorder="1" applyAlignment="1" applyProtection="1">
      <alignment horizontal="center" vertical="center"/>
      <protection hidden="1"/>
    </xf>
    <xf numFmtId="1" fontId="66" fillId="0" borderId="14" xfId="22" applyNumberFormat="1" applyFont="1" applyFill="1" applyBorder="1" applyProtection="1">
      <protection hidden="1"/>
    </xf>
    <xf numFmtId="189" fontId="66" fillId="0" borderId="14" xfId="22" applyNumberFormat="1" applyFont="1" applyFill="1" applyBorder="1" applyProtection="1">
      <protection hidden="1"/>
    </xf>
    <xf numFmtId="0" fontId="66" fillId="0" borderId="14" xfId="22" applyNumberFormat="1" applyFont="1" applyFill="1" applyBorder="1" applyProtection="1">
      <protection hidden="1"/>
    </xf>
    <xf numFmtId="0" fontId="66" fillId="0" borderId="0" xfId="22" quotePrefix="1" applyNumberFormat="1" applyFont="1" applyFill="1" applyAlignment="1" applyProtection="1">
      <alignment horizontal="left"/>
      <protection hidden="1"/>
    </xf>
    <xf numFmtId="1" fontId="66" fillId="0" borderId="0" xfId="22" applyNumberFormat="1" applyFont="1" applyFill="1" applyProtection="1">
      <protection hidden="1"/>
    </xf>
    <xf numFmtId="189" fontId="66" fillId="0" borderId="0" xfId="22" applyNumberFormat="1" applyFont="1" applyFill="1" applyProtection="1">
      <protection hidden="1"/>
    </xf>
    <xf numFmtId="0" fontId="80" fillId="0" borderId="0" xfId="1" applyNumberFormat="1" applyFont="1" applyFill="1" applyBorder="1" applyProtection="1">
      <protection hidden="1"/>
    </xf>
    <xf numFmtId="190" fontId="66" fillId="0" borderId="0" xfId="22" applyNumberFormat="1" applyFont="1" applyFill="1" applyProtection="1">
      <protection hidden="1"/>
    </xf>
    <xf numFmtId="187" fontId="66" fillId="0" borderId="0" xfId="22" applyNumberFormat="1" applyFont="1" applyFill="1" applyProtection="1">
      <protection hidden="1"/>
    </xf>
    <xf numFmtId="0" fontId="66" fillId="0" borderId="0" xfId="25" applyFont="1"/>
    <xf numFmtId="0" fontId="12" fillId="0" borderId="0" xfId="3" applyFont="1"/>
    <xf numFmtId="9" fontId="66" fillId="0" borderId="0" xfId="25" applyNumberFormat="1" applyFont="1"/>
    <xf numFmtId="181" fontId="66" fillId="0" borderId="0" xfId="25" applyNumberFormat="1" applyFont="1"/>
    <xf numFmtId="0" fontId="66" fillId="0" borderId="0" xfId="25" quotePrefix="1" applyFont="1" applyAlignment="1">
      <alignment horizontal="left"/>
    </xf>
    <xf numFmtId="0" fontId="66" fillId="0" borderId="0" xfId="25" applyFont="1" applyAlignment="1">
      <alignment vertical="center"/>
    </xf>
    <xf numFmtId="181" fontId="66" fillId="0" borderId="46" xfId="25" applyNumberFormat="1" applyFont="1" applyBorder="1" applyAlignment="1">
      <alignment horizontal="center" vertical="center"/>
    </xf>
    <xf numFmtId="181" fontId="66" fillId="0" borderId="47" xfId="25" applyNumberFormat="1" applyFont="1" applyBorder="1" applyAlignment="1">
      <alignment horizontal="center" vertical="center"/>
    </xf>
    <xf numFmtId="0" fontId="66" fillId="0" borderId="48" xfId="25" applyFont="1" applyBorder="1" applyAlignment="1">
      <alignment vertical="center"/>
    </xf>
    <xf numFmtId="181" fontId="66" fillId="0" borderId="33" xfId="25" applyNumberFormat="1" applyFont="1" applyBorder="1" applyAlignment="1">
      <alignment horizontal="center" vertical="center"/>
    </xf>
    <xf numFmtId="0" fontId="66" fillId="0" borderId="0" xfId="25" applyFont="1" applyBorder="1" applyAlignment="1">
      <alignment horizontal="center" vertical="center"/>
    </xf>
    <xf numFmtId="191" fontId="66" fillId="0" borderId="1" xfId="25" applyNumberFormat="1" applyFont="1" applyBorder="1" applyAlignment="1">
      <alignment horizontal="left" vertical="top"/>
    </xf>
    <xf numFmtId="181" fontId="66" fillId="0" borderId="0" xfId="25" applyNumberFormat="1" applyFont="1" applyBorder="1" applyAlignment="1">
      <alignment horizontal="center" vertical="center"/>
    </xf>
    <xf numFmtId="0" fontId="66" fillId="0" borderId="26" xfId="25" applyFont="1" applyBorder="1" applyAlignment="1">
      <alignment horizontal="center" vertical="center" wrapText="1"/>
    </xf>
    <xf numFmtId="0" fontId="66" fillId="0" borderId="49" xfId="25" applyFont="1" applyBorder="1" applyAlignment="1">
      <alignment horizontal="center" vertical="center" wrapText="1"/>
    </xf>
    <xf numFmtId="0" fontId="65" fillId="0" borderId="0" xfId="25" applyFont="1" applyAlignment="1">
      <alignment horizontal="right" vertical="center"/>
    </xf>
    <xf numFmtId="0" fontId="66" fillId="0" borderId="9" xfId="25" applyFont="1" applyBorder="1" applyAlignment="1">
      <alignment horizontal="centerContinuous" vertical="center" wrapText="1"/>
    </xf>
    <xf numFmtId="0" fontId="66" fillId="0" borderId="39" xfId="25" applyFont="1" applyBorder="1" applyAlignment="1">
      <alignment horizontal="centerContinuous" vertical="center" wrapText="1"/>
    </xf>
    <xf numFmtId="0" fontId="66" fillId="0" borderId="44" xfId="25" applyFont="1" applyBorder="1" applyAlignment="1">
      <alignment horizontal="centerContinuous" vertical="center" wrapText="1"/>
    </xf>
    <xf numFmtId="0" fontId="66" fillId="0" borderId="51" xfId="25" applyFont="1" applyBorder="1" applyAlignment="1">
      <alignment horizontal="centerContinuous" vertical="center" wrapText="1"/>
    </xf>
    <xf numFmtId="0" fontId="65" fillId="0" borderId="0" xfId="25" applyFont="1" applyAlignment="1">
      <alignment vertical="center"/>
    </xf>
    <xf numFmtId="0" fontId="65" fillId="0" borderId="0" xfId="25" applyFont="1" applyBorder="1" applyAlignment="1">
      <alignment horizontal="right" vertical="center"/>
    </xf>
    <xf numFmtId="0" fontId="65" fillId="0" borderId="0" xfId="25" applyFont="1" applyBorder="1" applyAlignment="1">
      <alignment horizontal="centerContinuous" vertical="center"/>
    </xf>
    <xf numFmtId="0" fontId="65" fillId="0" borderId="0" xfId="3" applyFont="1" applyBorder="1" applyAlignment="1">
      <alignment horizontal="centerContinuous"/>
    </xf>
    <xf numFmtId="0" fontId="12" fillId="0" borderId="0" xfId="25" applyFont="1" applyAlignment="1">
      <alignment vertical="center"/>
    </xf>
    <xf numFmtId="0" fontId="12" fillId="0" borderId="0" xfId="25" applyFont="1" applyAlignment="1">
      <alignment horizontal="centerContinuous" vertical="center"/>
    </xf>
    <xf numFmtId="0" fontId="82" fillId="0" borderId="0" xfId="25" applyFont="1" applyAlignment="1">
      <alignment horizontal="centerContinuous" vertical="center"/>
    </xf>
    <xf numFmtId="0" fontId="82" fillId="0" borderId="0" xfId="3" applyFont="1" applyBorder="1" applyAlignment="1">
      <alignment horizontal="centerContinuous" vertical="center"/>
    </xf>
    <xf numFmtId="0" fontId="66" fillId="0" borderId="0" xfId="23" applyFont="1" applyAlignment="1" applyProtection="1">
      <alignment horizontal="centerContinuous" vertical="center"/>
      <protection locked="0"/>
    </xf>
    <xf numFmtId="0" fontId="40" fillId="0" borderId="0" xfId="23" applyFont="1" applyBorder="1" applyAlignment="1" applyProtection="1">
      <alignment horizontal="centerContinuous" vertical="center"/>
      <protection locked="0"/>
    </xf>
    <xf numFmtId="0" fontId="66" fillId="0" borderId="0" xfId="23" applyFont="1" applyAlignment="1">
      <alignment horizontal="centerContinuous" vertical="center"/>
    </xf>
    <xf numFmtId="182" fontId="40" fillId="0" borderId="0" xfId="23" applyNumberFormat="1" applyFont="1" applyBorder="1" applyAlignment="1" applyProtection="1">
      <alignment horizontal="centerContinuous" vertical="center"/>
      <protection locked="0"/>
    </xf>
    <xf numFmtId="0" fontId="40" fillId="0" borderId="0" xfId="23" applyFont="1" applyBorder="1" applyAlignment="1" applyProtection="1">
      <alignment vertical="center"/>
      <protection locked="0"/>
    </xf>
    <xf numFmtId="0" fontId="83" fillId="0" borderId="0" xfId="23" applyFont="1" applyBorder="1" applyAlignment="1" applyProtection="1">
      <alignment vertical="center"/>
      <protection locked="0"/>
    </xf>
    <xf numFmtId="0" fontId="82" fillId="0" borderId="0" xfId="23" applyFont="1" applyBorder="1" applyAlignment="1" applyProtection="1">
      <alignment vertical="center"/>
      <protection locked="0"/>
    </xf>
    <xf numFmtId="0" fontId="65" fillId="0" borderId="0" xfId="3" applyFont="1" applyBorder="1" applyAlignment="1">
      <alignment horizontal="centerContinuous" vertical="center"/>
    </xf>
    <xf numFmtId="0" fontId="65" fillId="0" borderId="0" xfId="23" applyFont="1" applyBorder="1" applyAlignment="1" applyProtection="1">
      <alignment horizontal="centerContinuous" vertical="top"/>
      <protection locked="0"/>
    </xf>
    <xf numFmtId="182" fontId="65" fillId="0" borderId="0" xfId="23" applyNumberFormat="1" applyFont="1" applyBorder="1" applyAlignment="1" applyProtection="1">
      <alignment horizontal="centerContinuous" vertical="top"/>
      <protection locked="0"/>
    </xf>
    <xf numFmtId="0" fontId="65" fillId="0" borderId="0" xfId="23" applyFont="1" applyBorder="1" applyAlignment="1" applyProtection="1">
      <alignment horizontal="right" vertical="top"/>
      <protection locked="0"/>
    </xf>
    <xf numFmtId="0" fontId="65" fillId="0" borderId="0" xfId="23" applyFont="1" applyBorder="1" applyAlignment="1" applyProtection="1">
      <alignment vertical="top"/>
      <protection locked="0"/>
    </xf>
    <xf numFmtId="0" fontId="84" fillId="0" borderId="0" xfId="9" applyFont="1" applyFill="1" applyBorder="1"/>
    <xf numFmtId="0" fontId="84" fillId="0" borderId="0" xfId="9" applyFont="1" applyFill="1" applyBorder="1" applyAlignment="1"/>
    <xf numFmtId="183" fontId="65" fillId="0" borderId="4" xfId="3" applyNumberFormat="1" applyFont="1" applyBorder="1" applyAlignment="1">
      <alignment horizontal="centerContinuous" vertical="top"/>
    </xf>
    <xf numFmtId="0" fontId="65" fillId="0" borderId="4" xfId="23" applyFont="1" applyBorder="1" applyAlignment="1" applyProtection="1">
      <alignment horizontal="centerContinuous" vertical="top"/>
      <protection locked="0"/>
    </xf>
    <xf numFmtId="182" fontId="65" fillId="0" borderId="4" xfId="23" applyNumberFormat="1" applyFont="1" applyBorder="1" applyAlignment="1" applyProtection="1">
      <alignment horizontal="centerContinuous" vertical="top"/>
      <protection locked="0"/>
    </xf>
    <xf numFmtId="0" fontId="65" fillId="0" borderId="4" xfId="23" applyFont="1" applyBorder="1" applyAlignment="1" applyProtection="1">
      <alignment horizontal="right" vertical="top"/>
      <protection locked="0"/>
    </xf>
    <xf numFmtId="0" fontId="66" fillId="0" borderId="8" xfId="23" applyFont="1" applyBorder="1" applyAlignment="1" applyProtection="1">
      <alignment horizontal="centerContinuous" vertical="center" wrapText="1"/>
      <protection locked="0"/>
    </xf>
    <xf numFmtId="0" fontId="66" fillId="0" borderId="44" xfId="23" applyFont="1" applyBorder="1" applyAlignment="1" applyProtection="1">
      <alignment horizontal="centerContinuous" vertical="center" wrapText="1"/>
      <protection locked="0"/>
    </xf>
    <xf numFmtId="0" fontId="66" fillId="0" borderId="39" xfId="23" applyFont="1" applyBorder="1" applyAlignment="1" applyProtection="1">
      <alignment horizontal="centerContinuous" vertical="center" wrapText="1"/>
      <protection locked="0"/>
    </xf>
    <xf numFmtId="182" fontId="66" fillId="0" borderId="44" xfId="23" applyNumberFormat="1" applyFont="1" applyBorder="1" applyAlignment="1" applyProtection="1">
      <alignment horizontal="centerContinuous" vertical="top"/>
      <protection locked="0"/>
    </xf>
    <xf numFmtId="182" fontId="66" fillId="0" borderId="9" xfId="23" applyNumberFormat="1" applyFont="1" applyBorder="1" applyAlignment="1" applyProtection="1">
      <alignment horizontal="centerContinuous" vertical="top"/>
      <protection locked="0"/>
    </xf>
    <xf numFmtId="0" fontId="66" fillId="0" borderId="0" xfId="23" applyFont="1" applyBorder="1" applyProtection="1">
      <protection locked="0"/>
    </xf>
    <xf numFmtId="0" fontId="66" fillId="0" borderId="26" xfId="23" applyFont="1" applyBorder="1" applyAlignment="1" applyProtection="1">
      <alignment horizontal="center" vertical="center"/>
      <protection locked="0"/>
    </xf>
    <xf numFmtId="182" fontId="66" fillId="0" borderId="27" xfId="23" applyNumberFormat="1" applyFont="1" applyBorder="1" applyAlignment="1" applyProtection="1">
      <alignment horizontal="centerContinuous" vertical="center" wrapText="1"/>
      <protection locked="0"/>
    </xf>
    <xf numFmtId="182" fontId="66" fillId="0" borderId="28" xfId="23" applyNumberFormat="1" applyFont="1" applyBorder="1" applyAlignment="1" applyProtection="1">
      <alignment horizontal="centerContinuous" vertical="center" wrapText="1"/>
      <protection locked="0"/>
    </xf>
    <xf numFmtId="0" fontId="66" fillId="0" borderId="0" xfId="23" applyFont="1" applyBorder="1" applyAlignment="1" applyProtection="1">
      <alignment vertical="center"/>
      <protection locked="0"/>
    </xf>
    <xf numFmtId="0" fontId="84" fillId="0" borderId="0" xfId="22" applyNumberFormat="1" applyFont="1" applyFill="1" applyBorder="1" applyProtection="1">
      <protection hidden="1"/>
    </xf>
    <xf numFmtId="183" fontId="70" fillId="0" borderId="10" xfId="3" applyNumberFormat="1" applyFont="1" applyBorder="1" applyAlignment="1">
      <alignment vertical="center"/>
    </xf>
    <xf numFmtId="192" fontId="77" fillId="0" borderId="0" xfId="23" applyNumberFormat="1" applyFont="1" applyBorder="1" applyAlignment="1" applyProtection="1">
      <alignment horizontal="centerContinuous" vertical="center"/>
      <protection locked="0"/>
    </xf>
    <xf numFmtId="192" fontId="77" fillId="0" borderId="14" xfId="23" applyNumberFormat="1" applyFont="1" applyBorder="1" applyAlignment="1" applyProtection="1">
      <alignment horizontal="centerContinuous" vertical="center"/>
      <protection locked="0"/>
    </xf>
    <xf numFmtId="182" fontId="78" fillId="0" borderId="33" xfId="23" applyNumberFormat="1" applyFont="1" applyBorder="1" applyAlignment="1" applyProtection="1">
      <alignment horizontal="centerContinuous" vertical="center"/>
      <protection locked="0"/>
    </xf>
    <xf numFmtId="0" fontId="70" fillId="0" borderId="0" xfId="23" applyFont="1" applyBorder="1" applyAlignment="1" applyProtection="1">
      <alignment horizontal="centerContinuous" vertical="center"/>
      <protection locked="0"/>
    </xf>
    <xf numFmtId="0" fontId="70" fillId="0" borderId="14" xfId="23" applyFont="1" applyBorder="1" applyAlignment="1" applyProtection="1">
      <alignment horizontal="centerContinuous" vertical="center"/>
      <protection locked="0"/>
    </xf>
    <xf numFmtId="0" fontId="77" fillId="0" borderId="14" xfId="23" applyFont="1" applyBorder="1" applyAlignment="1" applyProtection="1">
      <alignment horizontal="centerContinuous" vertical="center"/>
      <protection locked="0"/>
    </xf>
    <xf numFmtId="0" fontId="77" fillId="0" borderId="0" xfId="23" applyFont="1" applyBorder="1" applyAlignment="1" applyProtection="1">
      <alignment horizontal="centerContinuous" vertical="center"/>
      <protection locked="0"/>
    </xf>
    <xf numFmtId="0" fontId="77" fillId="0" borderId="53" xfId="23" applyFont="1" applyBorder="1" applyAlignment="1" applyProtection="1">
      <alignment horizontal="centerContinuous" vertical="center"/>
      <protection locked="0"/>
    </xf>
    <xf numFmtId="0" fontId="70" fillId="0" borderId="0" xfId="23" applyFont="1" applyBorder="1" applyAlignment="1" applyProtection="1">
      <alignment vertical="center"/>
      <protection locked="0"/>
    </xf>
    <xf numFmtId="183" fontId="66" fillId="0" borderId="10" xfId="3" applyNumberFormat="1" applyFont="1" applyBorder="1" applyAlignment="1">
      <alignment horizontal="left"/>
    </xf>
    <xf numFmtId="181" fontId="66" fillId="0" borderId="0" xfId="23" applyNumberFormat="1" applyFont="1" applyFill="1" applyBorder="1" applyAlignment="1" applyProtection="1">
      <alignment vertical="center"/>
      <protection locked="0"/>
    </xf>
    <xf numFmtId="181" fontId="66" fillId="0" borderId="22" xfId="23" applyNumberFormat="1" applyFont="1" applyBorder="1" applyProtection="1">
      <protection locked="0"/>
    </xf>
    <xf numFmtId="183" fontId="66" fillId="0" borderId="42" xfId="23" quotePrefix="1" applyNumberFormat="1" applyFont="1" applyFill="1" applyBorder="1" applyAlignment="1">
      <alignment horizontal="left" vertical="center"/>
    </xf>
    <xf numFmtId="0" fontId="66" fillId="0" borderId="0" xfId="23" applyFont="1" applyFill="1" applyBorder="1" applyAlignment="1" applyProtection="1">
      <alignment vertical="center"/>
      <protection locked="0"/>
    </xf>
    <xf numFmtId="0" fontId="40" fillId="0" borderId="0" xfId="23" applyFont="1" applyFill="1" applyBorder="1" applyAlignment="1" applyProtection="1">
      <alignment vertical="center"/>
      <protection locked="0"/>
    </xf>
    <xf numFmtId="183" fontId="77" fillId="0" borderId="10" xfId="3" applyNumberFormat="1" applyFont="1" applyBorder="1" applyAlignment="1">
      <alignment vertical="center"/>
    </xf>
    <xf numFmtId="0" fontId="78" fillId="0" borderId="33" xfId="23" applyFont="1" applyBorder="1" applyAlignment="1" applyProtection="1">
      <alignment horizontal="centerContinuous" vertical="center"/>
      <protection locked="0"/>
    </xf>
    <xf numFmtId="0" fontId="77" fillId="0" borderId="0" xfId="23" applyFont="1" applyBorder="1" applyAlignment="1" applyProtection="1">
      <alignment vertical="center"/>
      <protection locked="0"/>
    </xf>
    <xf numFmtId="181" fontId="66" fillId="0" borderId="0" xfId="23" applyNumberFormat="1" applyFont="1" applyBorder="1" applyProtection="1">
      <protection locked="0"/>
    </xf>
    <xf numFmtId="3" fontId="66" fillId="0" borderId="0" xfId="23" applyNumberFormat="1" applyFont="1" applyBorder="1" applyProtection="1">
      <protection locked="0"/>
    </xf>
    <xf numFmtId="184" fontId="66" fillId="0" borderId="47" xfId="22" quotePrefix="1" applyNumberFormat="1" applyFont="1" applyFill="1" applyBorder="1" applyAlignment="1" applyProtection="1">
      <alignment vertical="center"/>
      <protection hidden="1"/>
    </xf>
    <xf numFmtId="184" fontId="66" fillId="0" borderId="4" xfId="22" quotePrefix="1" applyNumberFormat="1" applyFont="1" applyFill="1" applyBorder="1" applyAlignment="1" applyProtection="1">
      <alignment vertical="center"/>
      <protection hidden="1"/>
    </xf>
    <xf numFmtId="181" fontId="69" fillId="0" borderId="54" xfId="9" applyNumberFormat="1" applyFont="1" applyFill="1" applyBorder="1" applyAlignment="1" applyProtection="1">
      <alignment horizontal="center" vertical="center"/>
      <protection hidden="1"/>
    </xf>
    <xf numFmtId="3" fontId="66" fillId="0" borderId="0" xfId="23" applyNumberFormat="1" applyFont="1" applyFill="1" applyBorder="1" applyAlignment="1" applyProtection="1">
      <alignment vertical="center"/>
      <protection locked="0"/>
    </xf>
    <xf numFmtId="0" fontId="85" fillId="0" borderId="0" xfId="0" quotePrefix="1" applyFont="1"/>
    <xf numFmtId="0" fontId="66" fillId="0" borderId="0" xfId="23" applyFont="1" applyBorder="1" applyAlignment="1" applyProtection="1">
      <alignment horizontal="right"/>
      <protection locked="0"/>
    </xf>
    <xf numFmtId="182" fontId="66" fillId="0" borderId="0" xfId="23" applyNumberFormat="1" applyFont="1" applyBorder="1" applyAlignment="1" applyProtection="1">
      <alignment vertical="top"/>
      <protection locked="0"/>
    </xf>
    <xf numFmtId="0" fontId="66" fillId="0" borderId="0" xfId="3" quotePrefix="1" applyFont="1" applyFill="1" applyBorder="1" applyAlignment="1" applyProtection="1">
      <alignment horizontal="right"/>
      <protection locked="0"/>
    </xf>
    <xf numFmtId="181" fontId="66" fillId="0" borderId="0" xfId="3" quotePrefix="1" applyNumberFormat="1" applyFont="1" applyFill="1" applyBorder="1" applyAlignment="1" applyProtection="1">
      <alignment horizontal="right"/>
      <protection locked="0"/>
    </xf>
    <xf numFmtId="181" fontId="66" fillId="0" borderId="2" xfId="3" quotePrefix="1" applyNumberFormat="1" applyFont="1" applyFill="1" applyBorder="1" applyAlignment="1" applyProtection="1">
      <alignment horizontal="right"/>
      <protection locked="0"/>
    </xf>
    <xf numFmtId="0" fontId="66" fillId="0" borderId="0" xfId="3" quotePrefix="1" applyFont="1" applyFill="1" applyBorder="1" applyAlignment="1" applyProtection="1">
      <alignment horizontal="left"/>
      <protection locked="0"/>
    </xf>
    <xf numFmtId="182" fontId="12" fillId="0" borderId="0" xfId="23" applyNumberFormat="1" applyFont="1" applyBorder="1" applyAlignment="1" applyProtection="1">
      <alignment vertical="top"/>
      <protection locked="0"/>
    </xf>
    <xf numFmtId="183" fontId="12" fillId="0" borderId="0" xfId="3" applyNumberFormat="1" applyFont="1"/>
    <xf numFmtId="0" fontId="14" fillId="0" borderId="0" xfId="0" applyFont="1" applyAlignment="1">
      <alignment horizontal="centerContinuous"/>
    </xf>
    <xf numFmtId="0" fontId="66" fillId="0" borderId="0" xfId="0" applyFont="1" applyAlignment="1">
      <alignment horizontal="centerContinuous"/>
    </xf>
    <xf numFmtId="0" fontId="40" fillId="0" borderId="0" xfId="0" applyFont="1" applyAlignment="1">
      <alignment horizontal="centerContinuous" vertical="center"/>
    </xf>
    <xf numFmtId="0" fontId="66" fillId="0" borderId="0" xfId="0" applyFont="1" applyAlignment="1">
      <alignment horizontal="centerContinuous" vertical="center"/>
    </xf>
    <xf numFmtId="0" fontId="65" fillId="0" borderId="8" xfId="0" applyFont="1" applyBorder="1" applyAlignment="1">
      <alignment horizontal="center" vertical="center"/>
    </xf>
    <xf numFmtId="0" fontId="65" fillId="0" borderId="7" xfId="0" applyFont="1" applyBorder="1" applyAlignment="1">
      <alignment horizontal="center" vertical="center"/>
    </xf>
    <xf numFmtId="0" fontId="65" fillId="0" borderId="39" xfId="0" applyFont="1" applyBorder="1" applyAlignment="1">
      <alignment horizontal="center" vertical="center"/>
    </xf>
    <xf numFmtId="0" fontId="65" fillId="0" borderId="44" xfId="0" applyFont="1" applyBorder="1" applyAlignment="1">
      <alignment horizontal="center" vertical="center"/>
    </xf>
    <xf numFmtId="0" fontId="65" fillId="0" borderId="55" xfId="0" applyFont="1" applyBorder="1" applyAlignment="1">
      <alignment horizontal="center" vertical="center"/>
    </xf>
    <xf numFmtId="0" fontId="65" fillId="0" borderId="56" xfId="0" applyFont="1" applyBorder="1" applyAlignment="1">
      <alignment horizontal="center" vertical="center" wrapText="1"/>
    </xf>
    <xf numFmtId="0" fontId="65" fillId="0" borderId="0" xfId="0" applyFont="1" applyBorder="1" applyAlignment="1">
      <alignment horizontal="centerContinuous" vertical="center"/>
    </xf>
    <xf numFmtId="0" fontId="65" fillId="0" borderId="17" xfId="0" applyFont="1" applyBorder="1" applyAlignment="1">
      <alignment horizontal="centerContinuous" vertical="center"/>
    </xf>
    <xf numFmtId="0" fontId="65" fillId="0" borderId="27" xfId="0" applyFont="1" applyBorder="1" applyAlignment="1">
      <alignment horizontal="centerContinuous" vertical="center"/>
    </xf>
    <xf numFmtId="0" fontId="65" fillId="0" borderId="16" xfId="0" applyFont="1" applyBorder="1" applyAlignment="1">
      <alignment horizontal="centerContinuous" vertical="center"/>
    </xf>
    <xf numFmtId="0" fontId="65" fillId="0" borderId="34" xfId="0" applyFont="1" applyBorder="1" applyAlignment="1">
      <alignment horizontal="center" vertical="top"/>
    </xf>
    <xf numFmtId="171" fontId="65" fillId="0" borderId="42" xfId="0" applyNumberFormat="1" applyFont="1" applyBorder="1" applyAlignment="1">
      <alignment horizontal="left" vertical="top"/>
    </xf>
    <xf numFmtId="193" fontId="73" fillId="0" borderId="0" xfId="0" applyNumberFormat="1" applyFont="1" applyBorder="1" applyAlignment="1">
      <alignment horizontal="center" vertical="top"/>
    </xf>
    <xf numFmtId="193" fontId="73" fillId="0" borderId="20" xfId="0" applyNumberFormat="1" applyFont="1" applyBorder="1" applyAlignment="1">
      <alignment horizontal="center" vertical="top"/>
    </xf>
    <xf numFmtId="193" fontId="73" fillId="0" borderId="33" xfId="0" applyNumberFormat="1" applyFont="1" applyBorder="1" applyAlignment="1">
      <alignment horizontal="center" vertical="top"/>
    </xf>
    <xf numFmtId="0" fontId="2" fillId="0" borderId="0" xfId="0" applyFont="1" applyAlignment="1"/>
    <xf numFmtId="171" fontId="65" fillId="0" borderId="10" xfId="0" applyNumberFormat="1" applyFont="1" applyBorder="1" applyAlignment="1">
      <alignment horizontal="left" vertical="top"/>
    </xf>
    <xf numFmtId="0" fontId="87" fillId="0" borderId="0" xfId="0" applyFont="1" applyAlignment="1">
      <alignment vertical="top"/>
    </xf>
    <xf numFmtId="171" fontId="65" fillId="0" borderId="43" xfId="0" applyNumberFormat="1" applyFont="1" applyBorder="1" applyAlignment="1">
      <alignment horizontal="left" vertical="top"/>
    </xf>
    <xf numFmtId="193" fontId="73" fillId="0" borderId="4" xfId="0" applyNumberFormat="1" applyFont="1" applyBorder="1" applyAlignment="1">
      <alignment horizontal="center" vertical="top"/>
    </xf>
    <xf numFmtId="193" fontId="73" fillId="0" borderId="37" xfId="0" applyNumberFormat="1" applyFont="1" applyBorder="1" applyAlignment="1">
      <alignment horizontal="center" vertical="top"/>
    </xf>
    <xf numFmtId="193" fontId="73" fillId="0" borderId="38" xfId="0" applyNumberFormat="1" applyFont="1" applyBorder="1" applyAlignment="1">
      <alignment horizontal="center" vertical="top"/>
    </xf>
    <xf numFmtId="0" fontId="73" fillId="0" borderId="0" xfId="0" quotePrefix="1" applyFont="1" applyAlignment="1">
      <alignment vertical="top"/>
    </xf>
    <xf numFmtId="193" fontId="2" fillId="0" borderId="0" xfId="0" applyNumberFormat="1" applyFont="1" applyAlignment="1">
      <alignment vertical="top"/>
    </xf>
    <xf numFmtId="0" fontId="73" fillId="0" borderId="0" xfId="0" applyFont="1" applyAlignment="1">
      <alignment vertical="top"/>
    </xf>
    <xf numFmtId="0" fontId="68" fillId="0" borderId="0" xfId="1" applyNumberFormat="1" applyFont="1" applyFill="1" applyBorder="1" applyAlignment="1" applyProtection="1">
      <alignment vertical="top"/>
      <protection hidden="1"/>
    </xf>
    <xf numFmtId="0" fontId="34" fillId="0" borderId="0" xfId="9" applyFont="1"/>
    <xf numFmtId="0" fontId="88" fillId="0" borderId="0" xfId="1" applyNumberFormat="1" applyFont="1" applyFill="1" applyBorder="1" applyProtection="1">
      <protection hidden="1"/>
    </xf>
    <xf numFmtId="0" fontId="89" fillId="0" borderId="0" xfId="1" applyFont="1"/>
    <xf numFmtId="194" fontId="33" fillId="0" borderId="0" xfId="9" applyNumberFormat="1" applyFont="1"/>
    <xf numFmtId="0" fontId="33" fillId="0" borderId="0" xfId="9" applyFont="1"/>
    <xf numFmtId="0" fontId="90" fillId="0" borderId="0" xfId="9" applyFont="1" applyAlignment="1">
      <alignment horizontal="center"/>
    </xf>
    <xf numFmtId="0" fontId="33" fillId="0" borderId="0" xfId="9" applyFont="1" applyAlignment="1">
      <alignment horizontal="center"/>
    </xf>
    <xf numFmtId="0" fontId="91" fillId="0" borderId="0" xfId="9" applyFont="1" applyAlignment="1">
      <alignment horizontal="center"/>
    </xf>
    <xf numFmtId="194" fontId="33" fillId="0" borderId="0" xfId="9" applyNumberFormat="1" applyFont="1" applyAlignment="1">
      <alignment horizontal="center"/>
    </xf>
    <xf numFmtId="194" fontId="33" fillId="0" borderId="0" xfId="9" applyNumberFormat="1" applyFont="1" applyFill="1" applyBorder="1" applyAlignment="1">
      <alignment horizontal="right" vertical="center"/>
    </xf>
    <xf numFmtId="0" fontId="92" fillId="0" borderId="0" xfId="0" applyFont="1"/>
    <xf numFmtId="0" fontId="33" fillId="0" borderId="0" xfId="9" applyFont="1" applyFill="1" applyAlignment="1">
      <alignment vertical="center"/>
    </xf>
    <xf numFmtId="194" fontId="34" fillId="0" borderId="0" xfId="9" applyNumberFormat="1" applyFont="1"/>
    <xf numFmtId="0" fontId="33" fillId="0" borderId="0" xfId="9" applyNumberFormat="1" applyFont="1" applyFill="1" applyAlignment="1">
      <alignment horizontal="center" vertical="center"/>
    </xf>
    <xf numFmtId="0" fontId="34" fillId="0" borderId="0" xfId="9" applyFont="1" applyFill="1"/>
    <xf numFmtId="2" fontId="33" fillId="0" borderId="0" xfId="9" applyNumberFormat="1" applyFont="1" applyFill="1" applyAlignment="1">
      <alignment horizontal="center" vertical="center"/>
    </xf>
    <xf numFmtId="0" fontId="33" fillId="0" borderId="0" xfId="9" applyFont="1" applyFill="1" applyBorder="1" applyAlignment="1">
      <alignment vertical="center"/>
    </xf>
    <xf numFmtId="194" fontId="33" fillId="0" borderId="0" xfId="9" applyNumberFormat="1" applyFont="1" applyFill="1" applyBorder="1" applyAlignment="1">
      <alignment horizontal="center" vertical="center"/>
    </xf>
    <xf numFmtId="0" fontId="33" fillId="0" borderId="0" xfId="9" applyNumberFormat="1" applyFont="1" applyFill="1" applyBorder="1" applyAlignment="1">
      <alignment horizontal="center" vertical="center"/>
    </xf>
    <xf numFmtId="2" fontId="33" fillId="0" borderId="0" xfId="9" applyNumberFormat="1" applyFont="1" applyFill="1" applyBorder="1" applyAlignment="1">
      <alignment horizontal="center" vertical="center"/>
    </xf>
    <xf numFmtId="0" fontId="33" fillId="0" borderId="14" xfId="9" applyFont="1" applyFill="1" applyBorder="1" applyAlignment="1">
      <alignment vertical="center"/>
    </xf>
    <xf numFmtId="0" fontId="33" fillId="0" borderId="22" xfId="9" applyNumberFormat="1" applyFont="1" applyBorder="1" applyAlignment="1">
      <alignment horizontal="center" vertical="center" wrapText="1"/>
    </xf>
    <xf numFmtId="0" fontId="33" fillId="0" borderId="23" xfId="9" applyNumberFormat="1" applyFont="1" applyBorder="1" applyAlignment="1">
      <alignment horizontal="center" vertical="center"/>
    </xf>
    <xf numFmtId="0" fontId="33" fillId="0" borderId="31" xfId="9" applyNumberFormat="1" applyFont="1" applyBorder="1" applyAlignment="1">
      <alignment horizontal="center" vertical="center"/>
    </xf>
    <xf numFmtId="0" fontId="33" fillId="0" borderId="31" xfId="9" applyFont="1" applyBorder="1" applyAlignment="1">
      <alignment horizontal="center" vertical="center"/>
    </xf>
    <xf numFmtId="0" fontId="33" fillId="0" borderId="0" xfId="9" applyFont="1" applyBorder="1" applyAlignment="1">
      <alignment vertical="center"/>
    </xf>
    <xf numFmtId="0" fontId="33" fillId="0" borderId="0" xfId="9" applyFont="1" applyAlignment="1">
      <alignment horizontal="centerContinuous" vertical="center"/>
    </xf>
    <xf numFmtId="0" fontId="95" fillId="0" borderId="0" xfId="9" applyFont="1" applyAlignment="1">
      <alignment horizontal="centerContinuous" vertical="center"/>
    </xf>
    <xf numFmtId="0" fontId="33" fillId="0" borderId="0" xfId="9" applyFont="1" applyAlignment="1">
      <alignment horizontal="centerContinuous"/>
    </xf>
    <xf numFmtId="0" fontId="96" fillId="0" borderId="0" xfId="9" applyFont="1" applyAlignment="1">
      <alignment horizontal="centerContinuous"/>
    </xf>
    <xf numFmtId="0" fontId="70" fillId="0" borderId="0" xfId="17" applyFont="1" applyFill="1"/>
    <xf numFmtId="2" fontId="70" fillId="0" borderId="0" xfId="17" applyNumberFormat="1" applyFont="1" applyFill="1"/>
    <xf numFmtId="179" fontId="70" fillId="0" borderId="0" xfId="17" applyNumberFormat="1" applyFont="1" applyFill="1"/>
    <xf numFmtId="0" fontId="70" fillId="0" borderId="0" xfId="17" applyFont="1" applyFill="1" applyAlignment="1" applyProtection="1">
      <alignment horizontal="fill"/>
    </xf>
    <xf numFmtId="171" fontId="66" fillId="0" borderId="0" xfId="17" applyNumberFormat="1" applyFont="1" applyFill="1" applyAlignment="1">
      <alignment vertical="center"/>
    </xf>
    <xf numFmtId="0" fontId="68" fillId="0" borderId="0" xfId="1" applyNumberFormat="1" applyFont="1" applyFill="1" applyBorder="1" applyAlignment="1" applyProtection="1">
      <alignment vertical="center"/>
      <protection hidden="1"/>
    </xf>
    <xf numFmtId="0" fontId="70" fillId="0" borderId="0" xfId="17" applyFont="1" applyFill="1" applyAlignment="1">
      <alignment vertical="center"/>
    </xf>
    <xf numFmtId="179" fontId="66" fillId="0" borderId="0" xfId="17" applyNumberFormat="1" applyFont="1" applyFill="1" applyAlignment="1">
      <alignment vertical="center"/>
    </xf>
    <xf numFmtId="0" fontId="66" fillId="0" borderId="0" xfId="17" applyFont="1" applyFill="1" applyAlignment="1">
      <alignment vertical="center"/>
    </xf>
    <xf numFmtId="2" fontId="66" fillId="0" borderId="0" xfId="17" applyNumberFormat="1" applyFont="1" applyFill="1" applyAlignment="1">
      <alignment vertical="center"/>
    </xf>
    <xf numFmtId="0" fontId="65" fillId="0" borderId="0" xfId="17" applyFont="1" applyFill="1" applyAlignment="1">
      <alignment horizontal="left" vertical="center"/>
    </xf>
    <xf numFmtId="0" fontId="66" fillId="0" borderId="0" xfId="17" applyFont="1" applyFill="1" applyAlignment="1"/>
    <xf numFmtId="179" fontId="66" fillId="0" borderId="0" xfId="17" applyNumberFormat="1" applyFont="1" applyFill="1" applyAlignment="1"/>
    <xf numFmtId="2" fontId="66" fillId="0" borderId="0" xfId="17" applyNumberFormat="1" applyFont="1" applyFill="1" applyAlignment="1"/>
    <xf numFmtId="171" fontId="65" fillId="0" borderId="0" xfId="17" applyNumberFormat="1" applyFont="1" applyFill="1" applyAlignment="1">
      <alignment vertical="center"/>
    </xf>
    <xf numFmtId="0" fontId="66" fillId="0" borderId="0" xfId="17" applyFont="1" applyFill="1"/>
    <xf numFmtId="195" fontId="69" fillId="0" borderId="50" xfId="17" applyNumberFormat="1" applyFont="1" applyFill="1" applyBorder="1" applyAlignment="1">
      <alignment horizontal="center" vertical="center"/>
    </xf>
    <xf numFmtId="179" fontId="66" fillId="0" borderId="59" xfId="17" applyNumberFormat="1" applyFont="1" applyFill="1" applyBorder="1" applyAlignment="1">
      <alignment horizontal="left" vertical="center" indent="2"/>
    </xf>
    <xf numFmtId="179" fontId="66" fillId="0" borderId="4" xfId="17" applyNumberFormat="1" applyFont="1" applyFill="1" applyBorder="1" applyAlignment="1">
      <alignment horizontal="left" vertical="center" indent="2"/>
    </xf>
    <xf numFmtId="181" fontId="66" fillId="0" borderId="50" xfId="17" applyNumberFormat="1" applyFont="1" applyFill="1" applyBorder="1" applyAlignment="1">
      <alignment horizontal="left" vertical="center" indent="3"/>
    </xf>
    <xf numFmtId="196" fontId="69" fillId="0" borderId="50" xfId="17" applyNumberFormat="1" applyFont="1" applyFill="1" applyBorder="1" applyAlignment="1">
      <alignment horizontal="right" vertical="center"/>
    </xf>
    <xf numFmtId="171" fontId="66" fillId="0" borderId="43" xfId="17" applyNumberFormat="1" applyFont="1" applyFill="1" applyBorder="1" applyAlignment="1">
      <alignment vertical="center"/>
    </xf>
    <xf numFmtId="195" fontId="69" fillId="0" borderId="1" xfId="17" applyNumberFormat="1" applyFont="1" applyFill="1" applyBorder="1" applyAlignment="1">
      <alignment horizontal="center" vertical="center"/>
    </xf>
    <xf numFmtId="195" fontId="69" fillId="0" borderId="0" xfId="17" applyNumberFormat="1" applyFont="1" applyFill="1" applyBorder="1" applyAlignment="1">
      <alignment horizontal="center" vertical="center"/>
    </xf>
    <xf numFmtId="179" fontId="66" fillId="0" borderId="33" xfId="17" applyNumberFormat="1" applyFont="1" applyFill="1" applyBorder="1" applyAlignment="1">
      <alignment horizontal="left" vertical="center" indent="2"/>
    </xf>
    <xf numFmtId="179" fontId="66" fillId="0" borderId="0" xfId="17" applyNumberFormat="1" applyFont="1" applyFill="1" applyBorder="1" applyAlignment="1">
      <alignment horizontal="left" vertical="center" indent="2"/>
    </xf>
    <xf numFmtId="181" fontId="66" fillId="0" borderId="1" xfId="17" applyNumberFormat="1" applyFont="1" applyFill="1" applyBorder="1" applyAlignment="1">
      <alignment horizontal="left" vertical="center" indent="3"/>
    </xf>
    <xf numFmtId="196" fontId="69" fillId="0" borderId="1" xfId="17" applyNumberFormat="1" applyFont="1" applyFill="1" applyBorder="1" applyAlignment="1">
      <alignment horizontal="right" vertical="center"/>
    </xf>
    <xf numFmtId="171" fontId="66" fillId="0" borderId="1" xfId="17" applyNumberFormat="1" applyFont="1" applyFill="1" applyBorder="1" applyAlignment="1">
      <alignment vertical="center"/>
    </xf>
    <xf numFmtId="171" fontId="66" fillId="0" borderId="10" xfId="17" applyNumberFormat="1" applyFont="1" applyFill="1" applyBorder="1" applyAlignment="1">
      <alignment vertical="center"/>
    </xf>
    <xf numFmtId="196" fontId="69" fillId="0" borderId="52" xfId="17" applyNumberFormat="1" applyFont="1" applyFill="1" applyBorder="1" applyAlignment="1">
      <alignment horizontal="right" vertical="center"/>
    </xf>
    <xf numFmtId="171" fontId="66" fillId="0" borderId="5" xfId="17" applyNumberFormat="1" applyFont="1" applyFill="1" applyBorder="1" applyAlignment="1">
      <alignment vertical="center"/>
    </xf>
    <xf numFmtId="0" fontId="66" fillId="0" borderId="0" xfId="17" applyFont="1" applyFill="1" applyBorder="1"/>
    <xf numFmtId="171" fontId="66" fillId="0" borderId="0" xfId="17" applyNumberFormat="1" applyFont="1" applyFill="1" applyBorder="1" applyAlignment="1">
      <alignment vertical="center"/>
    </xf>
    <xf numFmtId="0" fontId="66" fillId="0" borderId="0" xfId="17" applyFont="1" applyFill="1" applyAlignment="1">
      <alignment vertical="top"/>
    </xf>
    <xf numFmtId="195" fontId="69" fillId="0" borderId="60" xfId="17" applyNumberFormat="1" applyFont="1" applyFill="1" applyBorder="1" applyAlignment="1">
      <alignment horizontal="center" vertical="center"/>
    </xf>
    <xf numFmtId="179" fontId="66" fillId="0" borderId="34" xfId="17" applyNumberFormat="1" applyFont="1" applyFill="1" applyBorder="1" applyAlignment="1">
      <alignment horizontal="left" vertical="center" indent="2"/>
    </xf>
    <xf numFmtId="179" fontId="66" fillId="0" borderId="22" xfId="17" applyNumberFormat="1" applyFont="1" applyFill="1" applyBorder="1" applyAlignment="1">
      <alignment horizontal="left" vertical="center" indent="2"/>
    </xf>
    <xf numFmtId="181" fontId="66" fillId="0" borderId="60" xfId="17" applyNumberFormat="1" applyFont="1" applyFill="1" applyBorder="1" applyAlignment="1">
      <alignment horizontal="left" vertical="center" indent="3"/>
    </xf>
    <xf numFmtId="196" fontId="69" fillId="0" borderId="60" xfId="17" applyNumberFormat="1" applyFont="1" applyFill="1" applyBorder="1" applyAlignment="1">
      <alignment vertical="center"/>
    </xf>
    <xf numFmtId="171" fontId="66" fillId="0" borderId="41" xfId="17" applyNumberFormat="1" applyFont="1" applyFill="1" applyBorder="1" applyAlignment="1">
      <alignment vertical="center"/>
    </xf>
    <xf numFmtId="179" fontId="66" fillId="0" borderId="58" xfId="17" applyNumberFormat="1" applyFont="1" applyFill="1" applyBorder="1" applyAlignment="1">
      <alignment horizontal="left" vertical="center" indent="2"/>
    </xf>
    <xf numFmtId="179" fontId="66" fillId="0" borderId="55" xfId="17" applyNumberFormat="1" applyFont="1" applyFill="1" applyBorder="1" applyAlignment="1">
      <alignment horizontal="left" vertical="center" indent="2"/>
    </xf>
    <xf numFmtId="181" fontId="66" fillId="0" borderId="52" xfId="17" applyNumberFormat="1" applyFont="1" applyFill="1" applyBorder="1" applyAlignment="1">
      <alignment horizontal="left" vertical="center" indent="3"/>
    </xf>
    <xf numFmtId="197" fontId="69" fillId="0" borderId="52" xfId="17" applyNumberFormat="1" applyFont="1" applyFill="1" applyBorder="1" applyAlignment="1">
      <alignment vertical="center"/>
    </xf>
    <xf numFmtId="171" fontId="66" fillId="0" borderId="52" xfId="17" applyNumberFormat="1" applyFont="1" applyFill="1" applyBorder="1" applyAlignment="1">
      <alignment vertical="center"/>
    </xf>
    <xf numFmtId="0" fontId="66" fillId="0" borderId="61" xfId="17" applyFont="1" applyFill="1" applyBorder="1" applyAlignment="1" applyProtection="1">
      <alignment horizontal="center" wrapText="1"/>
    </xf>
    <xf numFmtId="0" fontId="66" fillId="0" borderId="62" xfId="17" applyFont="1" applyFill="1" applyBorder="1" applyAlignment="1">
      <alignment horizontal="centerContinuous" vertical="center"/>
    </xf>
    <xf numFmtId="0" fontId="66" fillId="0" borderId="2" xfId="17" applyFont="1" applyFill="1" applyBorder="1" applyAlignment="1" applyProtection="1">
      <alignment horizontal="centerContinuous" vertical="center"/>
    </xf>
    <xf numFmtId="0" fontId="66" fillId="0" borderId="10" xfId="17" applyFont="1" applyFill="1" applyBorder="1" applyAlignment="1">
      <alignment horizontal="center" vertical="center"/>
    </xf>
    <xf numFmtId="0" fontId="66" fillId="0" borderId="64" xfId="17" applyFont="1" applyFill="1" applyBorder="1" applyAlignment="1" applyProtection="1">
      <alignment horizontal="centerContinuous" vertical="center"/>
    </xf>
    <xf numFmtId="0" fontId="66" fillId="0" borderId="64" xfId="17" quotePrefix="1" applyFont="1" applyFill="1" applyBorder="1" applyAlignment="1" applyProtection="1">
      <alignment horizontal="centerContinuous" vertical="center"/>
    </xf>
    <xf numFmtId="0" fontId="66" fillId="0" borderId="64" xfId="17" applyFont="1" applyFill="1" applyBorder="1" applyAlignment="1">
      <alignment horizontal="center" vertical="center" wrapText="1"/>
    </xf>
    <xf numFmtId="0" fontId="66" fillId="0" borderId="5" xfId="17" applyFont="1" applyFill="1" applyBorder="1" applyAlignment="1">
      <alignment horizontal="center" vertical="center"/>
    </xf>
    <xf numFmtId="0" fontId="65" fillId="0" borderId="0" xfId="17" applyFont="1" applyFill="1"/>
    <xf numFmtId="0" fontId="98" fillId="0" borderId="0" xfId="17" applyFont="1" applyFill="1" applyAlignment="1">
      <alignment horizontal="centerContinuous" vertical="center"/>
    </xf>
    <xf numFmtId="0" fontId="65" fillId="0" borderId="0" xfId="17" applyFont="1" applyFill="1" applyAlignment="1">
      <alignment horizontal="centerContinuous" vertical="center"/>
    </xf>
    <xf numFmtId="0" fontId="40" fillId="0" borderId="0" xfId="17" applyFont="1" applyFill="1" applyAlignment="1">
      <alignment horizontal="centerContinuous"/>
    </xf>
    <xf numFmtId="0" fontId="98" fillId="0" borderId="0" xfId="17" applyFont="1" applyFill="1"/>
    <xf numFmtId="0" fontId="12" fillId="0" borderId="0" xfId="17" applyFont="1" applyFill="1" applyAlignment="1"/>
    <xf numFmtId="0" fontId="99" fillId="0" borderId="0" xfId="17" applyFont="1" applyFill="1" applyAlignment="1"/>
    <xf numFmtId="0" fontId="99" fillId="0" borderId="0" xfId="17" applyFont="1" applyFill="1" applyAlignment="1">
      <alignment horizontal="centerContinuous"/>
    </xf>
    <xf numFmtId="0" fontId="12" fillId="0" borderId="0" xfId="17" applyFont="1" applyFill="1" applyAlignment="1">
      <alignment horizontal="centerContinuous"/>
    </xf>
    <xf numFmtId="0" fontId="14" fillId="0" borderId="0" xfId="17" applyFont="1" applyFill="1" applyAlignment="1" applyProtection="1">
      <alignment horizontal="centerContinuous" wrapText="1"/>
    </xf>
    <xf numFmtId="0" fontId="14" fillId="0" borderId="0" xfId="17" applyFont="1" applyFill="1" applyAlignment="1">
      <alignment horizontal="centerContinuous" vertical="center" wrapText="1"/>
    </xf>
    <xf numFmtId="0" fontId="82" fillId="0" borderId="0" xfId="17" applyFont="1" applyFill="1" applyAlignment="1">
      <alignment horizontal="centerContinuous" vertical="center"/>
    </xf>
    <xf numFmtId="0" fontId="12" fillId="0" borderId="0" xfId="17" applyFont="1" applyFill="1" applyAlignment="1">
      <alignment horizontal="centerContinuous" vertical="center"/>
    </xf>
    <xf numFmtId="0" fontId="99" fillId="0" borderId="0" xfId="17" applyFont="1" applyFill="1" applyAlignment="1">
      <alignment horizontal="centerContinuous" vertical="center"/>
    </xf>
    <xf numFmtId="0" fontId="82" fillId="0" borderId="0" xfId="17" applyFont="1" applyFill="1" applyBorder="1" applyAlignment="1">
      <alignment horizontal="centerContinuous" vertical="center"/>
    </xf>
    <xf numFmtId="0" fontId="82" fillId="0" borderId="0" xfId="17" applyFont="1" applyFill="1" applyAlignment="1"/>
    <xf numFmtId="0" fontId="40" fillId="0" borderId="0" xfId="17" applyFont="1" applyFill="1" applyAlignment="1">
      <alignment horizontal="centerContinuous" vertical="center"/>
    </xf>
    <xf numFmtId="0" fontId="65" fillId="0" borderId="0" xfId="17" applyFont="1" applyFill="1" applyBorder="1" applyAlignment="1">
      <alignment horizontal="centerContinuous" vertical="center"/>
    </xf>
    <xf numFmtId="0" fontId="65" fillId="0" borderId="0" xfId="17" applyFont="1" applyFill="1" applyAlignment="1">
      <alignment vertical="top"/>
    </xf>
    <xf numFmtId="2" fontId="65" fillId="0" borderId="0" xfId="17" applyNumberFormat="1" applyFont="1" applyFill="1" applyBorder="1" applyAlignment="1">
      <alignment horizontal="centerContinuous" vertical="center"/>
    </xf>
    <xf numFmtId="0" fontId="65" fillId="0" borderId="0" xfId="17" applyFont="1" applyFill="1" applyAlignment="1"/>
    <xf numFmtId="0" fontId="65" fillId="0" borderId="64" xfId="17" applyNumberFormat="1" applyFont="1" applyFill="1" applyBorder="1" applyAlignment="1" applyProtection="1">
      <alignment horizontal="center" vertical="center" wrapText="1"/>
    </xf>
    <xf numFmtId="17" fontId="65" fillId="0" borderId="64" xfId="17" applyNumberFormat="1" applyFont="1" applyFill="1" applyBorder="1" applyAlignment="1" applyProtection="1">
      <alignment horizontal="center" vertical="center"/>
    </xf>
    <xf numFmtId="17" fontId="65" fillId="0" borderId="61" xfId="17" applyNumberFormat="1" applyFont="1" applyFill="1" applyBorder="1" applyAlignment="1" applyProtection="1">
      <alignment horizontal="center" vertical="center"/>
    </xf>
    <xf numFmtId="0" fontId="65" fillId="0" borderId="64" xfId="17" quotePrefix="1" applyNumberFormat="1" applyFont="1" applyFill="1" applyBorder="1" applyAlignment="1" applyProtection="1">
      <alignment horizontal="centerContinuous" vertical="center"/>
    </xf>
    <xf numFmtId="0" fontId="65" fillId="0" borderId="62" xfId="17" applyNumberFormat="1" applyFont="1" applyFill="1" applyBorder="1" applyAlignment="1">
      <alignment horizontal="centerContinuous" vertical="center"/>
    </xf>
    <xf numFmtId="0" fontId="65" fillId="0" borderId="62" xfId="17" applyNumberFormat="1" applyFont="1" applyFill="1" applyBorder="1" applyAlignment="1" applyProtection="1">
      <alignment horizontal="center" vertical="center"/>
    </xf>
    <xf numFmtId="0" fontId="65" fillId="0" borderId="64" xfId="17" applyNumberFormat="1" applyFont="1" applyFill="1" applyBorder="1" applyAlignment="1">
      <alignment horizontal="centerContinuous" vertical="center"/>
    </xf>
    <xf numFmtId="0" fontId="65" fillId="0" borderId="63" xfId="17" applyFont="1" applyFill="1" applyBorder="1" applyAlignment="1">
      <alignment horizontal="centerContinuous" vertical="center"/>
    </xf>
    <xf numFmtId="0" fontId="65" fillId="0" borderId="62" xfId="17" applyFont="1" applyFill="1" applyBorder="1" applyAlignment="1">
      <alignment horizontal="centerContinuous" vertical="center"/>
    </xf>
    <xf numFmtId="0" fontId="65" fillId="0" borderId="64" xfId="17" applyNumberFormat="1" applyFont="1" applyFill="1" applyBorder="1" applyAlignment="1" applyProtection="1">
      <alignment horizontal="centerContinuous" vertical="center"/>
    </xf>
    <xf numFmtId="0" fontId="65" fillId="0" borderId="61" xfId="17" applyNumberFormat="1" applyFont="1" applyFill="1" applyBorder="1" applyAlignment="1" applyProtection="1">
      <alignment horizontal="center" vertical="center" wrapText="1"/>
    </xf>
    <xf numFmtId="198" fontId="65" fillId="0" borderId="52" xfId="17" applyNumberFormat="1" applyFont="1" applyFill="1" applyBorder="1" applyAlignment="1" applyProtection="1">
      <alignment horizontal="left" vertical="center"/>
    </xf>
    <xf numFmtId="199" fontId="101" fillId="0" borderId="52" xfId="17" applyNumberFormat="1" applyFont="1" applyFill="1" applyBorder="1" applyAlignment="1">
      <alignment horizontal="center" vertical="center"/>
    </xf>
    <xf numFmtId="200" fontId="65" fillId="0" borderId="52" xfId="17" applyNumberFormat="1" applyFont="1" applyFill="1" applyBorder="1" applyAlignment="1">
      <alignment horizontal="center" vertical="center"/>
    </xf>
    <xf numFmtId="200" fontId="65" fillId="0" borderId="0" xfId="17" applyNumberFormat="1" applyFont="1" applyFill="1" applyBorder="1" applyAlignment="1">
      <alignment horizontal="center" vertical="center"/>
    </xf>
    <xf numFmtId="195" fontId="67" fillId="0" borderId="1" xfId="17" applyNumberFormat="1" applyFont="1" applyFill="1" applyBorder="1" applyAlignment="1">
      <alignment horizontal="center" vertical="center"/>
    </xf>
    <xf numFmtId="195" fontId="67" fillId="0" borderId="0" xfId="17" applyNumberFormat="1" applyFont="1" applyFill="1" applyBorder="1" applyAlignment="1">
      <alignment horizontal="center" vertical="center"/>
    </xf>
    <xf numFmtId="195" fontId="67" fillId="0" borderId="55" xfId="17" applyNumberFormat="1" applyFont="1" applyFill="1" applyBorder="1" applyAlignment="1">
      <alignment horizontal="center" vertical="center"/>
    </xf>
    <xf numFmtId="195" fontId="67" fillId="0" borderId="52" xfId="17" applyNumberFormat="1" applyFont="1" applyFill="1" applyBorder="1" applyAlignment="1">
      <alignment horizontal="center" vertical="center"/>
    </xf>
    <xf numFmtId="198" fontId="65" fillId="0" borderId="10" xfId="17" applyNumberFormat="1" applyFont="1" applyFill="1" applyBorder="1" applyAlignment="1" applyProtection="1">
      <alignment horizontal="left" vertical="center" indent="1"/>
    </xf>
    <xf numFmtId="199" fontId="67" fillId="0" borderId="1" xfId="17" applyNumberFormat="1" applyFont="1" applyFill="1" applyBorder="1" applyAlignment="1">
      <alignment horizontal="center" vertical="center"/>
    </xf>
    <xf numFmtId="200" fontId="65" fillId="0" borderId="1" xfId="17" applyNumberFormat="1" applyFont="1" applyFill="1" applyBorder="1" applyAlignment="1">
      <alignment horizontal="center" vertical="center"/>
    </xf>
    <xf numFmtId="198" fontId="65" fillId="0" borderId="10" xfId="17" applyNumberFormat="1" applyFont="1" applyFill="1" applyBorder="1" applyAlignment="1" applyProtection="1">
      <alignment horizontal="left" vertical="center"/>
    </xf>
    <xf numFmtId="198" fontId="65" fillId="0" borderId="1" xfId="17" applyNumberFormat="1" applyFont="1" applyFill="1" applyBorder="1" applyAlignment="1" applyProtection="1">
      <alignment horizontal="left" vertical="center"/>
    </xf>
    <xf numFmtId="198" fontId="65" fillId="0" borderId="43" xfId="17" applyNumberFormat="1" applyFont="1" applyFill="1" applyBorder="1" applyAlignment="1" applyProtection="1">
      <alignment horizontal="left" vertical="center" indent="1"/>
    </xf>
    <xf numFmtId="199" fontId="67" fillId="0" borderId="50" xfId="17" applyNumberFormat="1" applyFont="1" applyFill="1" applyBorder="1" applyAlignment="1">
      <alignment horizontal="center" vertical="center"/>
    </xf>
    <xf numFmtId="200" fontId="65" fillId="0" borderId="50" xfId="17" applyNumberFormat="1" applyFont="1" applyFill="1" applyBorder="1" applyAlignment="1">
      <alignment horizontal="center" vertical="center"/>
    </xf>
    <xf numFmtId="200" fontId="65" fillId="0" borderId="4" xfId="17" applyNumberFormat="1" applyFont="1" applyFill="1" applyBorder="1" applyAlignment="1">
      <alignment horizontal="center" vertical="center"/>
    </xf>
    <xf numFmtId="195" fontId="67" fillId="0" borderId="50" xfId="17" applyNumberFormat="1" applyFont="1" applyFill="1" applyBorder="1" applyAlignment="1">
      <alignment horizontal="center" vertical="center"/>
    </xf>
    <xf numFmtId="195" fontId="67" fillId="0" borderId="4" xfId="17" applyNumberFormat="1" applyFont="1" applyFill="1" applyBorder="1" applyAlignment="1">
      <alignment horizontal="center" vertical="center"/>
    </xf>
    <xf numFmtId="0" fontId="65" fillId="0" borderId="0" xfId="17" applyFont="1" applyFill="1" applyAlignment="1">
      <alignment vertical="center"/>
    </xf>
    <xf numFmtId="2" fontId="65" fillId="0" borderId="0" xfId="17" applyNumberFormat="1" applyFont="1" applyFill="1" applyAlignment="1">
      <alignment vertical="center"/>
    </xf>
    <xf numFmtId="0" fontId="65" fillId="0" borderId="0" xfId="17" applyFont="1" applyFill="1" applyAlignment="1">
      <alignment horizontal="left"/>
    </xf>
    <xf numFmtId="0" fontId="67" fillId="0" borderId="0" xfId="22" applyFont="1" applyFill="1" applyBorder="1" applyAlignment="1">
      <alignment horizontal="center" vertical="center"/>
    </xf>
    <xf numFmtId="0" fontId="70" fillId="0" borderId="0" xfId="17" applyFont="1" applyFill="1" applyAlignment="1"/>
    <xf numFmtId="0" fontId="70" fillId="0" borderId="0" xfId="17" applyFont="1" applyFill="1" applyBorder="1"/>
    <xf numFmtId="0" fontId="14" fillId="0" borderId="0" xfId="9" applyFont="1" applyAlignment="1">
      <alignment horizontal="centerContinuous" vertical="center"/>
    </xf>
    <xf numFmtId="0" fontId="82" fillId="0" borderId="0" xfId="9" applyFont="1" applyAlignment="1">
      <alignment horizontal="centerContinuous"/>
    </xf>
    <xf numFmtId="0" fontId="12" fillId="0" borderId="0" xfId="9" applyFont="1"/>
    <xf numFmtId="0" fontId="40" fillId="0" borderId="0" xfId="9" applyFont="1" applyAlignment="1">
      <alignment horizontal="centerContinuous" vertical="center"/>
    </xf>
    <xf numFmtId="0" fontId="66" fillId="0" borderId="0" xfId="9" applyFont="1" applyAlignment="1">
      <alignment horizontal="centerContinuous" vertical="center"/>
    </xf>
    <xf numFmtId="0" fontId="65" fillId="0" borderId="0" xfId="9" applyFont="1" applyAlignment="1">
      <alignment horizontal="centerContinuous" vertical="center"/>
    </xf>
    <xf numFmtId="0" fontId="65" fillId="0" borderId="23" xfId="9" applyFont="1" applyBorder="1" applyAlignment="1">
      <alignment vertical="center"/>
    </xf>
    <xf numFmtId="0" fontId="65" fillId="0" borderId="31" xfId="9" applyFont="1" applyBorder="1" applyAlignment="1">
      <alignment vertical="center"/>
    </xf>
    <xf numFmtId="0" fontId="65" fillId="0" borderId="23" xfId="9" applyFont="1" applyBorder="1" applyAlignment="1">
      <alignment horizontal="center" vertical="center"/>
    </xf>
    <xf numFmtId="0" fontId="65" fillId="0" borderId="31" xfId="9" applyFont="1" applyBorder="1" applyAlignment="1">
      <alignment horizontal="centerContinuous" vertical="center"/>
    </xf>
    <xf numFmtId="0" fontId="65" fillId="0" borderId="22" xfId="9" applyFont="1" applyBorder="1" applyAlignment="1">
      <alignment horizontal="center" vertical="center"/>
    </xf>
    <xf numFmtId="0" fontId="65" fillId="0" borderId="31" xfId="9" applyFont="1" applyBorder="1" applyAlignment="1">
      <alignment horizontal="center" vertical="center"/>
    </xf>
    <xf numFmtId="0" fontId="65" fillId="0" borderId="21" xfId="9" applyFont="1" applyBorder="1" applyAlignment="1">
      <alignment horizontal="center" vertical="center"/>
    </xf>
    <xf numFmtId="0" fontId="65" fillId="0" borderId="0" xfId="9" applyFont="1" applyBorder="1" applyAlignment="1">
      <alignment vertical="center"/>
    </xf>
    <xf numFmtId="0" fontId="65" fillId="0" borderId="19" xfId="9" applyFont="1" applyBorder="1" applyAlignment="1">
      <alignment horizontal="left" wrapText="1"/>
    </xf>
    <xf numFmtId="0" fontId="65" fillId="0" borderId="20" xfId="9" applyFont="1" applyBorder="1" applyAlignment="1">
      <alignment horizontal="center" vertical="center"/>
    </xf>
    <xf numFmtId="201" fontId="65" fillId="0" borderId="0" xfId="9" applyNumberFormat="1" applyFont="1" applyBorder="1" applyAlignment="1">
      <alignment horizontal="right"/>
    </xf>
    <xf numFmtId="201" fontId="65" fillId="0" borderId="0" xfId="9" applyNumberFormat="1" applyFont="1" applyFill="1" applyBorder="1" applyAlignment="1">
      <alignment horizontal="right"/>
    </xf>
    <xf numFmtId="202" fontId="66" fillId="0" borderId="0" xfId="9" applyNumberFormat="1" applyFont="1"/>
    <xf numFmtId="0" fontId="66" fillId="0" borderId="0" xfId="9" applyFont="1"/>
    <xf numFmtId="0" fontId="102" fillId="0" borderId="0" xfId="9" applyFont="1" applyBorder="1" applyAlignment="1">
      <alignment vertical="center"/>
    </xf>
    <xf numFmtId="0" fontId="102" fillId="0" borderId="19" xfId="9" applyFont="1" applyBorder="1" applyAlignment="1">
      <alignment horizontal="left" wrapText="1"/>
    </xf>
    <xf numFmtId="202" fontId="65" fillId="0" borderId="0" xfId="9" applyNumberFormat="1" applyFont="1" applyBorder="1" applyAlignment="1">
      <alignment horizontal="right"/>
    </xf>
    <xf numFmtId="202" fontId="65" fillId="0" borderId="0" xfId="9" applyNumberFormat="1" applyFont="1" applyFill="1" applyBorder="1" applyAlignment="1">
      <alignment horizontal="right"/>
    </xf>
    <xf numFmtId="202" fontId="12" fillId="0" borderId="0" xfId="9" applyNumberFormat="1" applyFont="1"/>
    <xf numFmtId="0" fontId="65" fillId="0" borderId="19" xfId="9" applyFont="1" applyBorder="1" applyAlignment="1">
      <alignment horizontal="left" vertical="center"/>
    </xf>
    <xf numFmtId="0" fontId="102" fillId="0" borderId="19" xfId="9" applyFont="1" applyBorder="1" applyAlignment="1">
      <alignment horizontal="left" vertical="center"/>
    </xf>
    <xf numFmtId="181" fontId="65" fillId="0" borderId="0" xfId="9" applyNumberFormat="1" applyFont="1" applyBorder="1" applyAlignment="1">
      <alignment horizontal="right"/>
    </xf>
    <xf numFmtId="0" fontId="65" fillId="0" borderId="0" xfId="9" applyFont="1" applyBorder="1" applyAlignment="1">
      <alignment horizontal="right"/>
    </xf>
    <xf numFmtId="0" fontId="65" fillId="0" borderId="0" xfId="9" applyFont="1" applyFill="1" applyBorder="1" applyAlignment="1">
      <alignment horizontal="right"/>
    </xf>
    <xf numFmtId="0" fontId="65" fillId="0" borderId="19" xfId="9" applyFont="1" applyBorder="1" applyAlignment="1">
      <alignment horizontal="left"/>
    </xf>
    <xf numFmtId="0" fontId="67" fillId="0" borderId="0" xfId="9" applyFont="1" applyBorder="1" applyAlignment="1">
      <alignment horizontal="right"/>
    </xf>
    <xf numFmtId="181" fontId="67" fillId="0" borderId="0" xfId="9" applyNumberFormat="1" applyFont="1" applyBorder="1" applyAlignment="1">
      <alignment horizontal="right"/>
    </xf>
    <xf numFmtId="181" fontId="67" fillId="0" borderId="0" xfId="9" applyNumberFormat="1" applyFont="1" applyFill="1" applyBorder="1" applyAlignment="1">
      <alignment horizontal="right"/>
    </xf>
    <xf numFmtId="0" fontId="102" fillId="0" borderId="19" xfId="9" applyFont="1" applyBorder="1" applyAlignment="1">
      <alignment horizontal="left"/>
    </xf>
    <xf numFmtId="0" fontId="83" fillId="0" borderId="0" xfId="9" applyFont="1" applyBorder="1" applyAlignment="1">
      <alignment horizontal="centerContinuous" vertical="center"/>
    </xf>
    <xf numFmtId="0" fontId="71" fillId="0" borderId="0" xfId="9" applyFont="1" applyBorder="1" applyAlignment="1">
      <alignment horizontal="centerContinuous" vertical="center"/>
    </xf>
    <xf numFmtId="201" fontId="65" fillId="0" borderId="0" xfId="9" applyNumberFormat="1" applyFont="1" applyBorder="1" applyAlignment="1">
      <alignment horizontal="right" vertical="center"/>
    </xf>
    <xf numFmtId="202" fontId="65" fillId="0" borderId="0" xfId="9" applyNumberFormat="1" applyFont="1" applyBorder="1" applyAlignment="1">
      <alignment horizontal="right" vertical="center"/>
    </xf>
    <xf numFmtId="202" fontId="65" fillId="0" borderId="0" xfId="9" applyNumberFormat="1" applyFont="1" applyFill="1" applyBorder="1" applyAlignment="1">
      <alignment horizontal="right" vertical="center"/>
    </xf>
    <xf numFmtId="201" fontId="66" fillId="0" borderId="0" xfId="9" applyNumberFormat="1" applyFont="1" applyFill="1" applyBorder="1" applyAlignment="1">
      <alignment horizontal="right"/>
    </xf>
    <xf numFmtId="181" fontId="65" fillId="0" borderId="0" xfId="9" applyNumberFormat="1" applyFont="1" applyFill="1" applyBorder="1" applyAlignment="1">
      <alignment horizontal="right"/>
    </xf>
    <xf numFmtId="203" fontId="12" fillId="0" borderId="0" xfId="9" applyNumberFormat="1" applyFont="1"/>
    <xf numFmtId="0" fontId="65" fillId="0" borderId="0" xfId="9" applyFont="1" applyBorder="1" applyAlignment="1">
      <alignment horizontal="right" vertical="center"/>
    </xf>
    <xf numFmtId="0" fontId="65" fillId="0" borderId="0" xfId="9" applyFont="1" applyFill="1" applyBorder="1" applyAlignment="1">
      <alignment horizontal="right" vertical="center"/>
    </xf>
    <xf numFmtId="204" fontId="65" fillId="0" borderId="0" xfId="9" applyNumberFormat="1" applyFont="1" applyBorder="1" applyAlignment="1">
      <alignment horizontal="right"/>
    </xf>
    <xf numFmtId="204" fontId="65" fillId="0" borderId="0" xfId="9" applyNumberFormat="1" applyFont="1" applyFill="1" applyBorder="1" applyAlignment="1">
      <alignment horizontal="right"/>
    </xf>
    <xf numFmtId="0" fontId="65" fillId="0" borderId="19" xfId="9" applyFont="1" applyBorder="1" applyAlignment="1">
      <alignment horizontal="right"/>
    </xf>
    <xf numFmtId="202" fontId="65" fillId="0" borderId="19" xfId="9" applyNumberFormat="1" applyFont="1" applyBorder="1" applyAlignment="1">
      <alignment horizontal="right"/>
    </xf>
    <xf numFmtId="204" fontId="65" fillId="0" borderId="19" xfId="9" applyNumberFormat="1" applyFont="1" applyBorder="1" applyAlignment="1">
      <alignment horizontal="right"/>
    </xf>
    <xf numFmtId="181" fontId="65" fillId="0" borderId="19" xfId="9" applyNumberFormat="1" applyFont="1" applyBorder="1" applyAlignment="1">
      <alignment horizontal="right"/>
    </xf>
    <xf numFmtId="181" fontId="67" fillId="0" borderId="19" xfId="9" applyNumberFormat="1" applyFont="1" applyBorder="1" applyAlignment="1">
      <alignment horizontal="right"/>
    </xf>
    <xf numFmtId="0" fontId="104" fillId="0" borderId="0" xfId="0" applyFont="1" applyAlignment="1">
      <alignment horizontal="left" vertical="center" readingOrder="1"/>
    </xf>
    <xf numFmtId="0" fontId="12" fillId="0" borderId="0" xfId="9" applyFont="1" applyAlignment="1">
      <alignment vertical="center" readingOrder="1"/>
    </xf>
    <xf numFmtId="0" fontId="65" fillId="0" borderId="0" xfId="9" quotePrefix="1" applyFont="1" applyAlignment="1">
      <alignment vertical="center" readingOrder="1"/>
    </xf>
    <xf numFmtId="0" fontId="65" fillId="0" borderId="0" xfId="0" applyFont="1" applyAlignment="1">
      <alignment horizontal="left" vertical="center" readingOrder="1"/>
    </xf>
    <xf numFmtId="0" fontId="14" fillId="0" borderId="0" xfId="9" applyFont="1" applyFill="1" applyAlignment="1">
      <alignment horizontal="centerContinuous" vertical="center"/>
    </xf>
    <xf numFmtId="0" fontId="66" fillId="0" borderId="0" xfId="9" applyFont="1" applyFill="1" applyAlignment="1">
      <alignment horizontal="centerContinuous" vertical="center"/>
    </xf>
    <xf numFmtId="205" fontId="66" fillId="0" borderId="0" xfId="9" applyNumberFormat="1" applyFont="1" applyFill="1" applyAlignment="1">
      <alignment horizontal="centerContinuous" vertical="center"/>
    </xf>
    <xf numFmtId="0" fontId="66" fillId="0" borderId="0" xfId="9" applyFont="1" applyFill="1" applyAlignment="1">
      <alignment vertical="center"/>
    </xf>
    <xf numFmtId="0" fontId="12" fillId="0" borderId="0" xfId="9" applyFont="1" applyFill="1"/>
    <xf numFmtId="0" fontId="40" fillId="0" borderId="0" xfId="9" applyFont="1" applyFill="1" applyAlignment="1">
      <alignment horizontal="centerContinuous" vertical="center"/>
    </xf>
    <xf numFmtId="0" fontId="12" fillId="0" borderId="0" xfId="9" applyFont="1" applyFill="1" applyAlignment="1">
      <alignment horizontal="centerContinuous" vertical="center"/>
    </xf>
    <xf numFmtId="205" fontId="12" fillId="0" borderId="0" xfId="9" applyNumberFormat="1" applyFont="1" applyFill="1" applyAlignment="1">
      <alignment horizontal="centerContinuous" vertical="center"/>
    </xf>
    <xf numFmtId="0" fontId="65" fillId="0" borderId="23" xfId="9" applyFont="1" applyFill="1" applyBorder="1" applyAlignment="1">
      <alignment horizontal="center" vertical="center"/>
    </xf>
    <xf numFmtId="0" fontId="65" fillId="0" borderId="31" xfId="9" applyFont="1" applyFill="1" applyBorder="1" applyAlignment="1">
      <alignment horizontal="center" vertical="center"/>
    </xf>
    <xf numFmtId="0" fontId="65" fillId="0" borderId="23" xfId="9" applyNumberFormat="1" applyFont="1" applyBorder="1" applyAlignment="1">
      <alignment horizontal="center" vertical="center"/>
    </xf>
    <xf numFmtId="0" fontId="65" fillId="0" borderId="31" xfId="9" applyNumberFormat="1" applyFont="1" applyBorder="1" applyAlignment="1">
      <alignment horizontal="center" vertical="center"/>
    </xf>
    <xf numFmtId="0" fontId="65" fillId="0" borderId="22" xfId="9" applyFont="1" applyFill="1" applyBorder="1" applyAlignment="1">
      <alignment horizontal="center" vertical="center"/>
    </xf>
    <xf numFmtId="0" fontId="65" fillId="0" borderId="20" xfId="9" applyFont="1" applyFill="1" applyBorder="1" applyAlignment="1">
      <alignment vertical="center"/>
    </xf>
    <xf numFmtId="0" fontId="65" fillId="0" borderId="20" xfId="9" applyFont="1" applyFill="1" applyBorder="1" applyAlignment="1">
      <alignment horizontal="right" vertical="center"/>
    </xf>
    <xf numFmtId="0" fontId="65" fillId="0" borderId="12" xfId="9" applyFont="1" applyFill="1" applyBorder="1" applyAlignment="1">
      <alignment horizontal="left" vertical="center" indent="1"/>
    </xf>
    <xf numFmtId="205" fontId="65" fillId="0" borderId="0" xfId="9" applyNumberFormat="1" applyFont="1" applyFill="1" applyBorder="1" applyAlignment="1">
      <alignment horizontal="center" vertical="center"/>
    </xf>
    <xf numFmtId="0" fontId="102" fillId="0" borderId="20" xfId="9" applyFont="1" applyFill="1" applyBorder="1" applyAlignment="1">
      <alignment vertical="center"/>
    </xf>
    <xf numFmtId="0" fontId="102" fillId="0" borderId="20" xfId="9" applyFont="1" applyFill="1" applyBorder="1" applyAlignment="1">
      <alignment horizontal="right" vertical="center"/>
    </xf>
    <xf numFmtId="0" fontId="65" fillId="0" borderId="11" xfId="9" applyFont="1" applyFill="1" applyBorder="1" applyAlignment="1">
      <alignment horizontal="left" vertical="center" indent="1"/>
    </xf>
    <xf numFmtId="205" fontId="65" fillId="0" borderId="0" xfId="9" quotePrefix="1" applyNumberFormat="1" applyFont="1" applyFill="1" applyBorder="1" applyAlignment="1">
      <alignment horizontal="center" vertical="center"/>
    </xf>
    <xf numFmtId="0" fontId="65" fillId="0" borderId="0" xfId="9" quotePrefix="1" applyFont="1" applyFill="1" applyAlignment="1">
      <alignment vertical="top"/>
    </xf>
    <xf numFmtId="0" fontId="65" fillId="0" borderId="0" xfId="9" applyFont="1" applyFill="1" applyAlignment="1">
      <alignment vertical="top"/>
    </xf>
    <xf numFmtId="0" fontId="108" fillId="0" borderId="0" xfId="26" applyFont="1" applyAlignment="1">
      <alignment horizontal="centerContinuous" vertical="center" wrapText="1"/>
    </xf>
    <xf numFmtId="0" fontId="109" fillId="0" borderId="0" xfId="26" applyFont="1" applyAlignment="1">
      <alignment horizontal="centerContinuous"/>
    </xf>
    <xf numFmtId="0" fontId="109" fillId="0" borderId="0" xfId="26" applyFont="1"/>
    <xf numFmtId="0" fontId="110" fillId="0" borderId="0" xfId="26" applyFont="1" applyAlignment="1">
      <alignment horizontal="centerContinuous" vertical="center" wrapText="1"/>
    </xf>
    <xf numFmtId="0" fontId="110" fillId="0" borderId="0" xfId="26" applyFont="1" applyAlignment="1">
      <alignment horizontal="centerContinuous" vertical="center"/>
    </xf>
    <xf numFmtId="0" fontId="111" fillId="0" borderId="61" xfId="26" applyFont="1" applyBorder="1" applyAlignment="1">
      <alignment horizontal="center" vertical="center"/>
    </xf>
    <xf numFmtId="0" fontId="111" fillId="0" borderId="61" xfId="26" applyFont="1" applyBorder="1" applyAlignment="1">
      <alignment horizontal="center" vertical="center" wrapText="1"/>
    </xf>
    <xf numFmtId="0" fontId="112" fillId="0" borderId="0" xfId="26" applyFont="1"/>
    <xf numFmtId="0" fontId="111" fillId="0" borderId="58" xfId="26" applyFont="1" applyBorder="1" applyAlignment="1">
      <alignment horizontal="left" vertical="center" indent="1"/>
    </xf>
    <xf numFmtId="206" fontId="65" fillId="0" borderId="57" xfId="26" applyNumberFormat="1" applyFont="1" applyFill="1" applyBorder="1" applyAlignment="1">
      <alignment horizontal="right" vertical="center" indent="3"/>
    </xf>
    <xf numFmtId="207" fontId="65" fillId="0" borderId="55" xfId="26" applyNumberFormat="1" applyFont="1" applyFill="1" applyBorder="1" applyAlignment="1">
      <alignment horizontal="right" vertical="center" indent="3"/>
    </xf>
    <xf numFmtId="208" fontId="65" fillId="0" borderId="0" xfId="26" applyNumberFormat="1" applyFont="1" applyFill="1" applyBorder="1" applyAlignment="1">
      <alignment horizontal="right" vertical="center" indent="3"/>
    </xf>
    <xf numFmtId="0" fontId="111" fillId="0" borderId="33" xfId="26" applyFont="1" applyBorder="1" applyAlignment="1">
      <alignment horizontal="left" vertical="center" indent="1"/>
    </xf>
    <xf numFmtId="206" fontId="65" fillId="0" borderId="2" xfId="26" applyNumberFormat="1" applyFont="1" applyFill="1" applyBorder="1" applyAlignment="1">
      <alignment horizontal="right" vertical="center" indent="3"/>
    </xf>
    <xf numFmtId="207" fontId="65" fillId="0" borderId="0" xfId="26" applyNumberFormat="1" applyFont="1" applyFill="1" applyBorder="1" applyAlignment="1">
      <alignment horizontal="right" vertical="center" indent="3"/>
    </xf>
    <xf numFmtId="0" fontId="111" fillId="0" borderId="0" xfId="26" applyFont="1" applyAlignment="1">
      <alignment vertical="center"/>
    </xf>
    <xf numFmtId="0" fontId="113" fillId="0" borderId="0" xfId="26" applyFont="1"/>
    <xf numFmtId="0" fontId="111" fillId="0" borderId="0" xfId="26" applyFont="1" applyAlignment="1">
      <alignment horizontal="left" vertical="center" indent="6"/>
    </xf>
    <xf numFmtId="0" fontId="111" fillId="0" borderId="0" xfId="26" applyFont="1" applyAlignment="1">
      <alignment horizontal="left"/>
    </xf>
    <xf numFmtId="0" fontId="112" fillId="0" borderId="0" xfId="26" applyFont="1" applyAlignment="1">
      <alignment horizontal="right"/>
    </xf>
    <xf numFmtId="164" fontId="14" fillId="0" borderId="0" xfId="27" applyFont="1" applyBorder="1" applyAlignment="1">
      <alignment horizontal="centerContinuous" vertical="center"/>
    </xf>
    <xf numFmtId="164" fontId="70" fillId="0" borderId="0" xfId="27" applyFont="1" applyBorder="1" applyAlignment="1">
      <alignment horizontal="centerContinuous" vertical="center" wrapText="1"/>
    </xf>
    <xf numFmtId="164" fontId="70" fillId="0" borderId="0" xfId="27" applyFont="1" applyBorder="1" applyAlignment="1">
      <alignment horizontal="centerContinuous" vertical="center"/>
    </xf>
    <xf numFmtId="164" fontId="70" fillId="0" borderId="0" xfId="27" applyFont="1" applyFill="1" applyBorder="1" applyAlignment="1">
      <alignment horizontal="centerContinuous" vertical="center"/>
    </xf>
    <xf numFmtId="164" fontId="12" fillId="0" borderId="0" xfId="27" applyFont="1" applyFill="1" applyBorder="1" applyAlignment="1">
      <alignment horizontal="centerContinuous" vertical="center"/>
    </xf>
    <xf numFmtId="164" fontId="12" fillId="0" borderId="0" xfId="27" applyFont="1" applyBorder="1" applyAlignment="1">
      <alignment horizontal="centerContinuous" vertical="center"/>
    </xf>
    <xf numFmtId="164" fontId="12" fillId="0" borderId="0" xfId="27" applyFont="1" applyBorder="1"/>
    <xf numFmtId="164" fontId="12" fillId="0" borderId="0" xfId="27" applyFont="1"/>
    <xf numFmtId="164" fontId="40" fillId="0" borderId="0" xfId="27" applyFont="1" applyBorder="1" applyAlignment="1">
      <alignment horizontal="centerContinuous" vertical="center"/>
    </xf>
    <xf numFmtId="0" fontId="65" fillId="0" borderId="41" xfId="9" applyFont="1" applyFill="1" applyBorder="1" applyAlignment="1">
      <alignment horizontal="center" vertical="center"/>
    </xf>
    <xf numFmtId="0" fontId="65" fillId="0" borderId="0" xfId="9" applyFont="1" applyFill="1" applyBorder="1" applyAlignment="1">
      <alignment vertical="center"/>
    </xf>
    <xf numFmtId="0" fontId="65" fillId="0" borderId="2" xfId="9" applyFont="1" applyFill="1" applyBorder="1" applyAlignment="1">
      <alignment vertical="center"/>
    </xf>
    <xf numFmtId="0" fontId="65" fillId="0" borderId="0" xfId="9" applyFont="1" applyFill="1" applyBorder="1" applyAlignment="1">
      <alignment horizontal="left" vertical="center" indent="2"/>
    </xf>
    <xf numFmtId="209" fontId="65" fillId="0" borderId="0" xfId="0" applyNumberFormat="1" applyFont="1" applyBorder="1" applyAlignment="1">
      <alignment horizontal="center" vertical="center"/>
    </xf>
    <xf numFmtId="0" fontId="102" fillId="0" borderId="0" xfId="9" applyFont="1" applyFill="1" applyBorder="1" applyAlignment="1">
      <alignment vertical="center"/>
    </xf>
    <xf numFmtId="0" fontId="102" fillId="0" borderId="0" xfId="9" applyFont="1" applyFill="1" applyBorder="1" applyAlignment="1">
      <alignment horizontal="right" vertical="center"/>
    </xf>
    <xf numFmtId="209" fontId="65" fillId="0" borderId="0" xfId="27" applyNumberFormat="1" applyFont="1" applyAlignment="1">
      <alignment horizontal="center" vertical="center"/>
    </xf>
    <xf numFmtId="209" fontId="65" fillId="0" borderId="0" xfId="27" applyNumberFormat="1" applyFont="1" applyFill="1" applyAlignment="1">
      <alignment horizontal="center" vertical="center"/>
    </xf>
    <xf numFmtId="164" fontId="65" fillId="0" borderId="0" xfId="27" applyFont="1" applyBorder="1"/>
    <xf numFmtId="164" fontId="65" fillId="0" borderId="2" xfId="27" applyFont="1" applyBorder="1"/>
    <xf numFmtId="164" fontId="102" fillId="0" borderId="0" xfId="27" applyFont="1" applyBorder="1"/>
    <xf numFmtId="164" fontId="102" fillId="0" borderId="2" xfId="27" applyFont="1" applyBorder="1"/>
    <xf numFmtId="1" fontId="65" fillId="0" borderId="0" xfId="0" applyNumberFormat="1" applyFont="1"/>
    <xf numFmtId="164" fontId="65" fillId="0" borderId="0" xfId="27" quotePrefix="1" applyFont="1" applyBorder="1"/>
    <xf numFmtId="164" fontId="66" fillId="0" borderId="0" xfId="27" applyFont="1" applyBorder="1"/>
    <xf numFmtId="164" fontId="66" fillId="0" borderId="0" xfId="27" applyFont="1" applyFill="1" applyBorder="1"/>
    <xf numFmtId="164" fontId="66" fillId="0" borderId="0" xfId="27" applyFont="1"/>
    <xf numFmtId="164" fontId="65" fillId="0" borderId="0" xfId="27" quotePrefix="1" applyFont="1" applyBorder="1" applyAlignment="1">
      <alignment horizontal="left"/>
    </xf>
    <xf numFmtId="164" fontId="65" fillId="0" borderId="0" xfId="27" applyFont="1" applyFill="1" applyAlignment="1">
      <alignment horizontal="left"/>
    </xf>
    <xf numFmtId="164" fontId="70" fillId="0" borderId="0" xfId="27" applyFont="1" applyBorder="1"/>
    <xf numFmtId="164" fontId="70" fillId="0" borderId="0" xfId="27" applyFont="1" applyFill="1" applyBorder="1"/>
    <xf numFmtId="164" fontId="12" fillId="0" borderId="0" xfId="27" applyFont="1" applyFill="1" applyBorder="1"/>
    <xf numFmtId="164" fontId="70" fillId="0" borderId="0" xfId="27" applyFont="1"/>
    <xf numFmtId="164" fontId="70" fillId="0" borderId="0" xfId="27" applyFont="1" applyFill="1"/>
    <xf numFmtId="164" fontId="12" fillId="0" borderId="0" xfId="27" applyFont="1" applyFill="1"/>
    <xf numFmtId="0" fontId="117" fillId="0" borderId="0" xfId="28" applyFont="1" applyFill="1"/>
    <xf numFmtId="0" fontId="118" fillId="0" borderId="0" xfId="29" applyFont="1" applyFill="1" applyBorder="1" applyAlignment="1" applyProtection="1">
      <alignment horizontal="center" vertical="center"/>
    </xf>
    <xf numFmtId="0" fontId="117" fillId="0" borderId="0" xfId="28" applyFont="1" applyFill="1" applyAlignment="1">
      <alignment horizontal="center"/>
    </xf>
    <xf numFmtId="0" fontId="116" fillId="0" borderId="0" xfId="28"/>
    <xf numFmtId="210" fontId="119" fillId="0" borderId="0" xfId="29" quotePrefix="1" applyNumberFormat="1" applyFont="1" applyFill="1" applyBorder="1" applyAlignment="1" applyProtection="1">
      <alignment horizontal="center" vertical="center"/>
    </xf>
    <xf numFmtId="210" fontId="119" fillId="0" borderId="0" xfId="29" applyNumberFormat="1" applyFont="1" applyFill="1" applyBorder="1" applyAlignment="1" applyProtection="1">
      <alignment horizontal="center" vertical="center"/>
    </xf>
    <xf numFmtId="0" fontId="120" fillId="0" borderId="0" xfId="29" applyFont="1" applyFill="1" applyBorder="1" applyAlignment="1" applyProtection="1">
      <alignment horizontal="centerContinuous" vertical="center"/>
    </xf>
    <xf numFmtId="0" fontId="121" fillId="0" borderId="0" xfId="29" applyFont="1" applyFill="1" applyBorder="1" applyAlignment="1">
      <alignment horizontal="centerContinuous" vertical="center"/>
    </xf>
    <xf numFmtId="0" fontId="121" fillId="0" borderId="0" xfId="29" applyFont="1" applyFill="1" applyBorder="1" applyAlignment="1" applyProtection="1">
      <alignment horizontal="centerContinuous" vertical="center"/>
    </xf>
    <xf numFmtId="0" fontId="122" fillId="0" borderId="0" xfId="28" applyFont="1" applyFill="1" applyBorder="1" applyAlignment="1">
      <alignment horizontal="centerContinuous" vertical="center"/>
    </xf>
    <xf numFmtId="0" fontId="121" fillId="0" borderId="0" xfId="28" applyFont="1" applyFill="1" applyAlignment="1">
      <alignment horizontal="centerContinuous" vertical="center"/>
    </xf>
    <xf numFmtId="0" fontId="123" fillId="0" borderId="0" xfId="28" applyFont="1" applyFill="1" applyBorder="1" applyAlignment="1">
      <alignment horizontal="centerContinuous" vertical="center"/>
    </xf>
    <xf numFmtId="49" fontId="122" fillId="0" borderId="4" xfId="28" applyNumberFormat="1" applyFont="1" applyFill="1" applyBorder="1" applyAlignment="1">
      <alignment horizontal="centerContinuous" vertical="center"/>
    </xf>
    <xf numFmtId="49" fontId="124" fillId="0" borderId="0" xfId="28" applyNumberFormat="1" applyFont="1" applyFill="1" applyBorder="1" applyAlignment="1">
      <alignment horizontal="center" vertical="center"/>
    </xf>
    <xf numFmtId="0" fontId="109" fillId="0" borderId="52" xfId="28" applyFont="1" applyBorder="1" applyAlignment="1">
      <alignment horizontal="center" vertical="center"/>
    </xf>
    <xf numFmtId="0" fontId="120" fillId="0" borderId="44" xfId="29" applyFont="1" applyFill="1" applyBorder="1" applyAlignment="1">
      <alignment horizontal="center" vertical="center"/>
    </xf>
    <xf numFmtId="0" fontId="120" fillId="0" borderId="9" xfId="29" applyFont="1" applyFill="1" applyBorder="1" applyAlignment="1">
      <alignment horizontal="center" vertical="center"/>
    </xf>
    <xf numFmtId="0" fontId="120" fillId="0" borderId="51" xfId="29" applyFont="1" applyFill="1" applyBorder="1" applyAlignment="1">
      <alignment horizontal="center" vertical="center"/>
    </xf>
    <xf numFmtId="0" fontId="109" fillId="0" borderId="1" xfId="28" applyFont="1" applyBorder="1" applyAlignment="1">
      <alignment horizontal="center" vertical="center"/>
    </xf>
    <xf numFmtId="0" fontId="119" fillId="0" borderId="65" xfId="29" applyFont="1" applyFill="1" applyBorder="1" applyAlignment="1">
      <alignment horizontal="centerContinuous" vertical="center"/>
    </xf>
    <xf numFmtId="0" fontId="119" fillId="0" borderId="47" xfId="29" applyFont="1" applyFill="1" applyBorder="1" applyAlignment="1">
      <alignment horizontal="centerContinuous" vertical="center"/>
    </xf>
    <xf numFmtId="0" fontId="119" fillId="0" borderId="46" xfId="29" applyFont="1" applyFill="1" applyBorder="1" applyAlignment="1">
      <alignment horizontal="centerContinuous" vertical="center"/>
    </xf>
    <xf numFmtId="0" fontId="119" fillId="0" borderId="45" xfId="29" applyFont="1" applyFill="1" applyBorder="1" applyAlignment="1">
      <alignment horizontal="center" vertical="center"/>
    </xf>
    <xf numFmtId="0" fontId="119" fillId="0" borderId="46" xfId="29" applyFont="1" applyFill="1" applyBorder="1" applyAlignment="1">
      <alignment horizontal="center" vertical="center"/>
    </xf>
    <xf numFmtId="0" fontId="125" fillId="0" borderId="1" xfId="28" applyFont="1" applyFill="1" applyBorder="1" applyAlignment="1">
      <alignment horizontal="left" vertical="center"/>
    </xf>
    <xf numFmtId="3" fontId="120" fillId="0" borderId="0" xfId="29" quotePrefix="1" applyNumberFormat="1" applyFont="1" applyFill="1" applyBorder="1" applyAlignment="1">
      <alignment horizontal="center" vertical="center"/>
    </xf>
    <xf numFmtId="3" fontId="120" fillId="0" borderId="0" xfId="29" applyNumberFormat="1" applyFont="1" applyFill="1" applyBorder="1" applyAlignment="1">
      <alignment horizontal="center" vertical="center"/>
    </xf>
    <xf numFmtId="3" fontId="120" fillId="0" borderId="33" xfId="29" applyNumberFormat="1" applyFont="1" applyFill="1" applyBorder="1" applyAlignment="1">
      <alignment horizontal="center" vertical="center"/>
    </xf>
    <xf numFmtId="3" fontId="95" fillId="0" borderId="10" xfId="28" applyNumberFormat="1" applyFont="1" applyBorder="1" applyAlignment="1">
      <alignment horizontal="center" vertical="center"/>
    </xf>
    <xf numFmtId="3" fontId="95" fillId="0" borderId="52" xfId="28" applyNumberFormat="1" applyFont="1" applyBorder="1" applyAlignment="1">
      <alignment horizontal="center" vertical="center"/>
    </xf>
    <xf numFmtId="3" fontId="95" fillId="0" borderId="1" xfId="28" applyNumberFormat="1" applyFont="1" applyBorder="1" applyAlignment="1">
      <alignment horizontal="center" vertical="center"/>
    </xf>
    <xf numFmtId="0" fontId="125" fillId="0" borderId="1" xfId="28" applyFont="1" applyFill="1" applyBorder="1" applyAlignment="1">
      <alignment horizontal="left" vertical="center" wrapText="1"/>
    </xf>
    <xf numFmtId="3" fontId="95" fillId="0" borderId="2" xfId="28" applyNumberFormat="1" applyFont="1" applyBorder="1" applyAlignment="1">
      <alignment horizontal="center" vertical="center"/>
    </xf>
    <xf numFmtId="0" fontId="125" fillId="0" borderId="50" xfId="28" applyFont="1" applyFill="1" applyBorder="1" applyAlignment="1">
      <alignment horizontal="left" vertical="center" wrapText="1"/>
    </xf>
    <xf numFmtId="1" fontId="120" fillId="0" borderId="35" xfId="29" quotePrefix="1" applyNumberFormat="1" applyFont="1" applyFill="1" applyBorder="1" applyAlignment="1">
      <alignment horizontal="center" vertical="center"/>
    </xf>
    <xf numFmtId="15" fontId="120" fillId="0" borderId="4" xfId="29" quotePrefix="1" applyNumberFormat="1" applyFont="1" applyFill="1" applyBorder="1" applyAlignment="1">
      <alignment horizontal="center" vertical="center"/>
    </xf>
    <xf numFmtId="3" fontId="120" fillId="0" borderId="4" xfId="29" quotePrefix="1" applyNumberFormat="1" applyFont="1" applyFill="1" applyBorder="1" applyAlignment="1">
      <alignment horizontal="center" vertical="center"/>
    </xf>
    <xf numFmtId="3" fontId="120" fillId="0" borderId="4" xfId="29" applyNumberFormat="1" applyFont="1" applyFill="1" applyBorder="1" applyAlignment="1">
      <alignment horizontal="center" vertical="center"/>
    </xf>
    <xf numFmtId="3" fontId="120" fillId="0" borderId="59" xfId="29" quotePrefix="1" applyNumberFormat="1" applyFont="1" applyFill="1" applyBorder="1" applyAlignment="1">
      <alignment horizontal="center" vertical="center"/>
    </xf>
    <xf numFmtId="3" fontId="95" fillId="0" borderId="50" xfId="28" applyNumberFormat="1" applyFont="1" applyBorder="1" applyAlignment="1">
      <alignment horizontal="center" vertical="center"/>
    </xf>
    <xf numFmtId="0" fontId="112" fillId="0" borderId="0" xfId="28" applyFont="1" applyFill="1"/>
    <xf numFmtId="15" fontId="120" fillId="0" borderId="0" xfId="29" quotePrefix="1" applyNumberFormat="1" applyFont="1" applyFill="1" applyBorder="1" applyAlignment="1">
      <alignment horizontal="center" vertical="center"/>
    </xf>
    <xf numFmtId="3" fontId="95" fillId="0" borderId="0" xfId="28" applyNumberFormat="1" applyFont="1" applyBorder="1" applyAlignment="1">
      <alignment horizontal="center" vertical="center"/>
    </xf>
    <xf numFmtId="0" fontId="129" fillId="0" borderId="0" xfId="29" applyFont="1" applyFill="1" applyBorder="1" applyAlignment="1">
      <alignment horizontal="center" vertical="center"/>
    </xf>
    <xf numFmtId="0" fontId="121" fillId="0" borderId="0" xfId="28" applyFont="1" applyFill="1" applyAlignment="1">
      <alignment horizontal="center"/>
    </xf>
    <xf numFmtId="0" fontId="117" fillId="0" borderId="0" xfId="28" applyFont="1" applyFill="1" applyBorder="1" applyAlignment="1">
      <alignment horizontal="center"/>
    </xf>
    <xf numFmtId="0" fontId="130" fillId="0" borderId="0" xfId="28" applyFont="1" applyFill="1"/>
    <xf numFmtId="0" fontId="120" fillId="0" borderId="0" xfId="28" applyFont="1" applyFill="1"/>
    <xf numFmtId="0" fontId="65" fillId="0" borderId="5" xfId="16" applyFont="1" applyFill="1" applyBorder="1" applyAlignment="1" applyProtection="1">
      <alignment horizontal="center" vertical="center"/>
    </xf>
    <xf numFmtId="0" fontId="65" fillId="0" borderId="10" xfId="16" applyFont="1" applyFill="1" applyBorder="1" applyAlignment="1" applyProtection="1">
      <alignment horizontal="center" vertical="center"/>
    </xf>
    <xf numFmtId="0" fontId="65" fillId="0" borderId="41" xfId="16" applyFont="1" applyFill="1" applyBorder="1" applyAlignment="1" applyProtection="1">
      <alignment horizontal="center" vertical="center"/>
    </xf>
    <xf numFmtId="0" fontId="65" fillId="0" borderId="6" xfId="3" applyFont="1" applyFill="1" applyBorder="1" applyAlignment="1" applyProtection="1">
      <alignment horizontal="center" vertical="center" wrapText="1"/>
    </xf>
    <xf numFmtId="0" fontId="65" fillId="0" borderId="11" xfId="3" applyFont="1" applyFill="1" applyBorder="1" applyAlignment="1" applyProtection="1">
      <alignment horizontal="center" vertical="center" wrapText="1"/>
    </xf>
    <xf numFmtId="0" fontId="65" fillId="0" borderId="31" xfId="3" applyFont="1" applyFill="1" applyBorder="1" applyAlignment="1" applyProtection="1">
      <alignment horizontal="center" vertical="center" wrapText="1"/>
    </xf>
    <xf numFmtId="0" fontId="65" fillId="0" borderId="39" xfId="3" applyFont="1" applyBorder="1" applyAlignment="1">
      <alignment horizontal="center" vertical="center"/>
    </xf>
    <xf numFmtId="0" fontId="65" fillId="0" borderId="9" xfId="3" applyFont="1" applyBorder="1" applyAlignment="1"/>
    <xf numFmtId="0" fontId="65" fillId="0" borderId="11" xfId="16" applyNumberFormat="1" applyFont="1" applyFill="1" applyBorder="1" applyAlignment="1" applyProtection="1">
      <alignment horizontal="center" vertical="center"/>
    </xf>
    <xf numFmtId="0" fontId="65" fillId="0" borderId="31" xfId="16" applyNumberFormat="1" applyFont="1" applyFill="1" applyBorder="1" applyAlignment="1" applyProtection="1">
      <alignment horizontal="center" vertical="center"/>
    </xf>
    <xf numFmtId="0" fontId="65" fillId="0" borderId="13" xfId="3" applyFont="1" applyBorder="1" applyAlignment="1">
      <alignment horizontal="center" vertical="center"/>
    </xf>
    <xf numFmtId="0" fontId="32" fillId="0" borderId="14" xfId="3" applyBorder="1" applyAlignment="1">
      <alignment horizontal="center" vertical="center"/>
    </xf>
    <xf numFmtId="0" fontId="32" fillId="0" borderId="15" xfId="3" applyBorder="1" applyAlignment="1">
      <alignment horizontal="center" vertical="center"/>
    </xf>
    <xf numFmtId="0" fontId="32" fillId="0" borderId="19" xfId="3" applyBorder="1" applyAlignment="1">
      <alignment horizontal="center" vertical="center"/>
    </xf>
    <xf numFmtId="0" fontId="32" fillId="0" borderId="0" xfId="3" applyAlignment="1">
      <alignment horizontal="center" vertical="center"/>
    </xf>
    <xf numFmtId="0" fontId="32" fillId="0" borderId="20" xfId="3" applyBorder="1" applyAlignment="1">
      <alignment horizontal="center" vertical="center"/>
    </xf>
    <xf numFmtId="0" fontId="32" fillId="0" borderId="21" xfId="3" applyBorder="1" applyAlignment="1">
      <alignment horizontal="center" vertical="center"/>
    </xf>
    <xf numFmtId="0" fontId="32" fillId="0" borderId="22" xfId="3" applyBorder="1" applyAlignment="1">
      <alignment horizontal="center" vertical="center"/>
    </xf>
    <xf numFmtId="0" fontId="32" fillId="0" borderId="23" xfId="3" applyBorder="1" applyAlignment="1">
      <alignment horizontal="center" vertical="center"/>
    </xf>
    <xf numFmtId="0" fontId="65" fillId="0" borderId="16" xfId="3" applyFont="1" applyBorder="1" applyAlignment="1">
      <alignment horizontal="center" vertical="center"/>
    </xf>
    <xf numFmtId="0" fontId="32" fillId="0" borderId="17" xfId="3" applyBorder="1" applyAlignment="1">
      <alignment horizontal="center" vertical="center"/>
    </xf>
    <xf numFmtId="0" fontId="32" fillId="0" borderId="18" xfId="3" applyBorder="1" applyAlignment="1">
      <alignment horizontal="center" vertical="center"/>
    </xf>
    <xf numFmtId="0" fontId="65" fillId="0" borderId="14" xfId="3" applyNumberFormat="1" applyFont="1" applyFill="1" applyBorder="1" applyAlignment="1" applyProtection="1">
      <alignment horizontal="center" vertical="center"/>
    </xf>
    <xf numFmtId="0" fontId="65" fillId="0" borderId="15" xfId="3" applyNumberFormat="1" applyFont="1" applyFill="1" applyBorder="1" applyAlignment="1" applyProtection="1">
      <alignment horizontal="center" vertical="center"/>
    </xf>
    <xf numFmtId="0" fontId="65" fillId="0" borderId="0" xfId="3" applyNumberFormat="1" applyFont="1" applyFill="1" applyBorder="1" applyAlignment="1" applyProtection="1">
      <alignment horizontal="center" vertical="center"/>
    </xf>
    <xf numFmtId="0" fontId="65" fillId="0" borderId="20" xfId="3" applyNumberFormat="1" applyFont="1" applyFill="1" applyBorder="1" applyAlignment="1" applyProtection="1">
      <alignment horizontal="center" vertical="center"/>
    </xf>
    <xf numFmtId="0" fontId="65" fillId="0" borderId="22" xfId="3" applyNumberFormat="1" applyFont="1" applyFill="1" applyBorder="1" applyAlignment="1" applyProtection="1">
      <alignment horizontal="center" vertical="center"/>
    </xf>
    <xf numFmtId="0" fontId="65" fillId="0" borderId="23" xfId="3" applyNumberFormat="1" applyFont="1" applyFill="1" applyBorder="1" applyAlignment="1" applyProtection="1">
      <alignment horizontal="center" vertical="center"/>
    </xf>
    <xf numFmtId="0" fontId="65" fillId="0" borderId="40" xfId="3" applyNumberFormat="1" applyFont="1" applyFill="1" applyBorder="1" applyAlignment="1" applyProtection="1">
      <alignment horizontal="center" vertical="center" wrapText="1"/>
    </xf>
    <xf numFmtId="0" fontId="65" fillId="0" borderId="24" xfId="3" applyNumberFormat="1" applyFont="1" applyFill="1" applyBorder="1" applyAlignment="1" applyProtection="1">
      <alignment horizontal="center" vertical="center" wrapText="1"/>
    </xf>
    <xf numFmtId="0" fontId="65" fillId="0" borderId="32" xfId="3" applyNumberFormat="1" applyFont="1" applyFill="1" applyBorder="1" applyAlignment="1" applyProtection="1">
      <alignment horizontal="center" vertical="center" wrapText="1"/>
    </xf>
    <xf numFmtId="0" fontId="66" fillId="0" borderId="5" xfId="22" applyNumberFormat="1" applyFont="1" applyFill="1" applyBorder="1" applyAlignment="1" applyProtection="1">
      <alignment horizontal="center" vertical="center"/>
      <protection hidden="1"/>
    </xf>
    <xf numFmtId="0" fontId="66" fillId="0" borderId="41" xfId="22" applyNumberFormat="1" applyFont="1" applyFill="1" applyBorder="1" applyAlignment="1" applyProtection="1">
      <alignment horizontal="center" vertical="center"/>
      <protection hidden="1"/>
    </xf>
    <xf numFmtId="1" fontId="66" fillId="0" borderId="8" xfId="23" quotePrefix="1" applyNumberFormat="1" applyFont="1" applyFill="1" applyBorder="1" applyAlignment="1" applyProtection="1">
      <alignment horizontal="center" vertical="center" wrapText="1"/>
      <protection hidden="1"/>
    </xf>
    <xf numFmtId="1" fontId="66" fillId="0" borderId="44" xfId="23" applyNumberFormat="1" applyFont="1" applyFill="1" applyBorder="1" applyAlignment="1" applyProtection="1">
      <alignment horizontal="center" vertical="center" wrapText="1"/>
      <protection hidden="1"/>
    </xf>
    <xf numFmtId="0" fontId="66" fillId="0" borderId="52" xfId="25" applyFont="1" applyBorder="1" applyAlignment="1">
      <alignment horizontal="center" vertical="center"/>
    </xf>
    <xf numFmtId="0" fontId="66" fillId="0" borderId="50" xfId="25" applyFont="1" applyBorder="1" applyAlignment="1">
      <alignment horizontal="center" vertical="center"/>
    </xf>
    <xf numFmtId="183" fontId="66" fillId="0" borderId="5" xfId="3" applyNumberFormat="1" applyFont="1" applyBorder="1" applyAlignment="1">
      <alignment horizontal="center" vertical="center"/>
    </xf>
    <xf numFmtId="183" fontId="66" fillId="0" borderId="41" xfId="3" applyNumberFormat="1" applyFont="1" applyBorder="1" applyAlignment="1">
      <alignment horizontal="center" vertical="center"/>
    </xf>
    <xf numFmtId="1" fontId="46" fillId="0" borderId="0" xfId="14" applyNumberFormat="1" applyFont="1" applyFill="1" applyAlignment="1">
      <alignment horizontal="center" vertical="center"/>
    </xf>
    <xf numFmtId="0" fontId="47" fillId="0" borderId="0" xfId="14" applyNumberFormat="1" applyFont="1" applyFill="1" applyAlignment="1">
      <alignment horizontal="center" vertical="center"/>
    </xf>
    <xf numFmtId="0" fontId="46" fillId="0" borderId="0" xfId="14" applyNumberFormat="1" applyFont="1" applyFill="1" applyAlignment="1">
      <alignment horizontal="center"/>
    </xf>
    <xf numFmtId="1" fontId="39" fillId="0" borderId="4" xfId="14" applyNumberFormat="1" applyFont="1" applyFill="1" applyBorder="1" applyAlignment="1">
      <alignment horizontal="center"/>
    </xf>
    <xf numFmtId="1" fontId="46" fillId="0" borderId="0" xfId="3" applyNumberFormat="1" applyFont="1" applyFill="1" applyBorder="1" applyAlignment="1">
      <alignment horizontal="center"/>
    </xf>
    <xf numFmtId="1" fontId="39" fillId="0" borderId="0" xfId="3" applyNumberFormat="1" applyFont="1" applyFill="1" applyBorder="1" applyAlignment="1">
      <alignment horizontal="center"/>
    </xf>
    <xf numFmtId="0" fontId="47" fillId="0" borderId="0" xfId="3" applyFont="1" applyFill="1" applyAlignment="1">
      <alignment horizontal="center"/>
    </xf>
    <xf numFmtId="0" fontId="52" fillId="0" borderId="0" xfId="3" applyNumberFormat="1" applyFont="1" applyBorder="1" applyAlignment="1">
      <alignment horizontal="center" vertical="center"/>
    </xf>
    <xf numFmtId="0" fontId="52" fillId="0" borderId="0" xfId="3" applyNumberFormat="1" applyFont="1" applyAlignment="1">
      <alignment horizontal="center" vertical="center"/>
    </xf>
    <xf numFmtId="0" fontId="57" fillId="0" borderId="0" xfId="3" applyNumberFormat="1" applyFont="1" applyFill="1" applyAlignment="1">
      <alignment horizontal="center"/>
    </xf>
    <xf numFmtId="1" fontId="39" fillId="0" borderId="4" xfId="3" applyNumberFormat="1" applyFont="1" applyFill="1" applyBorder="1" applyAlignment="1">
      <alignment horizontal="center"/>
    </xf>
    <xf numFmtId="168" fontId="46" fillId="0" borderId="0" xfId="14" applyNumberFormat="1" applyFont="1" applyFill="1" applyBorder="1" applyAlignment="1">
      <alignment horizontal="center" vertical="center"/>
    </xf>
    <xf numFmtId="0" fontId="47" fillId="0" borderId="0" xfId="14" applyNumberFormat="1" applyFont="1" applyFill="1" applyAlignment="1">
      <alignment horizontal="center"/>
    </xf>
    <xf numFmtId="0" fontId="52" fillId="0" borderId="0" xfId="14" applyNumberFormat="1" applyFont="1" applyBorder="1" applyAlignment="1">
      <alignment horizontal="center"/>
    </xf>
    <xf numFmtId="0" fontId="52" fillId="0" borderId="0" xfId="14" applyNumberFormat="1" applyFont="1" applyAlignment="1">
      <alignment horizontal="center"/>
    </xf>
    <xf numFmtId="0" fontId="66" fillId="0" borderId="0" xfId="16" applyFont="1" applyFill="1" applyBorder="1" applyAlignment="1" applyProtection="1">
      <alignment horizontal="center" vertical="center"/>
    </xf>
    <xf numFmtId="0" fontId="66"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66" fillId="0" borderId="0" xfId="3" applyNumberFormat="1" applyFont="1" applyFill="1" applyBorder="1" applyAlignment="1" applyProtection="1">
      <alignment horizontal="center" vertical="center" wrapText="1"/>
    </xf>
    <xf numFmtId="0" fontId="65" fillId="0" borderId="8" xfId="16" applyFont="1" applyFill="1" applyBorder="1" applyAlignment="1" applyProtection="1">
      <alignment horizontal="center" vertical="center"/>
    </xf>
    <xf numFmtId="0" fontId="65" fillId="0" borderId="9" xfId="16" applyFont="1" applyFill="1" applyBorder="1" applyAlignment="1" applyProtection="1">
      <alignment horizontal="center" vertical="center"/>
    </xf>
    <xf numFmtId="0" fontId="65" fillId="0" borderId="12" xfId="16" applyNumberFormat="1" applyFont="1" applyFill="1" applyBorder="1" applyAlignment="1" applyProtection="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65" fillId="0" borderId="5" xfId="0" applyFont="1" applyBorder="1" applyAlignment="1">
      <alignment horizontal="left" vertical="center" indent="1"/>
    </xf>
    <xf numFmtId="0" fontId="65" fillId="0" borderId="10" xfId="0" applyFont="1" applyBorder="1" applyAlignment="1">
      <alignment horizontal="left" vertical="center" indent="1"/>
    </xf>
    <xf numFmtId="0" fontId="65" fillId="0" borderId="41" xfId="0" applyFont="1" applyBorder="1" applyAlignment="1">
      <alignment horizontal="left" vertical="center" indent="1"/>
    </xf>
    <xf numFmtId="0" fontId="66" fillId="0" borderId="64" xfId="17" applyFont="1" applyFill="1" applyBorder="1" applyAlignment="1">
      <alignment horizontal="center" vertical="center"/>
    </xf>
    <xf numFmtId="0" fontId="66" fillId="0" borderId="63" xfId="17" applyFont="1" applyFill="1" applyBorder="1" applyAlignment="1">
      <alignment horizontal="center" vertical="center"/>
    </xf>
    <xf numFmtId="0" fontId="66" fillId="0" borderId="62" xfId="17" applyFont="1" applyFill="1" applyBorder="1" applyAlignment="1">
      <alignment horizontal="center" vertical="center"/>
    </xf>
    <xf numFmtId="0" fontId="66" fillId="0" borderId="52" xfId="17" applyFont="1" applyFill="1" applyBorder="1" applyAlignment="1" applyProtection="1">
      <alignment horizontal="center" vertical="center" wrapText="1"/>
    </xf>
    <xf numFmtId="0" fontId="66" fillId="0" borderId="1" xfId="17" applyFont="1" applyFill="1" applyBorder="1" applyAlignment="1" applyProtection="1">
      <alignment horizontal="center" vertical="center" wrapText="1"/>
    </xf>
    <xf numFmtId="0" fontId="66" fillId="0" borderId="52" xfId="17" applyNumberFormat="1" applyFont="1" applyFill="1" applyBorder="1" applyAlignment="1" applyProtection="1">
      <alignment horizontal="center" vertical="center"/>
    </xf>
    <xf numFmtId="0" fontId="66" fillId="0" borderId="50" xfId="17" applyNumberFormat="1" applyFont="1" applyFill="1" applyBorder="1" applyAlignment="1" applyProtection="1">
      <alignment horizontal="center" vertical="center"/>
    </xf>
    <xf numFmtId="0" fontId="66" fillId="0" borderId="57" xfId="17" applyFont="1" applyFill="1" applyBorder="1" applyAlignment="1">
      <alignment horizontal="center" vertical="center"/>
    </xf>
    <xf numFmtId="0" fontId="66" fillId="0" borderId="55" xfId="17" applyFont="1" applyFill="1" applyBorder="1" applyAlignment="1">
      <alignment horizontal="center" vertical="center"/>
    </xf>
    <xf numFmtId="0" fontId="66" fillId="0" borderId="58" xfId="17" applyFont="1" applyFill="1" applyBorder="1" applyAlignment="1">
      <alignment horizontal="center" vertical="center"/>
    </xf>
    <xf numFmtId="0" fontId="66" fillId="0" borderId="35" xfId="17" applyFont="1" applyFill="1" applyBorder="1" applyAlignment="1">
      <alignment horizontal="center" vertical="center"/>
    </xf>
    <xf numFmtId="0" fontId="66" fillId="0" borderId="4" xfId="17" applyFont="1" applyFill="1" applyBorder="1" applyAlignment="1">
      <alignment horizontal="center" vertical="center"/>
    </xf>
    <xf numFmtId="0" fontId="66" fillId="0" borderId="59" xfId="17" applyFont="1" applyFill="1" applyBorder="1" applyAlignment="1">
      <alignment horizontal="center" vertical="center"/>
    </xf>
    <xf numFmtId="0" fontId="65" fillId="0" borderId="52" xfId="17" applyNumberFormat="1" applyFont="1" applyFill="1" applyBorder="1" applyAlignment="1" applyProtection="1">
      <alignment horizontal="center" vertical="center"/>
    </xf>
    <xf numFmtId="0" fontId="65" fillId="0" borderId="1" xfId="17" applyNumberFormat="1" applyFont="1" applyFill="1" applyBorder="1" applyAlignment="1" applyProtection="1">
      <alignment horizontal="center" vertical="center"/>
    </xf>
    <xf numFmtId="0" fontId="65" fillId="0" borderId="50" xfId="17" applyNumberFormat="1" applyFont="1" applyFill="1" applyBorder="1" applyAlignment="1" applyProtection="1">
      <alignment horizontal="center" vertical="center"/>
    </xf>
    <xf numFmtId="0" fontId="65" fillId="0" borderId="52" xfId="17" applyNumberFormat="1" applyFont="1" applyFill="1" applyBorder="1" applyAlignment="1" applyProtection="1">
      <alignment horizontal="center" vertical="center" wrapText="1"/>
    </xf>
    <xf numFmtId="0" fontId="65" fillId="0" borderId="1" xfId="17" applyNumberFormat="1" applyFont="1" applyFill="1" applyBorder="1" applyAlignment="1" applyProtection="1">
      <alignment horizontal="center" vertical="center" wrapText="1"/>
    </xf>
    <xf numFmtId="0" fontId="65" fillId="0" borderId="57" xfId="17" applyFont="1" applyFill="1" applyBorder="1" applyAlignment="1">
      <alignment horizontal="center" vertical="center"/>
    </xf>
    <xf numFmtId="0" fontId="65" fillId="0" borderId="55" xfId="17" applyFont="1" applyFill="1" applyBorder="1" applyAlignment="1">
      <alignment horizontal="center" vertical="center"/>
    </xf>
    <xf numFmtId="0" fontId="65" fillId="0" borderId="58" xfId="17" applyFont="1" applyFill="1" applyBorder="1" applyAlignment="1">
      <alignment horizontal="center" vertical="center"/>
    </xf>
    <xf numFmtId="0" fontId="65" fillId="0" borderId="2" xfId="17" applyFont="1" applyFill="1" applyBorder="1" applyAlignment="1">
      <alignment horizontal="center" vertical="center"/>
    </xf>
    <xf numFmtId="0" fontId="65" fillId="0" borderId="0" xfId="17" applyFont="1" applyFill="1" applyBorder="1" applyAlignment="1">
      <alignment horizontal="center" vertical="center"/>
    </xf>
    <xf numFmtId="0" fontId="65" fillId="0" borderId="33" xfId="17" applyFont="1" applyFill="1" applyBorder="1" applyAlignment="1">
      <alignment horizontal="center" vertical="center"/>
    </xf>
    <xf numFmtId="0" fontId="65" fillId="0" borderId="35" xfId="17" applyFont="1" applyFill="1" applyBorder="1" applyAlignment="1">
      <alignment horizontal="center" vertical="center"/>
    </xf>
    <xf numFmtId="0" fontId="65" fillId="0" borderId="4" xfId="17" applyFont="1" applyFill="1" applyBorder="1" applyAlignment="1">
      <alignment horizontal="center" vertical="center"/>
    </xf>
    <xf numFmtId="0" fontId="65" fillId="0" borderId="59" xfId="17" applyFont="1" applyFill="1" applyBorder="1" applyAlignment="1">
      <alignment horizontal="center" vertical="center"/>
    </xf>
    <xf numFmtId="0" fontId="65" fillId="0" borderId="64" xfId="17" applyFont="1" applyFill="1" applyBorder="1" applyAlignment="1">
      <alignment horizontal="center" vertical="center"/>
    </xf>
    <xf numFmtId="0" fontId="65" fillId="0" borderId="63" xfId="17" applyFont="1" applyFill="1" applyBorder="1" applyAlignment="1">
      <alignment horizontal="center" vertical="center"/>
    </xf>
    <xf numFmtId="0" fontId="65" fillId="0" borderId="62" xfId="17" applyFont="1" applyFill="1" applyBorder="1" applyAlignment="1">
      <alignment horizontal="center" vertical="center"/>
    </xf>
    <xf numFmtId="0" fontId="4" fillId="0" borderId="0" xfId="17" applyFont="1" applyFill="1" applyAlignment="1">
      <alignment horizontal="centerContinuous"/>
    </xf>
    <xf numFmtId="0" fontId="131" fillId="0" borderId="0" xfId="17" applyFont="1" applyFill="1" applyAlignment="1">
      <alignment horizontal="centerContinuous"/>
    </xf>
    <xf numFmtId="0" fontId="73" fillId="0" borderId="0" xfId="17" applyFont="1" applyFill="1" applyAlignment="1">
      <alignment horizontal="centerContinuous" vertical="center"/>
    </xf>
    <xf numFmtId="0" fontId="87" fillId="0" borderId="64" xfId="17" applyFont="1" applyFill="1" applyBorder="1" applyAlignment="1">
      <alignment horizontal="center" vertical="center" wrapText="1"/>
    </xf>
    <xf numFmtId="0" fontId="87" fillId="0" borderId="64" xfId="17" quotePrefix="1" applyFont="1" applyFill="1" applyBorder="1" applyAlignment="1" applyProtection="1">
      <alignment horizontal="centerContinuous" vertical="center"/>
    </xf>
    <xf numFmtId="0" fontId="87" fillId="0" borderId="64" xfId="17" applyFont="1" applyFill="1" applyBorder="1" applyAlignment="1" applyProtection="1">
      <alignment horizontal="centerContinuous" vertical="center"/>
    </xf>
    <xf numFmtId="0" fontId="87" fillId="0" borderId="62" xfId="17" applyFont="1" applyFill="1" applyBorder="1" applyAlignment="1" applyProtection="1">
      <alignment horizontal="center" vertical="center"/>
    </xf>
    <xf numFmtId="0" fontId="87" fillId="0" borderId="63" xfId="17" applyFont="1" applyFill="1" applyBorder="1" applyAlignment="1">
      <alignment horizontal="centerContinuous" vertical="center"/>
    </xf>
    <xf numFmtId="0" fontId="87" fillId="0" borderId="63" xfId="17" applyFont="1" applyFill="1" applyBorder="1" applyAlignment="1" applyProtection="1">
      <alignment horizontal="centerContinuous" vertical="center"/>
    </xf>
    <xf numFmtId="0" fontId="87" fillId="0" borderId="62" xfId="17" applyFont="1" applyFill="1" applyBorder="1" applyAlignment="1">
      <alignment horizontal="centerContinuous" vertical="center"/>
    </xf>
    <xf numFmtId="195" fontId="132" fillId="0" borderId="52" xfId="17" applyNumberFormat="1" applyFont="1" applyFill="1" applyBorder="1" applyAlignment="1">
      <alignment horizontal="center" vertical="center"/>
    </xf>
    <xf numFmtId="195" fontId="132" fillId="0" borderId="0" xfId="17" applyNumberFormat="1" applyFont="1" applyFill="1" applyBorder="1" applyAlignment="1">
      <alignment horizontal="center" vertical="center"/>
    </xf>
    <xf numFmtId="195" fontId="132" fillId="0" borderId="55" xfId="17" applyNumberFormat="1" applyFont="1" applyFill="1" applyBorder="1" applyAlignment="1">
      <alignment horizontal="center" vertical="center"/>
    </xf>
    <xf numFmtId="195" fontId="132" fillId="0" borderId="58" xfId="17" applyNumberFormat="1" applyFont="1" applyFill="1" applyBorder="1" applyAlignment="1">
      <alignment horizontal="center" vertical="center"/>
    </xf>
    <xf numFmtId="195" fontId="132" fillId="0" borderId="60" xfId="17" applyNumberFormat="1" applyFont="1" applyFill="1" applyBorder="1" applyAlignment="1">
      <alignment horizontal="center" vertical="center"/>
    </xf>
    <xf numFmtId="195" fontId="132" fillId="0" borderId="22" xfId="17" applyNumberFormat="1" applyFont="1" applyFill="1" applyBorder="1" applyAlignment="1">
      <alignment horizontal="center" vertical="center"/>
    </xf>
    <xf numFmtId="195" fontId="132" fillId="0" borderId="34" xfId="17" applyNumberFormat="1" applyFont="1" applyFill="1" applyBorder="1" applyAlignment="1">
      <alignment horizontal="center" vertical="center"/>
    </xf>
    <xf numFmtId="195" fontId="132" fillId="0" borderId="1" xfId="17" applyNumberFormat="1" applyFont="1" applyFill="1" applyBorder="1" applyAlignment="1">
      <alignment horizontal="center" vertical="center"/>
    </xf>
    <xf numFmtId="195" fontId="132" fillId="0" borderId="33" xfId="17" applyNumberFormat="1" applyFont="1" applyFill="1" applyBorder="1" applyAlignment="1">
      <alignment horizontal="center" vertical="center"/>
    </xf>
    <xf numFmtId="195" fontId="87" fillId="0" borderId="0" xfId="17" applyNumberFormat="1" applyFont="1" applyFill="1" applyBorder="1" applyAlignment="1">
      <alignment horizontal="center" vertical="center"/>
    </xf>
    <xf numFmtId="195" fontId="132" fillId="0" borderId="50" xfId="17" applyNumberFormat="1" applyFont="1" applyFill="1" applyBorder="1" applyAlignment="1">
      <alignment horizontal="center" vertical="center"/>
    </xf>
    <xf numFmtId="195" fontId="132" fillId="0" borderId="4" xfId="17" applyNumberFormat="1" applyFont="1" applyFill="1" applyBorder="1" applyAlignment="1">
      <alignment horizontal="center" vertical="center"/>
    </xf>
    <xf numFmtId="195" fontId="132" fillId="0" borderId="59" xfId="17" applyNumberFormat="1" applyFont="1" applyFill="1" applyBorder="1" applyAlignment="1">
      <alignment horizontal="center" vertical="center"/>
    </xf>
    <xf numFmtId="179" fontId="87" fillId="0" borderId="0" xfId="17" applyNumberFormat="1" applyFont="1" applyFill="1" applyAlignment="1"/>
    <xf numFmtId="179" fontId="87" fillId="0" borderId="0" xfId="17" applyNumberFormat="1" applyFont="1" applyFill="1" applyAlignment="1">
      <alignment vertical="center"/>
    </xf>
    <xf numFmtId="0" fontId="133" fillId="0" borderId="0" xfId="17" applyFont="1" applyFill="1"/>
    <xf numFmtId="179" fontId="133" fillId="0" borderId="0" xfId="17" applyNumberFormat="1" applyFont="1" applyFill="1"/>
  </cellXfs>
  <cellStyles count="30">
    <cellStyle name="Komma 2" xfId="12"/>
    <cellStyle name="Link" xfId="1" builtinId="8"/>
    <cellStyle name="Link 2" xfId="15"/>
    <cellStyle name="Normal_DETAB_B.XLS_1" xfId="13"/>
    <cellStyle name="Prozent 2" xfId="10"/>
    <cellStyle name="Standard" xfId="0" builtinId="0"/>
    <cellStyle name="Standard 10" xfId="28"/>
    <cellStyle name="Standard 2" xfId="2"/>
    <cellStyle name="Standard 2 2" xfId="18"/>
    <cellStyle name="Standard 2 3" xfId="3"/>
    <cellStyle name="Standard 2 3 2" xfId="9"/>
    <cellStyle name="Standard 3" xfId="5"/>
    <cellStyle name="Standard 3 2" xfId="7"/>
    <cellStyle name="Standard 3 2 2" xfId="17"/>
    <cellStyle name="Standard 3 3" xfId="19"/>
    <cellStyle name="Standard 3 4" xfId="20"/>
    <cellStyle name="Standard 4" xfId="6"/>
    <cellStyle name="Standard 5" xfId="4"/>
    <cellStyle name="Standard 6" xfId="8"/>
    <cellStyle name="Standard 7" xfId="11"/>
    <cellStyle name="Standard 8" xfId="14"/>
    <cellStyle name="Standard 9" xfId="26"/>
    <cellStyle name="Standard_5050500" xfId="21"/>
    <cellStyle name="Standard_7420.0 Preisindex für die Lebenshaltung" xfId="16"/>
    <cellStyle name="Standard_Brütereien.3720.0" xfId="27"/>
    <cellStyle name="Standard_SEUCHEN" xfId="29"/>
    <cellStyle name="Standard_Tabelle1" xfId="22"/>
    <cellStyle name="Standard_Tabelle2" xfId="24"/>
    <cellStyle name="Standard_Tabelle3" xfId="23"/>
    <cellStyle name="Standard_Tabelle4" xfId="25"/>
  </cellStyles>
  <dxfs count="86">
    <dxf>
      <font>
        <color rgb="FF9C0006"/>
      </font>
    </dxf>
    <dxf>
      <font>
        <color rgb="FF9C0006"/>
      </font>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9"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8" formatCode="?\ ???\ ??0;\-\ ?\ ???\ ??0;@\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8"/>
        <color auto="1"/>
        <name val="BundesSans Office"/>
        <scheme val="none"/>
      </font>
      <numFmt numFmtId="207" formatCode="?\ ??0.0;\-\ ?\ ??0.0;@\ \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8"/>
        <color auto="1"/>
        <name val="BundesSans Office"/>
        <scheme val="none"/>
      </font>
      <numFmt numFmtId="206" formatCode="??\ ??0;\-\ ??\ ??0;@\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8"/>
        <color indexed="8"/>
        <name val="BundesSans Office"/>
        <scheme val="none"/>
      </font>
      <alignment horizontal="left" vertical="center" textRotation="0" wrapText="0" indent="1"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8"/>
        <color indexed="8"/>
        <name val="BundesSans Office"/>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0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strike val="0"/>
        <outline val="0"/>
        <shadow val="0"/>
        <u val="none"/>
        <sz val="8"/>
        <color auto="1"/>
        <name val="BundesSans Office"/>
        <scheme val="none"/>
      </font>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strike val="0"/>
        <outline val="0"/>
        <shadow val="0"/>
        <u val="none"/>
        <sz val="8"/>
        <color auto="1"/>
        <name val="BundesSans Office"/>
        <scheme val="none"/>
      </font>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s>
  <tableStyles count="0" defaultTableStyle="TableStyleMedium2" defaultPivotStyle="PivotStyleLight16"/>
  <colors>
    <mruColors>
      <color rgb="FFF9E03A"/>
      <color rgb="FF80CDEC"/>
      <color rgb="FF00854A"/>
      <color rgb="FFCD3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Bio-Konsummilch</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'0204050'!$A$10</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'0204050'!$B$10:$M$10</c:f>
              <c:numCache>
                <c:formatCode>###\ ###\ ##0</c:formatCode>
                <c:ptCount val="12"/>
                <c:pt idx="0">
                  <c:v>35287.946000000004</c:v>
                </c:pt>
                <c:pt idx="1">
                  <c:v>34990.779000000002</c:v>
                </c:pt>
                <c:pt idx="2">
                  <c:v>34672.997000000003</c:v>
                </c:pt>
                <c:pt idx="3">
                  <c:v>34107.044000000002</c:v>
                </c:pt>
                <c:pt idx="4">
                  <c:v>36164.837</c:v>
                </c:pt>
                <c:pt idx="5">
                  <c:v>30890.984</c:v>
                </c:pt>
                <c:pt idx="6">
                  <c:v>33923.561000000002</c:v>
                </c:pt>
                <c:pt idx="7">
                  <c:v>31406.170999999998</c:v>
                </c:pt>
                <c:pt idx="8">
                  <c:v>33366.199000000001</c:v>
                </c:pt>
                <c:pt idx="9">
                  <c:v>38048.044000000002</c:v>
                </c:pt>
                <c:pt idx="10">
                  <c:v>35719.357000000004</c:v>
                </c:pt>
                <c:pt idx="11">
                  <c:v>35983.853999999999</c:v>
                </c:pt>
              </c:numCache>
            </c:numRef>
          </c:val>
          <c:smooth val="0"/>
          <c:extLst>
            <c:ext xmlns:c16="http://schemas.microsoft.com/office/drawing/2014/chart" uri="{C3380CC4-5D6E-409C-BE32-E72D297353CC}">
              <c16:uniqueId val="{00000000-A921-48BA-8171-D6F0162FF4B5}"/>
            </c:ext>
          </c:extLst>
        </c:ser>
        <c:ser>
          <c:idx val="1"/>
          <c:order val="1"/>
          <c:tx>
            <c:strRef>
              <c:f>'0204050'!$A$11</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'0204050'!$B$11:$M$11</c:f>
              <c:numCache>
                <c:formatCode>###\ ###\ ##0</c:formatCode>
                <c:ptCount val="12"/>
                <c:pt idx="0">
                  <c:v>45253.857000000004</c:v>
                </c:pt>
                <c:pt idx="1">
                  <c:v>39410.824000000001</c:v>
                </c:pt>
                <c:pt idx="2">
                  <c:v>45089.894</c:v>
                </c:pt>
                <c:pt idx="3">
                  <c:v>43655.214</c:v>
                </c:pt>
                <c:pt idx="4">
                  <c:v>43973.41</c:v>
                </c:pt>
                <c:pt idx="5">
                  <c:v>41116.682000000001</c:v>
                </c:pt>
              </c:numCache>
            </c:numRef>
          </c:val>
          <c:smooth val="0"/>
          <c:extLst>
            <c:ext xmlns:c16="http://schemas.microsoft.com/office/drawing/2014/chart" uri="{C3380CC4-5D6E-409C-BE32-E72D297353CC}">
              <c16:uniqueId val="{00000001-A921-48BA-8171-D6F0162FF4B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valAx>
      <c:spPr>
        <a:noFill/>
        <a:ln>
          <a:noFill/>
        </a:ln>
        <a:effectLst/>
      </c:spPr>
    </c:plotArea>
    <c:legend>
      <c:legendPos val="b"/>
      <c:layout>
        <c:manualLayout>
          <c:xMode val="edge"/>
          <c:yMode val="edge"/>
          <c:x val="0.19873723282745798"/>
          <c:y val="0.62671116884397726"/>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Bio-Butter</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'0204050'!$A$15</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'0204050'!$B$15:$M$15</c:f>
              <c:numCache>
                <c:formatCode>###\ ###\ ##0</c:formatCode>
                <c:ptCount val="12"/>
                <c:pt idx="0">
                  <c:v>1255.8810000000001</c:v>
                </c:pt>
                <c:pt idx="1">
                  <c:v>1162.558</c:v>
                </c:pt>
                <c:pt idx="2">
                  <c:v>1065.3789999999999</c:v>
                </c:pt>
                <c:pt idx="3">
                  <c:v>1282.741</c:v>
                </c:pt>
                <c:pt idx="4">
                  <c:v>1210.8810000000001</c:v>
                </c:pt>
                <c:pt idx="5">
                  <c:v>1096.261</c:v>
                </c:pt>
                <c:pt idx="6">
                  <c:v>1107.336</c:v>
                </c:pt>
                <c:pt idx="7">
                  <c:v>1021.553</c:v>
                </c:pt>
                <c:pt idx="8">
                  <c:v>934.13800000000003</c:v>
                </c:pt>
                <c:pt idx="9">
                  <c:v>1039.8130000000001</c:v>
                </c:pt>
                <c:pt idx="10">
                  <c:v>943.54100000000005</c:v>
                </c:pt>
                <c:pt idx="11">
                  <c:v>1119.4690000000001</c:v>
                </c:pt>
              </c:numCache>
            </c:numRef>
          </c:val>
          <c:smooth val="0"/>
          <c:extLst>
            <c:ext xmlns:c16="http://schemas.microsoft.com/office/drawing/2014/chart" uri="{C3380CC4-5D6E-409C-BE32-E72D297353CC}">
              <c16:uniqueId val="{00000000-1DBB-4436-925B-60C08C5C9837}"/>
            </c:ext>
          </c:extLst>
        </c:ser>
        <c:ser>
          <c:idx val="1"/>
          <c:order val="1"/>
          <c:tx>
            <c:strRef>
              <c:f>'0204050'!$A$16</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'0204050'!$B$16:$M$16</c:f>
              <c:numCache>
                <c:formatCode>###\ ###\ ##0</c:formatCode>
                <c:ptCount val="12"/>
                <c:pt idx="0">
                  <c:v>1297.317</c:v>
                </c:pt>
                <c:pt idx="1">
                  <c:v>1183.8530000000001</c:v>
                </c:pt>
                <c:pt idx="2">
                  <c:v>1195.2739999999999</c:v>
                </c:pt>
                <c:pt idx="3">
                  <c:v>1208.002</c:v>
                </c:pt>
                <c:pt idx="4">
                  <c:v>1236.6220000000001</c:v>
                </c:pt>
                <c:pt idx="5">
                  <c:v>1156.2149999999999</c:v>
                </c:pt>
              </c:numCache>
            </c:numRef>
          </c:val>
          <c:smooth val="0"/>
          <c:extLst>
            <c:ext xmlns:c16="http://schemas.microsoft.com/office/drawing/2014/chart" uri="{C3380CC4-5D6E-409C-BE32-E72D297353CC}">
              <c16:uniqueId val="{00000001-1DBB-4436-925B-60C08C5C983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
      </c:valAx>
      <c:spPr>
        <a:noFill/>
        <a:ln>
          <a:noFill/>
        </a:ln>
        <a:effectLst/>
      </c:spPr>
    </c:plotArea>
    <c:legend>
      <c:legendPos val="b"/>
      <c:layout>
        <c:manualLayout>
          <c:xMode val="edge"/>
          <c:yMode val="edge"/>
          <c:x val="0.19877799768179774"/>
          <c:y val="0.64966409247870816"/>
          <c:w val="0.70354565060659568"/>
          <c:h val="0.13299073335009259"/>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Bio-Käse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'0204050'!$A$20</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'0204050'!$B$20:$M$20</c:f>
              <c:numCache>
                <c:formatCode>###\ ###\ ##0</c:formatCode>
                <c:ptCount val="12"/>
                <c:pt idx="0">
                  <c:v>5895.94</c:v>
                </c:pt>
                <c:pt idx="1">
                  <c:v>5590.1450000000004</c:v>
                </c:pt>
                <c:pt idx="2">
                  <c:v>6122.6880000000001</c:v>
                </c:pt>
                <c:pt idx="3">
                  <c:v>6381.0330000000004</c:v>
                </c:pt>
                <c:pt idx="4">
                  <c:v>6507.598</c:v>
                </c:pt>
                <c:pt idx="5">
                  <c:v>6019.6930000000002</c:v>
                </c:pt>
                <c:pt idx="6">
                  <c:v>6341.2529999999997</c:v>
                </c:pt>
                <c:pt idx="7">
                  <c:v>6039.9570000000003</c:v>
                </c:pt>
                <c:pt idx="8">
                  <c:v>5954.4260000000004</c:v>
                </c:pt>
                <c:pt idx="9">
                  <c:v>5962.4380000000001</c:v>
                </c:pt>
                <c:pt idx="10">
                  <c:v>5725.558</c:v>
                </c:pt>
                <c:pt idx="11">
                  <c:v>5757.335</c:v>
                </c:pt>
              </c:numCache>
            </c:numRef>
          </c:val>
          <c:smooth val="0"/>
          <c:extLst>
            <c:ext xmlns:c16="http://schemas.microsoft.com/office/drawing/2014/chart" uri="{C3380CC4-5D6E-409C-BE32-E72D297353CC}">
              <c16:uniqueId val="{00000000-0DBF-41A5-A00D-E3D1A84290A0}"/>
            </c:ext>
          </c:extLst>
        </c:ser>
        <c:ser>
          <c:idx val="1"/>
          <c:order val="1"/>
          <c:tx>
            <c:strRef>
              <c:f>'0204050'!$A$21</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'0204050'!$B$6:$M$6</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'0204050'!$B$21:$M$21</c:f>
              <c:numCache>
                <c:formatCode>###\ ###\ ##0</c:formatCode>
                <c:ptCount val="12"/>
                <c:pt idx="0">
                  <c:v>6428.5119999999997</c:v>
                </c:pt>
                <c:pt idx="1">
                  <c:v>5989.5370000000003</c:v>
                </c:pt>
                <c:pt idx="2">
                  <c:v>6521.09</c:v>
                </c:pt>
                <c:pt idx="3">
                  <c:v>6283.2089999999998</c:v>
                </c:pt>
                <c:pt idx="4">
                  <c:v>6608.7820000000002</c:v>
                </c:pt>
                <c:pt idx="5">
                  <c:v>6635.34</c:v>
                </c:pt>
              </c:numCache>
            </c:numRef>
          </c:val>
          <c:smooth val="0"/>
          <c:extLst>
            <c:ext xmlns:c16="http://schemas.microsoft.com/office/drawing/2014/chart" uri="{C3380CC4-5D6E-409C-BE32-E72D297353CC}">
              <c16:uniqueId val="{00000001-0DBF-41A5-A00D-E3D1A84290A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18146327430604081"/>
          <c:y val="0.6357968189168509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Konsummilch</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'0204090'!$B$12:$M$12</c:f>
              <c:numCache>
                <c:formatCode>###\ ###\ ##0</c:formatCode>
                <c:ptCount val="12"/>
                <c:pt idx="0">
                  <c:v>339980.44699999999</c:v>
                </c:pt>
                <c:pt idx="1">
                  <c:v>331938.185</c:v>
                </c:pt>
                <c:pt idx="2">
                  <c:v>344483.04300000001</c:v>
                </c:pt>
                <c:pt idx="3">
                  <c:v>340051.42700000003</c:v>
                </c:pt>
                <c:pt idx="4">
                  <c:v>350410.43599999999</c:v>
                </c:pt>
                <c:pt idx="5">
                  <c:v>313657.30499999999</c:v>
                </c:pt>
                <c:pt idx="6">
                  <c:v>331555.49800000002</c:v>
                </c:pt>
                <c:pt idx="7">
                  <c:v>311890.609</c:v>
                </c:pt>
                <c:pt idx="8">
                  <c:v>317477.80099999998</c:v>
                </c:pt>
                <c:pt idx="9">
                  <c:v>344115.52500000002</c:v>
                </c:pt>
                <c:pt idx="10">
                  <c:v>332251.01299999998</c:v>
                </c:pt>
                <c:pt idx="11">
                  <c:v>328313.42099999997</c:v>
                </c:pt>
              </c:numCache>
            </c:numRef>
          </c:val>
          <c:smooth val="0"/>
          <c:extLst>
            <c:ext xmlns:c16="http://schemas.microsoft.com/office/drawing/2014/chart" uri="{C3380CC4-5D6E-409C-BE32-E72D297353CC}">
              <c16:uniqueId val="{00000000-CA1A-4CFC-AB81-6E69CB94D5E7}"/>
            </c:ext>
          </c:extLst>
        </c:ser>
        <c:ser>
          <c:idx val="1"/>
          <c:order val="1"/>
          <c:tx>
            <c:strRef>
              <c:f>'0204090'!$A$13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'0204090'!$B$13:$M$13</c:f>
              <c:numCache>
                <c:formatCode>###\ ###\ ##0</c:formatCode>
                <c:ptCount val="12"/>
                <c:pt idx="0">
                  <c:v>334905.87900000002</c:v>
                </c:pt>
                <c:pt idx="1">
                  <c:v>315603.60600000003</c:v>
                </c:pt>
                <c:pt idx="2">
                  <c:v>341509.21</c:v>
                </c:pt>
                <c:pt idx="3">
                  <c:v>329080.30300000001</c:v>
                </c:pt>
                <c:pt idx="4">
                  <c:v>315855.97499999998</c:v>
                </c:pt>
                <c:pt idx="5">
                  <c:v>315199.56400000001</c:v>
                </c:pt>
              </c:numCache>
            </c:numRef>
          </c:val>
          <c:smooth val="0"/>
          <c:extLst>
            <c:ext xmlns:c16="http://schemas.microsoft.com/office/drawing/2014/chart" uri="{C3380CC4-5D6E-409C-BE32-E72D297353CC}">
              <c16:uniqueId val="{00000001-CA1A-4CFC-AB81-6E69CB94D5E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0"/>
          <c:min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2896682454154121"/>
          <c:y val="0.65143205486410971"/>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'0204090'!$B$17:$M$17</c:f>
              <c:numCache>
                <c:formatCode>###\ ###\ ##0</c:formatCode>
                <c:ptCount val="12"/>
                <c:pt idx="0">
                  <c:v>7062.9430000000002</c:v>
                </c:pt>
                <c:pt idx="1">
                  <c:v>6442.0860000000002</c:v>
                </c:pt>
                <c:pt idx="2">
                  <c:v>7033.11</c:v>
                </c:pt>
                <c:pt idx="3">
                  <c:v>6579.4560000000001</c:v>
                </c:pt>
                <c:pt idx="4">
                  <c:v>7352.9579999999996</c:v>
                </c:pt>
                <c:pt idx="5">
                  <c:v>7377.357</c:v>
                </c:pt>
                <c:pt idx="6">
                  <c:v>8283.7520000000004</c:v>
                </c:pt>
                <c:pt idx="7">
                  <c:v>8705.5939999999991</c:v>
                </c:pt>
                <c:pt idx="8">
                  <c:v>7049.1139999999996</c:v>
                </c:pt>
                <c:pt idx="9">
                  <c:v>6325.826</c:v>
                </c:pt>
                <c:pt idx="10">
                  <c:v>5313.8789999999999</c:v>
                </c:pt>
                <c:pt idx="11">
                  <c:v>6270.63</c:v>
                </c:pt>
              </c:numCache>
            </c:numRef>
          </c:val>
          <c:smooth val="0"/>
          <c:extLst>
            <c:ext xmlns:c16="http://schemas.microsoft.com/office/drawing/2014/chart" uri="{C3380CC4-5D6E-409C-BE32-E72D297353CC}">
              <c16:uniqueId val="{00000000-DA60-48C4-8B96-B30C1BF1AC04}"/>
            </c:ext>
          </c:extLst>
        </c:ser>
        <c:ser>
          <c:idx val="1"/>
          <c:order val="1"/>
          <c:tx>
            <c:strRef>
              <c:f>'0204090'!$A$18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'0204090'!$B$18:$M$18</c:f>
              <c:numCache>
                <c:formatCode>###\ ###\ ##0</c:formatCode>
                <c:ptCount val="12"/>
                <c:pt idx="0">
                  <c:v>5932.67</c:v>
                </c:pt>
                <c:pt idx="1">
                  <c:v>5842.2539999999999</c:v>
                </c:pt>
                <c:pt idx="2">
                  <c:v>6864.6009999999997</c:v>
                </c:pt>
                <c:pt idx="3">
                  <c:v>6814.63</c:v>
                </c:pt>
                <c:pt idx="4">
                  <c:v>6632.7510000000002</c:v>
                </c:pt>
                <c:pt idx="5">
                  <c:v>7444.49</c:v>
                </c:pt>
              </c:numCache>
            </c:numRef>
          </c:val>
          <c:smooth val="0"/>
          <c:extLst>
            <c:ext xmlns:c16="http://schemas.microsoft.com/office/drawing/2014/chart" uri="{C3380CC4-5D6E-409C-BE32-E72D297353CC}">
              <c16:uniqueId val="{00000001-DA60-48C4-8B96-B30C1BF1AC0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896682454154121"/>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Sauermilchkäse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'0204090'!$B$22:$M$22</c:f>
              <c:numCache>
                <c:formatCode>###\ ###\ ##0</c:formatCode>
                <c:ptCount val="12"/>
                <c:pt idx="0">
                  <c:v>1789.4760000000001</c:v>
                </c:pt>
                <c:pt idx="1">
                  <c:v>1793.0309999999999</c:v>
                </c:pt>
                <c:pt idx="2">
                  <c:v>1813.2380000000001</c:v>
                </c:pt>
                <c:pt idx="3">
                  <c:v>1547.384</c:v>
                </c:pt>
                <c:pt idx="4">
                  <c:v>1673.598</c:v>
                </c:pt>
                <c:pt idx="5">
                  <c:v>1671.625</c:v>
                </c:pt>
                <c:pt idx="6">
                  <c:v>1874.3050000000001</c:v>
                </c:pt>
                <c:pt idx="7">
                  <c:v>1668.9359999999999</c:v>
                </c:pt>
                <c:pt idx="8">
                  <c:v>1648.6410000000001</c:v>
                </c:pt>
                <c:pt idx="9">
                  <c:v>1754.759</c:v>
                </c:pt>
                <c:pt idx="10">
                  <c:v>1676.078</c:v>
                </c:pt>
                <c:pt idx="11">
                  <c:v>1425.557</c:v>
                </c:pt>
              </c:numCache>
            </c:numRef>
          </c:val>
          <c:smooth val="0"/>
          <c:extLst>
            <c:ext xmlns:c16="http://schemas.microsoft.com/office/drawing/2014/chart" uri="{C3380CC4-5D6E-409C-BE32-E72D297353CC}">
              <c16:uniqueId val="{00000000-4FED-4DCF-A7C2-18BA5D2B6F0B}"/>
            </c:ext>
          </c:extLst>
        </c:ser>
        <c:ser>
          <c:idx val="1"/>
          <c:order val="1"/>
          <c:tx>
            <c:strRef>
              <c:f>'0204090'!$A$23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'0204090'!$B$23:$M$23</c:f>
              <c:numCache>
                <c:formatCode>###\ ###\ ##0</c:formatCode>
                <c:ptCount val="12"/>
                <c:pt idx="0">
                  <c:v>1789.9549999999999</c:v>
                </c:pt>
                <c:pt idx="1">
                  <c:v>1710.806</c:v>
                </c:pt>
                <c:pt idx="2">
                  <c:v>1930.8320000000001</c:v>
                </c:pt>
                <c:pt idx="3">
                  <c:v>1733.598</c:v>
                </c:pt>
                <c:pt idx="4">
                  <c:v>1666.2919999999999</c:v>
                </c:pt>
                <c:pt idx="5">
                  <c:v>1555.473</c:v>
                </c:pt>
              </c:numCache>
            </c:numRef>
          </c:val>
          <c:smooth val="0"/>
          <c:extLst>
            <c:ext xmlns:c16="http://schemas.microsoft.com/office/drawing/2014/chart" uri="{C3380CC4-5D6E-409C-BE32-E72D297353CC}">
              <c16:uniqueId val="{00000001-4FED-4DCF-A7C2-18BA5D2B6F0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1919875400190361"/>
          <c:y val="0.62494168361405167"/>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a:t>
            </a:r>
            <a:r>
              <a:rPr lang="de-DE" sz="1000" baseline="0"/>
              <a:t> und Kefirerzeugnisse</a:t>
            </a:r>
            <a:endParaRPr lang="de-DE" sz="1000"/>
          </a:p>
        </c:rich>
      </c:tx>
      <c:layout>
        <c:manualLayout>
          <c:xMode val="edge"/>
          <c:yMode val="edge"/>
          <c:x val="0.24798515570169113"/>
          <c:y val="4.385964912280701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'0204090'!$B$27:$M$27</c:f>
              <c:numCache>
                <c:formatCode>###\ ###\ ##0</c:formatCode>
                <c:ptCount val="12"/>
                <c:pt idx="0">
                  <c:v>17056.964</c:v>
                </c:pt>
                <c:pt idx="1">
                  <c:v>16731.916000000001</c:v>
                </c:pt>
                <c:pt idx="2">
                  <c:v>17174.561000000002</c:v>
                </c:pt>
                <c:pt idx="3">
                  <c:v>17511.782999999999</c:v>
                </c:pt>
                <c:pt idx="4">
                  <c:v>16952.809000000001</c:v>
                </c:pt>
                <c:pt idx="5">
                  <c:v>16834.45</c:v>
                </c:pt>
                <c:pt idx="6">
                  <c:v>18094.226999999999</c:v>
                </c:pt>
                <c:pt idx="7">
                  <c:v>17362.36</c:v>
                </c:pt>
                <c:pt idx="8">
                  <c:v>16341.038</c:v>
                </c:pt>
                <c:pt idx="9">
                  <c:v>18347.388999999999</c:v>
                </c:pt>
                <c:pt idx="10">
                  <c:v>18368.949000000001</c:v>
                </c:pt>
                <c:pt idx="11">
                  <c:v>15728.169</c:v>
                </c:pt>
              </c:numCache>
            </c:numRef>
          </c:val>
          <c:smooth val="0"/>
          <c:extLst>
            <c:ext xmlns:c16="http://schemas.microsoft.com/office/drawing/2014/chart" uri="{C3380CC4-5D6E-409C-BE32-E72D297353CC}">
              <c16:uniqueId val="{00000000-D28D-4C76-AF99-089D088861DA}"/>
            </c:ext>
          </c:extLst>
        </c:ser>
        <c:ser>
          <c:idx val="1"/>
          <c:order val="1"/>
          <c:tx>
            <c:strRef>
              <c:f>'0204090'!$A$28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'0204090'!$B$28:$M$28</c:f>
              <c:numCache>
                <c:formatCode>###\ ###\ ##0</c:formatCode>
                <c:ptCount val="12"/>
                <c:pt idx="0">
                  <c:v>16404.849999999999</c:v>
                </c:pt>
                <c:pt idx="1">
                  <c:v>16397.485000000001</c:v>
                </c:pt>
                <c:pt idx="2">
                  <c:v>18745.794000000002</c:v>
                </c:pt>
                <c:pt idx="3">
                  <c:v>18005.562000000002</c:v>
                </c:pt>
                <c:pt idx="4">
                  <c:v>18290.795999999998</c:v>
                </c:pt>
                <c:pt idx="5">
                  <c:v>18452.474999999999</c:v>
                </c:pt>
              </c:numCache>
            </c:numRef>
          </c:val>
          <c:smooth val="0"/>
          <c:extLst>
            <c:ext xmlns:c16="http://schemas.microsoft.com/office/drawing/2014/chart" uri="{C3380CC4-5D6E-409C-BE32-E72D297353CC}">
              <c16:uniqueId val="{00000001-D28D-4C76-AF99-089D088861D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2896676376991337"/>
          <c:y val="0.63388796795137459"/>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Joghurterzeugnisse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'0204090'!$B$32:$M$32</c:f>
              <c:numCache>
                <c:formatCode>###\ ###\ ##0</c:formatCode>
                <c:ptCount val="12"/>
                <c:pt idx="0">
                  <c:v>56373.671999999999</c:v>
                </c:pt>
                <c:pt idx="1">
                  <c:v>56984.059000000001</c:v>
                </c:pt>
                <c:pt idx="2">
                  <c:v>59010.338000000003</c:v>
                </c:pt>
                <c:pt idx="3">
                  <c:v>59385.525000000001</c:v>
                </c:pt>
                <c:pt idx="4">
                  <c:v>61425.127</c:v>
                </c:pt>
                <c:pt idx="5">
                  <c:v>56357.531999999999</c:v>
                </c:pt>
                <c:pt idx="6">
                  <c:v>60086.627999999997</c:v>
                </c:pt>
                <c:pt idx="7">
                  <c:v>59547.42</c:v>
                </c:pt>
                <c:pt idx="8">
                  <c:v>56749.766000000003</c:v>
                </c:pt>
                <c:pt idx="9">
                  <c:v>57298.15</c:v>
                </c:pt>
                <c:pt idx="10">
                  <c:v>52558.767999999996</c:v>
                </c:pt>
                <c:pt idx="11">
                  <c:v>49703.364000000001</c:v>
                </c:pt>
              </c:numCache>
            </c:numRef>
          </c:val>
          <c:smooth val="0"/>
          <c:extLst>
            <c:ext xmlns:c16="http://schemas.microsoft.com/office/drawing/2014/chart" uri="{C3380CC4-5D6E-409C-BE32-E72D297353CC}">
              <c16:uniqueId val="{00000000-CF5E-4131-B05A-4706B51915BB}"/>
            </c:ext>
          </c:extLst>
        </c:ser>
        <c:ser>
          <c:idx val="1"/>
          <c:order val="1"/>
          <c:tx>
            <c:strRef>
              <c:f>'0204090'!$A$33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'0204090'!$B$33:$M$33</c:f>
              <c:numCache>
                <c:formatCode>###\ ###\ ##0</c:formatCode>
                <c:ptCount val="12"/>
                <c:pt idx="0">
                  <c:v>59050.211000000003</c:v>
                </c:pt>
                <c:pt idx="1">
                  <c:v>56666.400999999998</c:v>
                </c:pt>
                <c:pt idx="2">
                  <c:v>61778.476999999999</c:v>
                </c:pt>
                <c:pt idx="3">
                  <c:v>61080.648000000001</c:v>
                </c:pt>
                <c:pt idx="4">
                  <c:v>61643.120999999999</c:v>
                </c:pt>
                <c:pt idx="5">
                  <c:v>62408.639000000003</c:v>
                </c:pt>
              </c:numCache>
            </c:numRef>
          </c:val>
          <c:smooth val="0"/>
          <c:extLst>
            <c:ext xmlns:c16="http://schemas.microsoft.com/office/drawing/2014/chart" uri="{C3380CC4-5D6E-409C-BE32-E72D297353CC}">
              <c16:uniqueId val="{00000001-CF5E-4131-B05A-4706B51915BB}"/>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Milch-</a:t>
            </a:r>
            <a:r>
              <a:rPr lang="de-DE" sz="1000" baseline="0"/>
              <a:t> und Molkenmischerzeugnisse/</a:t>
            </a:r>
            <a:br>
              <a:rPr lang="de-DE" sz="1000" baseline="0"/>
            </a:br>
            <a:r>
              <a:rPr lang="de-DE" sz="1000" baseline="0"/>
              <a:t>-getränke</a:t>
            </a:r>
            <a:endParaRPr lang="de-DE" sz="1000"/>
          </a:p>
        </c:rich>
      </c:tx>
      <c:layout>
        <c:manualLayout>
          <c:xMode val="edge"/>
          <c:yMode val="edge"/>
          <c:x val="0.2187911126493803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'0204090'!$B$37:$M$37</c:f>
              <c:numCache>
                <c:formatCode>###\ ###\ ##0</c:formatCode>
                <c:ptCount val="12"/>
                <c:pt idx="0">
                  <c:v>195739.774</c:v>
                </c:pt>
                <c:pt idx="1">
                  <c:v>190739.18699999998</c:v>
                </c:pt>
                <c:pt idx="2">
                  <c:v>199789.04500000001</c:v>
                </c:pt>
                <c:pt idx="3">
                  <c:v>197889.79200000002</c:v>
                </c:pt>
                <c:pt idx="4">
                  <c:v>211879.774</c:v>
                </c:pt>
                <c:pt idx="5">
                  <c:v>190895.986</c:v>
                </c:pt>
                <c:pt idx="6">
                  <c:v>205887.00799999997</c:v>
                </c:pt>
                <c:pt idx="7">
                  <c:v>206646.87</c:v>
                </c:pt>
                <c:pt idx="8">
                  <c:v>199892.40900000001</c:v>
                </c:pt>
                <c:pt idx="9">
                  <c:v>208428.56700000001</c:v>
                </c:pt>
                <c:pt idx="10">
                  <c:v>186867.20600000001</c:v>
                </c:pt>
                <c:pt idx="11">
                  <c:v>170710.30800000002</c:v>
                </c:pt>
              </c:numCache>
            </c:numRef>
          </c:val>
          <c:smooth val="0"/>
          <c:extLst>
            <c:ext xmlns:c16="http://schemas.microsoft.com/office/drawing/2014/chart" uri="{C3380CC4-5D6E-409C-BE32-E72D297353CC}">
              <c16:uniqueId val="{00000000-FA53-4957-9400-43FB595FC75D}"/>
            </c:ext>
          </c:extLst>
        </c:ser>
        <c:ser>
          <c:idx val="1"/>
          <c:order val="1"/>
          <c:tx>
            <c:strRef>
              <c:f>'0204090'!$A$38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'0204090'!$B$38:$M$38</c:f>
              <c:numCache>
                <c:formatCode>###\ ###\ ##0</c:formatCode>
                <c:ptCount val="12"/>
                <c:pt idx="0">
                  <c:v>194326.07200000001</c:v>
                </c:pt>
                <c:pt idx="1">
                  <c:v>192507.60500000001</c:v>
                </c:pt>
                <c:pt idx="2">
                  <c:v>205042.65</c:v>
                </c:pt>
                <c:pt idx="3">
                  <c:v>210577.88399999999</c:v>
                </c:pt>
                <c:pt idx="4">
                  <c:v>203483.89500000002</c:v>
                </c:pt>
                <c:pt idx="5">
                  <c:v>200467.826</c:v>
                </c:pt>
              </c:numCache>
            </c:numRef>
          </c:val>
          <c:smooth val="0"/>
          <c:extLst>
            <c:ext xmlns:c16="http://schemas.microsoft.com/office/drawing/2014/chart" uri="{C3380CC4-5D6E-409C-BE32-E72D297353CC}">
              <c16:uniqueId val="{00000001-FA53-4957-9400-43FB595FC75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0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094307442338938"/>
          <c:y val="0.6514320548641097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'0204090'!$A$47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'0204090'!$B$47:$M$47</c:f>
              <c:numCache>
                <c:formatCode>###\ ###\ ##0</c:formatCode>
                <c:ptCount val="12"/>
                <c:pt idx="0">
                  <c:v>43960.328999999998</c:v>
                </c:pt>
                <c:pt idx="1">
                  <c:v>44500.464999999997</c:v>
                </c:pt>
                <c:pt idx="2">
                  <c:v>47778.360999999997</c:v>
                </c:pt>
                <c:pt idx="3">
                  <c:v>44467.411999999997</c:v>
                </c:pt>
                <c:pt idx="4">
                  <c:v>46369.563999999998</c:v>
                </c:pt>
                <c:pt idx="5">
                  <c:v>42674.078000000001</c:v>
                </c:pt>
                <c:pt idx="6">
                  <c:v>42822.406999999999</c:v>
                </c:pt>
                <c:pt idx="7">
                  <c:v>40805.417000000001</c:v>
                </c:pt>
                <c:pt idx="8">
                  <c:v>41272.417000000001</c:v>
                </c:pt>
                <c:pt idx="9">
                  <c:v>45376.383999999998</c:v>
                </c:pt>
                <c:pt idx="10">
                  <c:v>44324.334999999999</c:v>
                </c:pt>
                <c:pt idx="11">
                  <c:v>43137.150999999998</c:v>
                </c:pt>
              </c:numCache>
            </c:numRef>
          </c:val>
          <c:smooth val="0"/>
          <c:extLst>
            <c:ext xmlns:c16="http://schemas.microsoft.com/office/drawing/2014/chart" uri="{C3380CC4-5D6E-409C-BE32-E72D297353CC}">
              <c16:uniqueId val="{00000000-5B62-428D-9040-3BACF5C388EF}"/>
            </c:ext>
          </c:extLst>
        </c:ser>
        <c:ser>
          <c:idx val="1"/>
          <c:order val="1"/>
          <c:tx>
            <c:strRef>
              <c:f>'0204090'!$A$48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'0204090'!$B$48:$M$48</c:f>
              <c:numCache>
                <c:formatCode>###\ ###\ ##0</c:formatCode>
                <c:ptCount val="12"/>
                <c:pt idx="0">
                  <c:v>42034.964999999997</c:v>
                </c:pt>
                <c:pt idx="1">
                  <c:v>40330.481</c:v>
                </c:pt>
                <c:pt idx="2">
                  <c:v>45114.129000000001</c:v>
                </c:pt>
                <c:pt idx="3">
                  <c:v>44424.690999999999</c:v>
                </c:pt>
                <c:pt idx="4">
                  <c:v>42600.688999999998</c:v>
                </c:pt>
                <c:pt idx="5">
                  <c:v>39718.023999999998</c:v>
                </c:pt>
              </c:numCache>
            </c:numRef>
          </c:val>
          <c:smooth val="0"/>
          <c:extLst>
            <c:ext xmlns:c16="http://schemas.microsoft.com/office/drawing/2014/chart" uri="{C3380CC4-5D6E-409C-BE32-E72D297353CC}">
              <c16:uniqueId val="{00000001-5B62-428D-9040-3BACF5C388EF}"/>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Kondensmilcherzeugnisse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'0204090'!$B$52:$M$52</c:f>
              <c:numCache>
                <c:formatCode>###\ ###\ ##0</c:formatCode>
                <c:ptCount val="12"/>
                <c:pt idx="0">
                  <c:v>32080.203000000001</c:v>
                </c:pt>
                <c:pt idx="1">
                  <c:v>29773.077000000001</c:v>
                </c:pt>
                <c:pt idx="2">
                  <c:v>25803.225999999999</c:v>
                </c:pt>
                <c:pt idx="3">
                  <c:v>25087.348000000002</c:v>
                </c:pt>
                <c:pt idx="4">
                  <c:v>30434.365000000002</c:v>
                </c:pt>
                <c:pt idx="5">
                  <c:v>22356.78</c:v>
                </c:pt>
                <c:pt idx="6">
                  <c:v>29687.589</c:v>
                </c:pt>
                <c:pt idx="7">
                  <c:v>29585.403999999999</c:v>
                </c:pt>
                <c:pt idx="8">
                  <c:v>29052.891</c:v>
                </c:pt>
                <c:pt idx="9">
                  <c:v>30380.656999999999</c:v>
                </c:pt>
                <c:pt idx="10">
                  <c:v>28174.49</c:v>
                </c:pt>
                <c:pt idx="11">
                  <c:v>29768.948</c:v>
                </c:pt>
              </c:numCache>
            </c:numRef>
          </c:val>
          <c:smooth val="0"/>
          <c:extLst>
            <c:ext xmlns:c16="http://schemas.microsoft.com/office/drawing/2014/chart" uri="{C3380CC4-5D6E-409C-BE32-E72D297353CC}">
              <c16:uniqueId val="{00000000-E964-409E-9890-77B8F172C737}"/>
            </c:ext>
          </c:extLst>
        </c:ser>
        <c:ser>
          <c:idx val="1"/>
          <c:order val="1"/>
          <c:tx>
            <c:strRef>
              <c:f>'0204090'!$A$53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'0204090'!$B$53:$M$53</c:f>
              <c:numCache>
                <c:formatCode>###\ ###\ ##0</c:formatCode>
                <c:ptCount val="12"/>
                <c:pt idx="0">
                  <c:v>25435.37</c:v>
                </c:pt>
                <c:pt idx="1">
                  <c:v>24757.63</c:v>
                </c:pt>
                <c:pt idx="2">
                  <c:v>22887.454000000002</c:v>
                </c:pt>
                <c:pt idx="3">
                  <c:v>22974.91</c:v>
                </c:pt>
                <c:pt idx="4">
                  <c:v>22224.235000000001</c:v>
                </c:pt>
                <c:pt idx="5">
                  <c:v>20929.062000000002</c:v>
                </c:pt>
              </c:numCache>
            </c:numRef>
          </c:val>
          <c:smooth val="0"/>
          <c:extLst>
            <c:ext xmlns:c16="http://schemas.microsoft.com/office/drawing/2014/chart" uri="{C3380CC4-5D6E-409C-BE32-E72D297353CC}">
              <c16:uniqueId val="{00000001-E964-409E-9890-77B8F172C73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5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241306336494385"/>
          <c:y val="0.27328986213500911"/>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r>
              <a:rPr lang="de-DE" sz="1000"/>
              <a:t>Trockenmilcherzeugnisse insgesamt</a:t>
            </a:r>
          </a:p>
        </c:rich>
      </c:tx>
      <c:layout>
        <c:manualLayout>
          <c:xMode val="edge"/>
          <c:yMode val="edge"/>
          <c:x val="0.23178256564083335"/>
          <c:y val="4.4150141071868085E-2"/>
        </c:manualLayout>
      </c:layout>
      <c:overlay val="0"/>
      <c:spPr>
        <a:noFill/>
        <a:ln>
          <a:noFill/>
        </a:ln>
        <a:effectLst/>
      </c:spPr>
      <c:txPr>
        <a:bodyPr rot="0" spcFirstLastPara="1" vertOverflow="ellipsis" vert="horz" wrap="square" anchor="t"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'0204090'!$A$57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'0204090'!$B$57:$M$57</c:f>
              <c:numCache>
                <c:formatCode>###\ ###\ ##0</c:formatCode>
                <c:ptCount val="12"/>
                <c:pt idx="0">
                  <c:v>56245.296000000002</c:v>
                </c:pt>
                <c:pt idx="1">
                  <c:v>56621.985000000001</c:v>
                </c:pt>
                <c:pt idx="2">
                  <c:v>59425.208000000006</c:v>
                </c:pt>
                <c:pt idx="3">
                  <c:v>60925.854999999996</c:v>
                </c:pt>
                <c:pt idx="4">
                  <c:v>62582.922999999995</c:v>
                </c:pt>
                <c:pt idx="5">
                  <c:v>57530.841999999997</c:v>
                </c:pt>
                <c:pt idx="6">
                  <c:v>56861.979000000007</c:v>
                </c:pt>
                <c:pt idx="7">
                  <c:v>50148.313000000002</c:v>
                </c:pt>
                <c:pt idx="8">
                  <c:v>43586.84</c:v>
                </c:pt>
                <c:pt idx="9">
                  <c:v>50650.483</c:v>
                </c:pt>
                <c:pt idx="10">
                  <c:v>47295.756999999998</c:v>
                </c:pt>
                <c:pt idx="11">
                  <c:v>57563.832999999999</c:v>
                </c:pt>
              </c:numCache>
            </c:numRef>
          </c:val>
          <c:smooth val="0"/>
          <c:extLst>
            <c:ext xmlns:c16="http://schemas.microsoft.com/office/drawing/2014/chart" uri="{C3380CC4-5D6E-409C-BE32-E72D297353CC}">
              <c16:uniqueId val="{00000000-66FC-4118-BD24-27F49A53F715}"/>
            </c:ext>
          </c:extLst>
        </c:ser>
        <c:ser>
          <c:idx val="1"/>
          <c:order val="1"/>
          <c:tx>
            <c:strRef>
              <c:f>'0204090'!$A$58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'0204090'!$B$58:$M$58</c:f>
              <c:numCache>
                <c:formatCode>###\ ###\ ##0</c:formatCode>
                <c:ptCount val="12"/>
                <c:pt idx="0">
                  <c:v>62672.964999999997</c:v>
                </c:pt>
                <c:pt idx="1">
                  <c:v>51083.152999999998</c:v>
                </c:pt>
                <c:pt idx="2">
                  <c:v>59932.932000000001</c:v>
                </c:pt>
                <c:pt idx="3">
                  <c:v>61626.989000000001</c:v>
                </c:pt>
                <c:pt idx="4">
                  <c:v>66762.317999999999</c:v>
                </c:pt>
                <c:pt idx="5">
                  <c:v>57890.975000000006</c:v>
                </c:pt>
              </c:numCache>
            </c:numRef>
          </c:val>
          <c:smooth val="0"/>
          <c:extLst>
            <c:ext xmlns:c16="http://schemas.microsoft.com/office/drawing/2014/chart" uri="{C3380CC4-5D6E-409C-BE32-E72D297353CC}">
              <c16:uniqueId val="{00000001-66FC-4118-BD24-27F49A53F71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Sahne-,</a:t>
            </a:r>
            <a:r>
              <a:rPr lang="de-DE" sz="1000" baseline="0"/>
              <a:t> Vollmilch-, teilentrahmtes Milchpulver</a:t>
            </a:r>
            <a:endParaRPr lang="de-DE" sz="1000"/>
          </a:p>
        </c:rich>
      </c:tx>
      <c:layout>
        <c:manualLayout>
          <c:xMode val="edge"/>
          <c:yMode val="edge"/>
          <c:x val="0.23539672925499697"/>
          <c:y val="1.766005642874723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'0204090'!$B$62:$M$62</c:f>
              <c:numCache>
                <c:formatCode>###\ ###\ ##0</c:formatCode>
                <c:ptCount val="12"/>
                <c:pt idx="0">
                  <c:v>12386.041999999999</c:v>
                </c:pt>
                <c:pt idx="1">
                  <c:v>12973.637000000001</c:v>
                </c:pt>
                <c:pt idx="2">
                  <c:v>11944.457</c:v>
                </c:pt>
                <c:pt idx="3">
                  <c:v>11765.575999999999</c:v>
                </c:pt>
                <c:pt idx="4">
                  <c:v>12347.375</c:v>
                </c:pt>
                <c:pt idx="5">
                  <c:v>11118.419</c:v>
                </c:pt>
                <c:pt idx="6">
                  <c:v>11530.155000000001</c:v>
                </c:pt>
                <c:pt idx="7">
                  <c:v>9929.2829999999994</c:v>
                </c:pt>
                <c:pt idx="8">
                  <c:v>9912.1299999999992</c:v>
                </c:pt>
                <c:pt idx="9">
                  <c:v>8854.7479999999996</c:v>
                </c:pt>
                <c:pt idx="10">
                  <c:v>7897.9629999999997</c:v>
                </c:pt>
                <c:pt idx="11">
                  <c:v>11870.325999999999</c:v>
                </c:pt>
              </c:numCache>
            </c:numRef>
          </c:val>
          <c:smooth val="0"/>
          <c:extLst>
            <c:ext xmlns:c16="http://schemas.microsoft.com/office/drawing/2014/chart" uri="{C3380CC4-5D6E-409C-BE32-E72D297353CC}">
              <c16:uniqueId val="{00000000-12BA-47C5-8139-FBCD45CC5FCA}"/>
            </c:ext>
          </c:extLst>
        </c:ser>
        <c:ser>
          <c:idx val="1"/>
          <c:order val="1"/>
          <c:tx>
            <c:strRef>
              <c:f>'0204090'!$A$63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'0204090'!$B$63:$M$63</c:f>
              <c:numCache>
                <c:formatCode>###\ ###\ ##0</c:formatCode>
                <c:ptCount val="12"/>
                <c:pt idx="0">
                  <c:v>12343.013000000001</c:v>
                </c:pt>
                <c:pt idx="1">
                  <c:v>10012.278</c:v>
                </c:pt>
                <c:pt idx="2">
                  <c:v>11870.021000000001</c:v>
                </c:pt>
                <c:pt idx="3">
                  <c:v>13761.241</c:v>
                </c:pt>
                <c:pt idx="4">
                  <c:v>13285.683000000001</c:v>
                </c:pt>
                <c:pt idx="5">
                  <c:v>12479.554</c:v>
                </c:pt>
              </c:numCache>
            </c:numRef>
          </c:val>
          <c:smooth val="0"/>
          <c:extLst>
            <c:ext xmlns:c16="http://schemas.microsoft.com/office/drawing/2014/chart" uri="{C3380CC4-5D6E-409C-BE32-E72D297353CC}">
              <c16:uniqueId val="{00000001-12BA-47C5-8139-FBCD45CC5FC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4778729581879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'0204090'!$A$67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'0204090'!$B$67:$M$67</c:f>
              <c:numCache>
                <c:formatCode>###\ ###\ ##0</c:formatCode>
                <c:ptCount val="12"/>
                <c:pt idx="0">
                  <c:v>27795.541000000001</c:v>
                </c:pt>
                <c:pt idx="1">
                  <c:v>26447.348000000002</c:v>
                </c:pt>
                <c:pt idx="2">
                  <c:v>31487.606</c:v>
                </c:pt>
                <c:pt idx="3">
                  <c:v>31860.865000000002</c:v>
                </c:pt>
                <c:pt idx="4">
                  <c:v>33059.110999999997</c:v>
                </c:pt>
                <c:pt idx="5">
                  <c:v>29077.187999999998</c:v>
                </c:pt>
                <c:pt idx="6">
                  <c:v>26227.573</c:v>
                </c:pt>
                <c:pt idx="7">
                  <c:v>23792.199000000001</c:v>
                </c:pt>
                <c:pt idx="8">
                  <c:v>20431.807000000001</c:v>
                </c:pt>
                <c:pt idx="9">
                  <c:v>23116.731</c:v>
                </c:pt>
                <c:pt idx="10">
                  <c:v>23958.179</c:v>
                </c:pt>
                <c:pt idx="11">
                  <c:v>31306.368999999999</c:v>
                </c:pt>
              </c:numCache>
            </c:numRef>
          </c:val>
          <c:smooth val="0"/>
          <c:extLst>
            <c:ext xmlns:c16="http://schemas.microsoft.com/office/drawing/2014/chart" uri="{C3380CC4-5D6E-409C-BE32-E72D297353CC}">
              <c16:uniqueId val="{00000000-CDDB-46BA-A3F9-581D98C49571}"/>
            </c:ext>
          </c:extLst>
        </c:ser>
        <c:ser>
          <c:idx val="1"/>
          <c:order val="1"/>
          <c:tx>
            <c:strRef>
              <c:f>'0204090'!$A$68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'0204090'!$B$68:$M$68</c:f>
              <c:numCache>
                <c:formatCode>###\ ###\ ##0</c:formatCode>
                <c:ptCount val="12"/>
                <c:pt idx="0">
                  <c:v>32788.46</c:v>
                </c:pt>
                <c:pt idx="1">
                  <c:v>25722.141</c:v>
                </c:pt>
                <c:pt idx="2">
                  <c:v>33007.478999999999</c:v>
                </c:pt>
                <c:pt idx="3">
                  <c:v>33004.46</c:v>
                </c:pt>
                <c:pt idx="4">
                  <c:v>35391.553</c:v>
                </c:pt>
                <c:pt idx="5">
                  <c:v>28634.182000000001</c:v>
                </c:pt>
              </c:numCache>
            </c:numRef>
          </c:val>
          <c:smooth val="0"/>
          <c:extLst>
            <c:ext xmlns:c16="http://schemas.microsoft.com/office/drawing/2014/chart" uri="{C3380CC4-5D6E-409C-BE32-E72D297353CC}">
              <c16:uniqueId val="{00000001-CDDB-46BA-A3F9-581D98C4957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Buttermilchpulver</a:t>
            </a:r>
          </a:p>
        </c:rich>
      </c:tx>
      <c:layout>
        <c:manualLayout>
          <c:xMode val="edge"/>
          <c:yMode val="edge"/>
          <c:x val="0.3050426389009066"/>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'0204090'!$B$72:$M$72</c:f>
              <c:numCache>
                <c:formatCode>###\ ###\ ##0</c:formatCode>
                <c:ptCount val="12"/>
                <c:pt idx="0">
                  <c:v>1853.0650000000001</c:v>
                </c:pt>
                <c:pt idx="1">
                  <c:v>1791.7170000000001</c:v>
                </c:pt>
                <c:pt idx="2">
                  <c:v>1683.067</c:v>
                </c:pt>
                <c:pt idx="3">
                  <c:v>2193.8519999999999</c:v>
                </c:pt>
                <c:pt idx="4">
                  <c:v>1818.136</c:v>
                </c:pt>
                <c:pt idx="5">
                  <c:v>1560.4369999999999</c:v>
                </c:pt>
                <c:pt idx="6">
                  <c:v>1472.982</c:v>
                </c:pt>
                <c:pt idx="7">
                  <c:v>1548.8330000000001</c:v>
                </c:pt>
                <c:pt idx="8">
                  <c:v>1445.596</c:v>
                </c:pt>
                <c:pt idx="9">
                  <c:v>1777.5650000000001</c:v>
                </c:pt>
                <c:pt idx="10">
                  <c:v>1672.884</c:v>
                </c:pt>
                <c:pt idx="11">
                  <c:v>2025.046</c:v>
                </c:pt>
              </c:numCache>
            </c:numRef>
          </c:val>
          <c:smooth val="0"/>
          <c:extLst>
            <c:ext xmlns:c16="http://schemas.microsoft.com/office/drawing/2014/chart" uri="{C3380CC4-5D6E-409C-BE32-E72D297353CC}">
              <c16:uniqueId val="{00000000-3E65-4469-BD95-10852B7A3942}"/>
            </c:ext>
          </c:extLst>
        </c:ser>
        <c:ser>
          <c:idx val="1"/>
          <c:order val="1"/>
          <c:tx>
            <c:strRef>
              <c:f>'0204090'!$A$73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'0204090'!$B$73:$M$73</c:f>
              <c:numCache>
                <c:formatCode>###\ ###\ ##0</c:formatCode>
                <c:ptCount val="12"/>
                <c:pt idx="0">
                  <c:v>2348.1179999999999</c:v>
                </c:pt>
                <c:pt idx="1">
                  <c:v>1674.653</c:v>
                </c:pt>
                <c:pt idx="2">
                  <c:v>1965.643</c:v>
                </c:pt>
                <c:pt idx="3">
                  <c:v>1992.4939999999999</c:v>
                </c:pt>
                <c:pt idx="4">
                  <c:v>2096.9209999999998</c:v>
                </c:pt>
                <c:pt idx="5">
                  <c:v>1250.9970000000001</c:v>
                </c:pt>
              </c:numCache>
            </c:numRef>
          </c:val>
          <c:smooth val="0"/>
          <c:extLst>
            <c:ext xmlns:c16="http://schemas.microsoft.com/office/drawing/2014/chart" uri="{C3380CC4-5D6E-409C-BE32-E72D297353CC}">
              <c16:uniqueId val="{00000001-3E65-4469-BD95-10852B7A394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
      </c:valAx>
      <c:spPr>
        <a:noFill/>
        <a:ln>
          <a:noFill/>
        </a:ln>
        <a:effectLst/>
      </c:spPr>
    </c:plotArea>
    <c:legend>
      <c:legendPos val="b"/>
      <c:layout>
        <c:manualLayout>
          <c:xMode val="edge"/>
          <c:yMode val="edge"/>
          <c:x val="0.2094307442338938"/>
          <c:y val="0.20993079204657814"/>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Sonstige</a:t>
            </a:r>
            <a:r>
              <a:rPr lang="de-DE" sz="1000" baseline="0"/>
              <a:t> Milcherzeugnisse in Pulverform</a:t>
            </a:r>
            <a:endParaRPr lang="de-DE" sz="1000"/>
          </a:p>
        </c:rich>
      </c:tx>
      <c:layout>
        <c:manualLayout>
          <c:xMode val="edge"/>
          <c:yMode val="edge"/>
          <c:x val="0.2220145558728235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'0204090'!$A$77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'0204090'!$B$77:$M$77</c:f>
              <c:numCache>
                <c:formatCode>###\ ###\ ##0</c:formatCode>
                <c:ptCount val="12"/>
                <c:pt idx="0">
                  <c:v>14210.647999999999</c:v>
                </c:pt>
                <c:pt idx="1">
                  <c:v>15409.282999999999</c:v>
                </c:pt>
                <c:pt idx="2">
                  <c:v>14310.078</c:v>
                </c:pt>
                <c:pt idx="3">
                  <c:v>15105.562</c:v>
                </c:pt>
                <c:pt idx="4">
                  <c:v>15358.300999999999</c:v>
                </c:pt>
                <c:pt idx="5">
                  <c:v>15774.798000000001</c:v>
                </c:pt>
                <c:pt idx="6">
                  <c:v>17631.269</c:v>
                </c:pt>
                <c:pt idx="7">
                  <c:v>14877.998</c:v>
                </c:pt>
                <c:pt idx="8">
                  <c:v>11797.307000000001</c:v>
                </c:pt>
                <c:pt idx="9">
                  <c:v>16901.438999999998</c:v>
                </c:pt>
                <c:pt idx="10">
                  <c:v>13766.731</c:v>
                </c:pt>
                <c:pt idx="11">
                  <c:v>12362.092000000001</c:v>
                </c:pt>
              </c:numCache>
            </c:numRef>
          </c:val>
          <c:smooth val="0"/>
          <c:extLst>
            <c:ext xmlns:c16="http://schemas.microsoft.com/office/drawing/2014/chart" uri="{C3380CC4-5D6E-409C-BE32-E72D297353CC}">
              <c16:uniqueId val="{00000000-52D2-4B89-B91F-1074F0D4CC1A}"/>
            </c:ext>
          </c:extLst>
        </c:ser>
        <c:ser>
          <c:idx val="1"/>
          <c:order val="1"/>
          <c:tx>
            <c:strRef>
              <c:f>'0204090'!$A$78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'0204090'!$B$78:$M$78</c:f>
              <c:numCache>
                <c:formatCode>###\ ###\ ##0</c:formatCode>
                <c:ptCount val="12"/>
                <c:pt idx="0">
                  <c:v>15193.374</c:v>
                </c:pt>
                <c:pt idx="1">
                  <c:v>13674.081</c:v>
                </c:pt>
                <c:pt idx="2">
                  <c:v>13089.789000000001</c:v>
                </c:pt>
                <c:pt idx="3">
                  <c:v>12868.794</c:v>
                </c:pt>
                <c:pt idx="4">
                  <c:v>15988.161</c:v>
                </c:pt>
                <c:pt idx="5">
                  <c:v>15526.242</c:v>
                </c:pt>
              </c:numCache>
            </c:numRef>
          </c:val>
          <c:smooth val="0"/>
          <c:extLst>
            <c:ext xmlns:c16="http://schemas.microsoft.com/office/drawing/2014/chart" uri="{C3380CC4-5D6E-409C-BE32-E72D297353CC}">
              <c16:uniqueId val="{00000001-52D2-4B89-B91F-1074F0D4CC1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1474911789872"/>
          <c:y val="0.31589113061906143"/>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Molkenpulver</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'0204090'!$B$82:$M$82</c:f>
              <c:numCache>
                <c:formatCode>###\ ###\ ##0</c:formatCode>
                <c:ptCount val="12"/>
                <c:pt idx="0">
                  <c:v>33408.678</c:v>
                </c:pt>
                <c:pt idx="1">
                  <c:v>31099.129000000001</c:v>
                </c:pt>
                <c:pt idx="2">
                  <c:v>33662.091</c:v>
                </c:pt>
                <c:pt idx="3">
                  <c:v>32714.326000000001</c:v>
                </c:pt>
                <c:pt idx="4">
                  <c:v>35539.442000000003</c:v>
                </c:pt>
                <c:pt idx="5">
                  <c:v>34833.472999999998</c:v>
                </c:pt>
                <c:pt idx="6">
                  <c:v>33598.639999999999</c:v>
                </c:pt>
                <c:pt idx="7">
                  <c:v>29151.197</c:v>
                </c:pt>
                <c:pt idx="8">
                  <c:v>25583.935000000001</c:v>
                </c:pt>
                <c:pt idx="9">
                  <c:v>29181.226999999999</c:v>
                </c:pt>
                <c:pt idx="10">
                  <c:v>25161.623</c:v>
                </c:pt>
                <c:pt idx="11">
                  <c:v>29652.366999999998</c:v>
                </c:pt>
              </c:numCache>
            </c:numRef>
          </c:val>
          <c:smooth val="0"/>
          <c:extLst>
            <c:ext xmlns:c16="http://schemas.microsoft.com/office/drawing/2014/chart" uri="{C3380CC4-5D6E-409C-BE32-E72D297353CC}">
              <c16:uniqueId val="{00000000-0B01-40AF-9B65-7ACE7604C2B8}"/>
            </c:ext>
          </c:extLst>
        </c:ser>
        <c:ser>
          <c:idx val="1"/>
          <c:order val="1"/>
          <c:tx>
            <c:strRef>
              <c:f>'0204090'!$A$83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'0204090'!$B$83:$M$83</c:f>
              <c:numCache>
                <c:formatCode>###\ ###\ ##0</c:formatCode>
                <c:ptCount val="12"/>
                <c:pt idx="0">
                  <c:v>30342.741000000002</c:v>
                </c:pt>
                <c:pt idx="1">
                  <c:v>25433.580999999998</c:v>
                </c:pt>
                <c:pt idx="2">
                  <c:v>30568.667000000001</c:v>
                </c:pt>
                <c:pt idx="3">
                  <c:v>32366.058000000001</c:v>
                </c:pt>
                <c:pt idx="4">
                  <c:v>33520.163999999997</c:v>
                </c:pt>
                <c:pt idx="5">
                  <c:v>31297.542000000001</c:v>
                </c:pt>
              </c:numCache>
            </c:numRef>
          </c:val>
          <c:smooth val="0"/>
          <c:extLst>
            <c:ext xmlns:c16="http://schemas.microsoft.com/office/drawing/2014/chart" uri="{C3380CC4-5D6E-409C-BE32-E72D297353CC}">
              <c16:uniqueId val="{00000001-0B01-40AF-9B65-7ACE7604C2B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Butter</a:t>
            </a:r>
          </a:p>
        </c:rich>
      </c:tx>
      <c:layout>
        <c:manualLayout>
          <c:xMode val="edge"/>
          <c:yMode val="edge"/>
          <c:x val="0.4173747512330189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'0204090'!$B$92:$M$92</c:f>
              <c:numCache>
                <c:formatCode>###\ ###\ ##0</c:formatCode>
                <c:ptCount val="12"/>
                <c:pt idx="0">
                  <c:v>42492.534493975902</c:v>
                </c:pt>
                <c:pt idx="1">
                  <c:v>41191.7751686747</c:v>
                </c:pt>
                <c:pt idx="2">
                  <c:v>44028.677686746989</c:v>
                </c:pt>
                <c:pt idx="3">
                  <c:v>45402.104819277105</c:v>
                </c:pt>
                <c:pt idx="4">
                  <c:v>45554.040542168674</c:v>
                </c:pt>
                <c:pt idx="5">
                  <c:v>37548.92645783133</c:v>
                </c:pt>
                <c:pt idx="6">
                  <c:v>38148.737132530114</c:v>
                </c:pt>
                <c:pt idx="7">
                  <c:v>35516.353072289159</c:v>
                </c:pt>
                <c:pt idx="8">
                  <c:v>31699.917795180729</c:v>
                </c:pt>
                <c:pt idx="9">
                  <c:v>37557.113072289161</c:v>
                </c:pt>
                <c:pt idx="10">
                  <c:v>37460.446518072291</c:v>
                </c:pt>
                <c:pt idx="11">
                  <c:v>44359.241385542162</c:v>
                </c:pt>
              </c:numCache>
            </c:numRef>
          </c:val>
          <c:smooth val="0"/>
          <c:extLst>
            <c:ext xmlns:c16="http://schemas.microsoft.com/office/drawing/2014/chart" uri="{C3380CC4-5D6E-409C-BE32-E72D297353CC}">
              <c16:uniqueId val="{00000000-9D51-4D74-B6C9-BA7A0900BA60}"/>
            </c:ext>
          </c:extLst>
        </c:ser>
        <c:ser>
          <c:idx val="1"/>
          <c:order val="1"/>
          <c:tx>
            <c:strRef>
              <c:f>'0204090'!$A$93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'0204090'!$B$93:$M$93</c:f>
              <c:numCache>
                <c:formatCode>###\ ###\ ##0</c:formatCode>
                <c:ptCount val="12"/>
                <c:pt idx="0">
                  <c:v>46756.464819277098</c:v>
                </c:pt>
                <c:pt idx="1">
                  <c:v>44122.142120481927</c:v>
                </c:pt>
                <c:pt idx="2">
                  <c:v>45600.843951807219</c:v>
                </c:pt>
                <c:pt idx="3">
                  <c:v>45331.397662650597</c:v>
                </c:pt>
                <c:pt idx="4">
                  <c:v>46091.800554216861</c:v>
                </c:pt>
                <c:pt idx="5">
                  <c:v>40340.741421686747</c:v>
                </c:pt>
              </c:numCache>
            </c:numRef>
          </c:val>
          <c:smooth val="0"/>
          <c:extLst>
            <c:ext xmlns:c16="http://schemas.microsoft.com/office/drawing/2014/chart" uri="{C3380CC4-5D6E-409C-BE32-E72D297353CC}">
              <c16:uniqueId val="{00000001-9D51-4D74-B6C9-BA7A0900BA6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60000"/>
          <c:min val="2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Mischfette</a:t>
            </a:r>
          </a:p>
        </c:rich>
      </c:tx>
      <c:layout>
        <c:manualLayout>
          <c:xMode val="edge"/>
          <c:yMode val="edge"/>
          <c:x val="0.3783027121609799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'0204090'!$A$97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'0204090'!$B$97:$M$97</c:f>
              <c:numCache>
                <c:formatCode>###\ ###\ ##0</c:formatCode>
                <c:ptCount val="12"/>
                <c:pt idx="0">
                  <c:v>7123</c:v>
                </c:pt>
                <c:pt idx="1">
                  <c:v>5855</c:v>
                </c:pt>
                <c:pt idx="2">
                  <c:v>7123</c:v>
                </c:pt>
                <c:pt idx="3">
                  <c:v>6112</c:v>
                </c:pt>
                <c:pt idx="4">
                  <c:v>6421</c:v>
                </c:pt>
                <c:pt idx="5">
                  <c:v>5470</c:v>
                </c:pt>
                <c:pt idx="6">
                  <c:v>6623</c:v>
                </c:pt>
                <c:pt idx="7">
                  <c:v>6257</c:v>
                </c:pt>
                <c:pt idx="8">
                  <c:v>6323</c:v>
                </c:pt>
                <c:pt idx="9">
                  <c:v>7547</c:v>
                </c:pt>
                <c:pt idx="10">
                  <c:v>8216</c:v>
                </c:pt>
                <c:pt idx="11">
                  <c:v>6068</c:v>
                </c:pt>
              </c:numCache>
            </c:numRef>
          </c:val>
          <c:smooth val="0"/>
          <c:extLst>
            <c:ext xmlns:c16="http://schemas.microsoft.com/office/drawing/2014/chart" uri="{C3380CC4-5D6E-409C-BE32-E72D297353CC}">
              <c16:uniqueId val="{00000000-0299-4978-87C8-D74F4153C451}"/>
            </c:ext>
          </c:extLst>
        </c:ser>
        <c:ser>
          <c:idx val="1"/>
          <c:order val="1"/>
          <c:tx>
            <c:strRef>
              <c:f>'0204090'!$A$98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'0204090'!$B$98:$M$98</c:f>
              <c:numCache>
                <c:formatCode>###\ ###\ ##0</c:formatCode>
                <c:ptCount val="12"/>
                <c:pt idx="0">
                  <c:v>5768</c:v>
                </c:pt>
                <c:pt idx="1">
                  <c:v>5909</c:v>
                </c:pt>
                <c:pt idx="2">
                  <c:v>7603</c:v>
                </c:pt>
                <c:pt idx="3">
                  <c:v>6202</c:v>
                </c:pt>
                <c:pt idx="4">
                  <c:v>5445</c:v>
                </c:pt>
                <c:pt idx="5">
                  <c:v>5930</c:v>
                </c:pt>
              </c:numCache>
            </c:numRef>
          </c:val>
          <c:smooth val="0"/>
          <c:extLst>
            <c:ext xmlns:c16="http://schemas.microsoft.com/office/drawing/2014/chart" uri="{C3380CC4-5D6E-409C-BE32-E72D297353CC}">
              <c16:uniqueId val="{00000001-0299-4978-87C8-D74F4153C45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Hartkäse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'0204090'!$B$102:$M$102</c:f>
              <c:numCache>
                <c:formatCode>###\ ###\ ##0</c:formatCode>
                <c:ptCount val="12"/>
                <c:pt idx="0">
                  <c:v>15847.584999999999</c:v>
                </c:pt>
                <c:pt idx="1">
                  <c:v>15257.642</c:v>
                </c:pt>
                <c:pt idx="2">
                  <c:v>15638.679</c:v>
                </c:pt>
                <c:pt idx="3">
                  <c:v>15906.325000000001</c:v>
                </c:pt>
                <c:pt idx="4">
                  <c:v>15506.632</c:v>
                </c:pt>
                <c:pt idx="5">
                  <c:v>14770.32</c:v>
                </c:pt>
                <c:pt idx="6">
                  <c:v>14820.255999999999</c:v>
                </c:pt>
                <c:pt idx="7">
                  <c:v>13729.217000000001</c:v>
                </c:pt>
                <c:pt idx="8">
                  <c:v>13436.518</c:v>
                </c:pt>
                <c:pt idx="9">
                  <c:v>13969.155000000001</c:v>
                </c:pt>
                <c:pt idx="10">
                  <c:v>13556.269</c:v>
                </c:pt>
                <c:pt idx="11">
                  <c:v>15581.498</c:v>
                </c:pt>
              </c:numCache>
            </c:numRef>
          </c:val>
          <c:smooth val="0"/>
          <c:extLst>
            <c:ext xmlns:c16="http://schemas.microsoft.com/office/drawing/2014/chart" uri="{C3380CC4-5D6E-409C-BE32-E72D297353CC}">
              <c16:uniqueId val="{00000000-F386-49F3-B71E-332F46F2D480}"/>
            </c:ext>
          </c:extLst>
        </c:ser>
        <c:ser>
          <c:idx val="1"/>
          <c:order val="1"/>
          <c:tx>
            <c:strRef>
              <c:f>'0204090'!$A$103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'0204090'!$B$103:$M$103</c:f>
              <c:numCache>
                <c:formatCode>###\ ###\ ##0</c:formatCode>
                <c:ptCount val="12"/>
                <c:pt idx="0">
                  <c:v>15318.927</c:v>
                </c:pt>
                <c:pt idx="1">
                  <c:v>14348.71</c:v>
                </c:pt>
                <c:pt idx="2">
                  <c:v>16080.736999999999</c:v>
                </c:pt>
                <c:pt idx="3">
                  <c:v>15226.942999999999</c:v>
                </c:pt>
                <c:pt idx="4">
                  <c:v>15962.253000000001</c:v>
                </c:pt>
                <c:pt idx="5">
                  <c:v>14913.96</c:v>
                </c:pt>
              </c:numCache>
            </c:numRef>
          </c:val>
          <c:smooth val="0"/>
          <c:extLst>
            <c:ext xmlns:c16="http://schemas.microsoft.com/office/drawing/2014/chart" uri="{C3380CC4-5D6E-409C-BE32-E72D297353CC}">
              <c16:uniqueId val="{00000001-F386-49F3-B71E-332F46F2D48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Schnittkäse</a:t>
            </a:r>
          </a:p>
        </c:rich>
      </c:tx>
      <c:layout>
        <c:manualLayout>
          <c:xMode val="edge"/>
          <c:yMode val="edge"/>
          <c:x val="0.3929547268129945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'0204090'!$A$107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'0204090'!$B$107:$M$107</c:f>
              <c:numCache>
                <c:formatCode>###\ ###\ ##0</c:formatCode>
                <c:ptCount val="12"/>
                <c:pt idx="0">
                  <c:v>69616.941999999995</c:v>
                </c:pt>
                <c:pt idx="1">
                  <c:v>64228.404999999999</c:v>
                </c:pt>
                <c:pt idx="2">
                  <c:v>67600.28</c:v>
                </c:pt>
                <c:pt idx="3">
                  <c:v>67387.903000000006</c:v>
                </c:pt>
                <c:pt idx="4">
                  <c:v>71321.452999999994</c:v>
                </c:pt>
                <c:pt idx="5">
                  <c:v>66181.832999999999</c:v>
                </c:pt>
                <c:pt idx="6">
                  <c:v>66435.339000000007</c:v>
                </c:pt>
                <c:pt idx="7">
                  <c:v>63815.006999999998</c:v>
                </c:pt>
                <c:pt idx="8">
                  <c:v>59408.413999999997</c:v>
                </c:pt>
                <c:pt idx="9">
                  <c:v>65028.712</c:v>
                </c:pt>
                <c:pt idx="10">
                  <c:v>62354.47</c:v>
                </c:pt>
                <c:pt idx="11">
                  <c:v>67190.425000000003</c:v>
                </c:pt>
              </c:numCache>
            </c:numRef>
          </c:val>
          <c:smooth val="0"/>
          <c:extLst>
            <c:ext xmlns:c16="http://schemas.microsoft.com/office/drawing/2014/chart" uri="{C3380CC4-5D6E-409C-BE32-E72D297353CC}">
              <c16:uniqueId val="{00000000-2F46-4870-895D-986A16663184}"/>
            </c:ext>
          </c:extLst>
        </c:ser>
        <c:ser>
          <c:idx val="1"/>
          <c:order val="1"/>
          <c:tx>
            <c:strRef>
              <c:f>'0204090'!$A$108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'0204090'!$B$108:$M$108</c:f>
              <c:numCache>
                <c:formatCode>###\ ###\ ##0</c:formatCode>
                <c:ptCount val="12"/>
                <c:pt idx="0">
                  <c:v>66164.354000000007</c:v>
                </c:pt>
                <c:pt idx="1">
                  <c:v>58761.069000000003</c:v>
                </c:pt>
                <c:pt idx="2">
                  <c:v>67258.244999999995</c:v>
                </c:pt>
                <c:pt idx="3">
                  <c:v>68286.803</c:v>
                </c:pt>
                <c:pt idx="4">
                  <c:v>67030.428</c:v>
                </c:pt>
                <c:pt idx="5">
                  <c:v>62052.294999999998</c:v>
                </c:pt>
              </c:numCache>
            </c:numRef>
          </c:val>
          <c:smooth val="0"/>
          <c:extLst>
            <c:ext xmlns:c16="http://schemas.microsoft.com/office/drawing/2014/chart" uri="{C3380CC4-5D6E-409C-BE32-E72D297353CC}">
              <c16:uniqueId val="{00000001-2F46-4870-895D-986A16663184}"/>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Halbfester</a:t>
            </a:r>
            <a:r>
              <a:rPr lang="de-DE" sz="1000" baseline="0"/>
              <a:t> Schnitt</a:t>
            </a:r>
            <a:r>
              <a:rPr lang="de-DE" sz="1000"/>
              <a:t>käse</a:t>
            </a:r>
          </a:p>
        </c:rich>
      </c:tx>
      <c:layout>
        <c:manualLayout>
          <c:xMode val="edge"/>
          <c:yMode val="edge"/>
          <c:x val="0.29039062424889195"/>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'0204090'!$B$112:$M$112</c:f>
              <c:numCache>
                <c:formatCode>###\ ###\ ##0</c:formatCode>
                <c:ptCount val="12"/>
                <c:pt idx="0">
                  <c:v>5461.2879999999996</c:v>
                </c:pt>
                <c:pt idx="1">
                  <c:v>4648.8379999999997</c:v>
                </c:pt>
                <c:pt idx="2">
                  <c:v>5950.9250000000002</c:v>
                </c:pt>
                <c:pt idx="3">
                  <c:v>4196.259</c:v>
                </c:pt>
                <c:pt idx="4">
                  <c:v>5320.5780000000004</c:v>
                </c:pt>
                <c:pt idx="5">
                  <c:v>5130.7269999999999</c:v>
                </c:pt>
                <c:pt idx="6">
                  <c:v>4647.6930000000002</c:v>
                </c:pt>
                <c:pt idx="7">
                  <c:v>4800.5879999999997</c:v>
                </c:pt>
                <c:pt idx="8">
                  <c:v>4007.7040000000002</c:v>
                </c:pt>
                <c:pt idx="9">
                  <c:v>5076.183</c:v>
                </c:pt>
                <c:pt idx="10">
                  <c:v>4707.674</c:v>
                </c:pt>
                <c:pt idx="11">
                  <c:v>4496.5469999999996</c:v>
                </c:pt>
              </c:numCache>
            </c:numRef>
          </c:val>
          <c:smooth val="0"/>
          <c:extLst>
            <c:ext xmlns:c16="http://schemas.microsoft.com/office/drawing/2014/chart" uri="{C3380CC4-5D6E-409C-BE32-E72D297353CC}">
              <c16:uniqueId val="{00000000-AB97-4290-ABBB-00C30348388D}"/>
            </c:ext>
          </c:extLst>
        </c:ser>
        <c:ser>
          <c:idx val="1"/>
          <c:order val="1"/>
          <c:tx>
            <c:strRef>
              <c:f>'0204090'!$A$113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'0204090'!$B$113:$M$113</c:f>
              <c:numCache>
                <c:formatCode>###\ ###\ ##0</c:formatCode>
                <c:ptCount val="12"/>
                <c:pt idx="0">
                  <c:v>5733.97</c:v>
                </c:pt>
                <c:pt idx="1">
                  <c:v>4002.8040000000001</c:v>
                </c:pt>
                <c:pt idx="2">
                  <c:v>4453.3090000000002</c:v>
                </c:pt>
                <c:pt idx="3">
                  <c:v>4996.0119999999997</c:v>
                </c:pt>
                <c:pt idx="4">
                  <c:v>5464.3670000000002</c:v>
                </c:pt>
                <c:pt idx="5">
                  <c:v>4221.1469999999999</c:v>
                </c:pt>
              </c:numCache>
            </c:numRef>
          </c:val>
          <c:smooth val="0"/>
          <c:extLst>
            <c:ext xmlns:c16="http://schemas.microsoft.com/office/drawing/2014/chart" uri="{C3380CC4-5D6E-409C-BE32-E72D297353CC}">
              <c16:uniqueId val="{00000001-AB97-4290-ABBB-00C30348388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Weichkäse</a:t>
            </a:r>
          </a:p>
        </c:rich>
      </c:tx>
      <c:layout>
        <c:manualLayout>
          <c:xMode val="edge"/>
          <c:yMode val="edge"/>
          <c:x val="0.3831867170449848"/>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'0204090'!$A$117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'0204090'!$B$117:$M$117</c:f>
              <c:numCache>
                <c:formatCode>###\ ###\ ##0</c:formatCode>
                <c:ptCount val="12"/>
                <c:pt idx="0">
                  <c:v>14900.165000000001</c:v>
                </c:pt>
                <c:pt idx="1">
                  <c:v>13329.936</c:v>
                </c:pt>
                <c:pt idx="2">
                  <c:v>13670.491</c:v>
                </c:pt>
                <c:pt idx="3">
                  <c:v>14196.495000000001</c:v>
                </c:pt>
                <c:pt idx="4">
                  <c:v>14668.971</c:v>
                </c:pt>
                <c:pt idx="5">
                  <c:v>12724.468999999999</c:v>
                </c:pt>
                <c:pt idx="6">
                  <c:v>13547.156999999999</c:v>
                </c:pt>
                <c:pt idx="7">
                  <c:v>14275.627</c:v>
                </c:pt>
                <c:pt idx="8">
                  <c:v>13641.931</c:v>
                </c:pt>
                <c:pt idx="9">
                  <c:v>14716.476000000001</c:v>
                </c:pt>
                <c:pt idx="10">
                  <c:v>13556.451999999999</c:v>
                </c:pt>
                <c:pt idx="11">
                  <c:v>12167.338</c:v>
                </c:pt>
              </c:numCache>
            </c:numRef>
          </c:val>
          <c:smooth val="0"/>
          <c:extLst>
            <c:ext xmlns:c16="http://schemas.microsoft.com/office/drawing/2014/chart" uri="{C3380CC4-5D6E-409C-BE32-E72D297353CC}">
              <c16:uniqueId val="{00000000-1F86-48CB-94F6-12513C2BDD23}"/>
            </c:ext>
          </c:extLst>
        </c:ser>
        <c:ser>
          <c:idx val="1"/>
          <c:order val="1"/>
          <c:tx>
            <c:strRef>
              <c:f>'0204090'!$A$118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'0204090'!$B$118:$M$118</c:f>
              <c:numCache>
                <c:formatCode>###\ ###\ ##0</c:formatCode>
                <c:ptCount val="12"/>
                <c:pt idx="0">
                  <c:v>15049.395</c:v>
                </c:pt>
                <c:pt idx="1">
                  <c:v>13413.869000000001</c:v>
                </c:pt>
                <c:pt idx="2">
                  <c:v>13426.834000000001</c:v>
                </c:pt>
                <c:pt idx="3">
                  <c:v>14049.501</c:v>
                </c:pt>
                <c:pt idx="4">
                  <c:v>13846.739</c:v>
                </c:pt>
                <c:pt idx="5">
                  <c:v>13227.088</c:v>
                </c:pt>
              </c:numCache>
            </c:numRef>
          </c:val>
          <c:smooth val="0"/>
          <c:extLst>
            <c:ext xmlns:c16="http://schemas.microsoft.com/office/drawing/2014/chart" uri="{C3380CC4-5D6E-409C-BE32-E72D297353CC}">
              <c16:uniqueId val="{00000001-1F86-48CB-94F6-12513C2BDD2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Pasta</a:t>
            </a:r>
            <a:r>
              <a:rPr lang="de-DE" sz="1000" baseline="0"/>
              <a:t> Filata K</a:t>
            </a:r>
            <a:r>
              <a:rPr lang="de-DE" sz="1000"/>
              <a:t>äse</a:t>
            </a:r>
          </a:p>
        </c:rich>
      </c:tx>
      <c:layout>
        <c:manualLayout>
          <c:xMode val="edge"/>
          <c:yMode val="edge"/>
          <c:x val="0.33923067308894084"/>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'0204090'!$B$122:$M$122</c:f>
              <c:numCache>
                <c:formatCode>###\ ###\ ##0</c:formatCode>
                <c:ptCount val="12"/>
                <c:pt idx="0">
                  <c:v>39450.398999999998</c:v>
                </c:pt>
                <c:pt idx="1">
                  <c:v>37672.737999999998</c:v>
                </c:pt>
                <c:pt idx="2">
                  <c:v>40469.046000000002</c:v>
                </c:pt>
                <c:pt idx="3">
                  <c:v>41436.591</c:v>
                </c:pt>
                <c:pt idx="4">
                  <c:v>44795.031000000003</c:v>
                </c:pt>
                <c:pt idx="5">
                  <c:v>40694.517</c:v>
                </c:pt>
                <c:pt idx="6">
                  <c:v>45692.824999999997</c:v>
                </c:pt>
                <c:pt idx="7">
                  <c:v>43156.862000000001</c:v>
                </c:pt>
                <c:pt idx="8">
                  <c:v>39413.099000000002</c:v>
                </c:pt>
                <c:pt idx="9">
                  <c:v>38178.815999999999</c:v>
                </c:pt>
                <c:pt idx="10">
                  <c:v>35727.084000000003</c:v>
                </c:pt>
                <c:pt idx="11">
                  <c:v>37725.281000000003</c:v>
                </c:pt>
              </c:numCache>
            </c:numRef>
          </c:val>
          <c:smooth val="0"/>
          <c:extLst>
            <c:ext xmlns:c16="http://schemas.microsoft.com/office/drawing/2014/chart" uri="{C3380CC4-5D6E-409C-BE32-E72D297353CC}">
              <c16:uniqueId val="{00000000-A2D1-4DE9-BBB6-8B21EC616DF0}"/>
            </c:ext>
          </c:extLst>
        </c:ser>
        <c:ser>
          <c:idx val="1"/>
          <c:order val="1"/>
          <c:tx>
            <c:strRef>
              <c:f>'0204090'!$A$123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'0204090'!$B$123:$M$123</c:f>
              <c:numCache>
                <c:formatCode>###\ ###\ ##0</c:formatCode>
                <c:ptCount val="12"/>
                <c:pt idx="0">
                  <c:v>38694.487000000001</c:v>
                </c:pt>
                <c:pt idx="1">
                  <c:v>34686.571000000004</c:v>
                </c:pt>
                <c:pt idx="2">
                  <c:v>41112.233999999997</c:v>
                </c:pt>
                <c:pt idx="3">
                  <c:v>40902.497000000003</c:v>
                </c:pt>
                <c:pt idx="4">
                  <c:v>42242.07</c:v>
                </c:pt>
                <c:pt idx="5">
                  <c:v>40576.021999999997</c:v>
                </c:pt>
              </c:numCache>
            </c:numRef>
          </c:val>
          <c:smooth val="0"/>
          <c:extLst>
            <c:ext xmlns:c16="http://schemas.microsoft.com/office/drawing/2014/chart" uri="{C3380CC4-5D6E-409C-BE32-E72D297353CC}">
              <c16:uniqueId val="{00000001-A2D1-4DE9-BBB6-8B21EC616DF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Frischkäse</a:t>
            </a:r>
          </a:p>
        </c:rich>
      </c:tx>
      <c:layout>
        <c:manualLayout>
          <c:xMode val="edge"/>
          <c:yMode val="edge"/>
          <c:x val="0.36365069750896523"/>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'0204090'!$A$127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'0204090'!$B$127:$M$127</c:f>
              <c:numCache>
                <c:formatCode>###\ ###\ ##0</c:formatCode>
                <c:ptCount val="12"/>
                <c:pt idx="0">
                  <c:v>67963.850999999995</c:v>
                </c:pt>
                <c:pt idx="1">
                  <c:v>66944.138000000006</c:v>
                </c:pt>
                <c:pt idx="2">
                  <c:v>71484.381999999998</c:v>
                </c:pt>
                <c:pt idx="3">
                  <c:v>70266.744000000006</c:v>
                </c:pt>
                <c:pt idx="4">
                  <c:v>74374.707999999999</c:v>
                </c:pt>
                <c:pt idx="5">
                  <c:v>67012.775999999998</c:v>
                </c:pt>
                <c:pt idx="6">
                  <c:v>70259.275999999998</c:v>
                </c:pt>
                <c:pt idx="7">
                  <c:v>68290.534</c:v>
                </c:pt>
                <c:pt idx="8">
                  <c:v>68686.967000000004</c:v>
                </c:pt>
                <c:pt idx="9">
                  <c:v>71549.198999999993</c:v>
                </c:pt>
                <c:pt idx="10">
                  <c:v>66682.948999999993</c:v>
                </c:pt>
                <c:pt idx="11">
                  <c:v>61507.836000000003</c:v>
                </c:pt>
              </c:numCache>
            </c:numRef>
          </c:val>
          <c:smooth val="0"/>
          <c:extLst>
            <c:ext xmlns:c16="http://schemas.microsoft.com/office/drawing/2014/chart" uri="{C3380CC4-5D6E-409C-BE32-E72D297353CC}">
              <c16:uniqueId val="{00000000-37DC-424F-88E3-E14FB2D06D59}"/>
            </c:ext>
          </c:extLst>
        </c:ser>
        <c:ser>
          <c:idx val="1"/>
          <c:order val="1"/>
          <c:tx>
            <c:strRef>
              <c:f>'0204090'!$A$128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'0204090'!$B$128:$M$128</c:f>
              <c:numCache>
                <c:formatCode>###\ ###\ ##0</c:formatCode>
                <c:ptCount val="12"/>
                <c:pt idx="0">
                  <c:v>72855.744000000006</c:v>
                </c:pt>
                <c:pt idx="1">
                  <c:v>68363.186000000002</c:v>
                </c:pt>
                <c:pt idx="2">
                  <c:v>72893.797000000006</c:v>
                </c:pt>
                <c:pt idx="3">
                  <c:v>73995.053</c:v>
                </c:pt>
                <c:pt idx="4">
                  <c:v>74471.479000000007</c:v>
                </c:pt>
                <c:pt idx="5">
                  <c:v>73070.717999999993</c:v>
                </c:pt>
              </c:numCache>
            </c:numRef>
          </c:val>
          <c:smooth val="0"/>
          <c:extLst>
            <c:ext xmlns:c16="http://schemas.microsoft.com/office/drawing/2014/chart" uri="{C3380CC4-5D6E-409C-BE32-E72D297353CC}">
              <c16:uniqueId val="{00000001-37DC-424F-88E3-E14FB2D06D5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Koch-</a:t>
            </a:r>
            <a:r>
              <a:rPr lang="de-DE" sz="1000" baseline="0"/>
              <a:t> und Molken</a:t>
            </a:r>
            <a:r>
              <a:rPr lang="de-DE" sz="1000"/>
              <a:t>käse</a:t>
            </a:r>
          </a:p>
        </c:rich>
      </c:tx>
      <c:layout>
        <c:manualLayout>
          <c:xMode val="edge"/>
          <c:yMode val="edge"/>
          <c:x val="0.26108659494486269"/>
          <c:y val="4.415014107186808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'0204090'!$B$132:$M$132</c:f>
              <c:numCache>
                <c:formatCode>###\ ###\ ##0</c:formatCode>
                <c:ptCount val="12"/>
                <c:pt idx="0">
                  <c:v>339.40100000000001</c:v>
                </c:pt>
                <c:pt idx="1">
                  <c:v>353.73200000000003</c:v>
                </c:pt>
                <c:pt idx="2">
                  <c:v>395.74599999999998</c:v>
                </c:pt>
                <c:pt idx="3">
                  <c:v>348.14699999999999</c:v>
                </c:pt>
                <c:pt idx="4">
                  <c:v>335.69099999999997</c:v>
                </c:pt>
                <c:pt idx="5">
                  <c:v>303.47800000000001</c:v>
                </c:pt>
                <c:pt idx="6">
                  <c:v>400.57100000000003</c:v>
                </c:pt>
                <c:pt idx="7">
                  <c:v>326.94</c:v>
                </c:pt>
                <c:pt idx="8">
                  <c:v>343.35300000000001</c:v>
                </c:pt>
                <c:pt idx="9">
                  <c:v>351.935</c:v>
                </c:pt>
                <c:pt idx="10">
                  <c:v>338.79500000000002</c:v>
                </c:pt>
                <c:pt idx="11">
                  <c:v>309.584</c:v>
                </c:pt>
              </c:numCache>
            </c:numRef>
          </c:val>
          <c:smooth val="0"/>
          <c:extLst>
            <c:ext xmlns:c16="http://schemas.microsoft.com/office/drawing/2014/chart" uri="{C3380CC4-5D6E-409C-BE32-E72D297353CC}">
              <c16:uniqueId val="{00000000-CC3D-480D-9F16-94A689E697C9}"/>
            </c:ext>
          </c:extLst>
        </c:ser>
        <c:ser>
          <c:idx val="1"/>
          <c:order val="1"/>
          <c:tx>
            <c:strRef>
              <c:f>'0204090'!$A$133</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'0204090'!$B$133:$M$133</c:f>
              <c:numCache>
                <c:formatCode>###\ ###\ ##0</c:formatCode>
                <c:ptCount val="12"/>
                <c:pt idx="0">
                  <c:v>371.59500000000003</c:v>
                </c:pt>
                <c:pt idx="1">
                  <c:v>358.22899999999998</c:v>
                </c:pt>
                <c:pt idx="2">
                  <c:v>383.05799999999999</c:v>
                </c:pt>
                <c:pt idx="3">
                  <c:v>321.74700000000001</c:v>
                </c:pt>
                <c:pt idx="4">
                  <c:v>331.79599999999999</c:v>
                </c:pt>
                <c:pt idx="5">
                  <c:v>333.39800000000002</c:v>
                </c:pt>
              </c:numCache>
            </c:numRef>
          </c:val>
          <c:smooth val="0"/>
          <c:extLst>
            <c:ext xmlns:c16="http://schemas.microsoft.com/office/drawing/2014/chart" uri="{C3380CC4-5D6E-409C-BE32-E72D297353CC}">
              <c16:uniqueId val="{00000001-CC3D-480D-9F16-94A689E697C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Schmelzkäse</a:t>
            </a:r>
            <a:r>
              <a:rPr lang="de-DE" sz="1000" baseline="0"/>
              <a:t> und -zubereitungen</a:t>
            </a:r>
            <a:endParaRPr lang="de-DE" sz="1000"/>
          </a:p>
        </c:rich>
      </c:tx>
      <c:layout>
        <c:manualLayout>
          <c:xMode val="edge"/>
          <c:yMode val="edge"/>
          <c:x val="0.204688644688644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'0204090'!$A$137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'0204090'!$B$137:$M$137</c:f>
              <c:numCache>
                <c:formatCode>###\ ###\ ##0</c:formatCode>
                <c:ptCount val="12"/>
                <c:pt idx="0">
                  <c:v>18474.623</c:v>
                </c:pt>
                <c:pt idx="1">
                  <c:v>17678.213</c:v>
                </c:pt>
                <c:pt idx="2">
                  <c:v>17012.942999999999</c:v>
                </c:pt>
                <c:pt idx="3">
                  <c:v>18200.344000000001</c:v>
                </c:pt>
                <c:pt idx="4">
                  <c:v>17112.343000000001</c:v>
                </c:pt>
                <c:pt idx="5">
                  <c:v>16713.446</c:v>
                </c:pt>
                <c:pt idx="6">
                  <c:v>19496.444</c:v>
                </c:pt>
                <c:pt idx="7">
                  <c:v>19166.653999999999</c:v>
                </c:pt>
                <c:pt idx="8">
                  <c:v>19065.704000000002</c:v>
                </c:pt>
                <c:pt idx="9">
                  <c:v>18161.817999999999</c:v>
                </c:pt>
                <c:pt idx="10">
                  <c:v>18894.251</c:v>
                </c:pt>
                <c:pt idx="11">
                  <c:v>15233.034</c:v>
                </c:pt>
              </c:numCache>
            </c:numRef>
          </c:val>
          <c:smooth val="0"/>
          <c:extLst>
            <c:ext xmlns:c16="http://schemas.microsoft.com/office/drawing/2014/chart" uri="{C3380CC4-5D6E-409C-BE32-E72D297353CC}">
              <c16:uniqueId val="{00000000-C3AC-4427-B97D-B44C7812F30C}"/>
            </c:ext>
          </c:extLst>
        </c:ser>
        <c:ser>
          <c:idx val="1"/>
          <c:order val="1"/>
          <c:tx>
            <c:strRef>
              <c:f>'0204090'!$A$138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'0204090'!$B$138:$M$138</c:f>
              <c:numCache>
                <c:formatCode>###\ ###\ ##0</c:formatCode>
                <c:ptCount val="12"/>
                <c:pt idx="0">
                  <c:v>19606.241999999998</c:v>
                </c:pt>
                <c:pt idx="1">
                  <c:v>16471.787</c:v>
                </c:pt>
                <c:pt idx="2">
                  <c:v>17791.113000000001</c:v>
                </c:pt>
                <c:pt idx="3">
                  <c:v>17276.280999999999</c:v>
                </c:pt>
                <c:pt idx="4">
                  <c:v>16280.061</c:v>
                </c:pt>
                <c:pt idx="5">
                  <c:v>15905.875</c:v>
                </c:pt>
              </c:numCache>
            </c:numRef>
          </c:val>
          <c:smooth val="0"/>
          <c:extLst>
            <c:ext xmlns:c16="http://schemas.microsoft.com/office/drawing/2014/chart" uri="{C3380CC4-5D6E-409C-BE32-E72D297353CC}">
              <c16:uniqueId val="{00000001-C3AC-4427-B97D-B44C7812F30C}"/>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manualLayout>
          <c:xMode val="edge"/>
          <c:yMode val="edge"/>
          <c:x val="0.33655677655677657"/>
          <c:y val="5.2980169286241705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'0204090'!$A$142</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'0204090'!$B$142:$M$142</c:f>
              <c:numCache>
                <c:formatCode>###\ ###\ ##0</c:formatCode>
                <c:ptCount val="12"/>
                <c:pt idx="0">
                  <c:v>233843.73</c:v>
                </c:pt>
                <c:pt idx="1">
                  <c:v>221906.67299999998</c:v>
                </c:pt>
                <c:pt idx="2">
                  <c:v>234035.72999999998</c:v>
                </c:pt>
                <c:pt idx="3">
                  <c:v>233486.19200000004</c:v>
                </c:pt>
                <c:pt idx="4">
                  <c:v>245109.00499999998</c:v>
                </c:pt>
                <c:pt idx="5">
                  <c:v>225203.19100000005</c:v>
                </c:pt>
                <c:pt idx="6">
                  <c:v>237173.86599999998</c:v>
                </c:pt>
                <c:pt idx="7">
                  <c:v>229230.36499999999</c:v>
                </c:pt>
                <c:pt idx="8">
                  <c:v>219652.33100000001</c:v>
                </c:pt>
                <c:pt idx="9">
                  <c:v>228787.05299999999</c:v>
                </c:pt>
                <c:pt idx="10">
                  <c:v>217494.022</c:v>
                </c:pt>
                <c:pt idx="11">
                  <c:v>215637.1</c:v>
                </c:pt>
              </c:numCache>
            </c:numRef>
          </c:val>
          <c:smooth val="0"/>
          <c:extLst>
            <c:ext xmlns:c16="http://schemas.microsoft.com/office/drawing/2014/chart" uri="{C3380CC4-5D6E-409C-BE32-E72D297353CC}">
              <c16:uniqueId val="{00000000-AC64-46E4-8771-F9E05D925338}"/>
            </c:ext>
          </c:extLst>
        </c:ser>
        <c:ser>
          <c:idx val="1"/>
          <c:order val="1"/>
          <c:tx>
            <c:strRef>
              <c:f>'0204090'!$A$148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'0204090'!$B$143:$M$143</c:f>
              <c:numCache>
                <c:formatCode>###\ ###\ ##0</c:formatCode>
                <c:ptCount val="12"/>
                <c:pt idx="0">
                  <c:v>235584.66900000002</c:v>
                </c:pt>
                <c:pt idx="1">
                  <c:v>212117.03099999999</c:v>
                </c:pt>
                <c:pt idx="2">
                  <c:v>235330.15899999999</c:v>
                </c:pt>
                <c:pt idx="3">
                  <c:v>236788.43499999997</c:v>
                </c:pt>
                <c:pt idx="4">
                  <c:v>237295.48500000002</c:v>
                </c:pt>
                <c:pt idx="5">
                  <c:v>225855.97599999994</c:v>
                </c:pt>
              </c:numCache>
            </c:numRef>
          </c:val>
          <c:smooth val="0"/>
          <c:extLst>
            <c:ext xmlns:c16="http://schemas.microsoft.com/office/drawing/2014/chart" uri="{C3380CC4-5D6E-409C-BE32-E72D297353CC}">
              <c16:uniqueId val="{00000001-AC64-46E4-8771-F9E05D92533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min val="1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5000"/>
      </c:valAx>
      <c:spPr>
        <a:noFill/>
        <a:ln>
          <a:noFill/>
        </a:ln>
        <a:effectLst/>
      </c:spPr>
    </c:plotArea>
    <c:legend>
      <c:legendPos val="b"/>
      <c:layout>
        <c:manualLayout>
          <c:xMode val="edge"/>
          <c:yMode val="edge"/>
          <c:x val="0.2094307442338938"/>
          <c:y val="0.6779222874083799"/>
          <c:w val="0.68715987424648839"/>
          <c:h val="0.12750213102649427"/>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Sauermilchquarkerzeugnisse</a:t>
            </a:r>
          </a:p>
        </c:rich>
      </c:tx>
      <c:layout>
        <c:manualLayout>
          <c:xMode val="edge"/>
          <c:yMode val="edge"/>
          <c:x val="0.34899868285695063"/>
          <c:y val="5.298016928624170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'0204090'!$A$87</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'0204090'!$B$87:$M$87</c:f>
              <c:numCache>
                <c:formatCode>###\ ###\ ##0</c:formatCode>
                <c:ptCount val="12"/>
                <c:pt idx="0">
                  <c:v>2070.826</c:v>
                </c:pt>
                <c:pt idx="1">
                  <c:v>2124.1460000000002</c:v>
                </c:pt>
                <c:pt idx="2">
                  <c:v>2115.96</c:v>
                </c:pt>
                <c:pt idx="3">
                  <c:v>1811.191</c:v>
                </c:pt>
                <c:pt idx="4">
                  <c:v>2062.3220000000001</c:v>
                </c:pt>
                <c:pt idx="5">
                  <c:v>1810.9290000000001</c:v>
                </c:pt>
                <c:pt idx="6">
                  <c:v>2199.1170000000002</c:v>
                </c:pt>
                <c:pt idx="7">
                  <c:v>2043.47</c:v>
                </c:pt>
                <c:pt idx="8">
                  <c:v>1986.1610000000001</c:v>
                </c:pt>
                <c:pt idx="9">
                  <c:v>2019.9169999999999</c:v>
                </c:pt>
                <c:pt idx="10">
                  <c:v>2009.9</c:v>
                </c:pt>
                <c:pt idx="11">
                  <c:v>1692.2339999999999</c:v>
                </c:pt>
              </c:numCache>
            </c:numRef>
          </c:val>
          <c:smooth val="0"/>
          <c:extLst>
            <c:ext xmlns:c16="http://schemas.microsoft.com/office/drawing/2014/chart" uri="{C3380CC4-5D6E-409C-BE32-E72D297353CC}">
              <c16:uniqueId val="{00000000-B086-41F7-9462-411D16FC8433}"/>
            </c:ext>
          </c:extLst>
        </c:ser>
        <c:ser>
          <c:idx val="1"/>
          <c:order val="1"/>
          <c:tx>
            <c:strRef>
              <c:f>'0204090'!$A$88</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'0204090'!$B$9:$M$9</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'0204090'!$B$88:$M$88</c:f>
              <c:numCache>
                <c:formatCode>###\ ###\ ##0</c:formatCode>
                <c:ptCount val="12"/>
                <c:pt idx="0">
                  <c:v>2098.0549999999998</c:v>
                </c:pt>
                <c:pt idx="1">
                  <c:v>2142.261</c:v>
                </c:pt>
                <c:pt idx="2">
                  <c:v>2366.5320000000002</c:v>
                </c:pt>
                <c:pt idx="3">
                  <c:v>1942.06</c:v>
                </c:pt>
                <c:pt idx="4">
                  <c:v>1997.107</c:v>
                </c:pt>
                <c:pt idx="5">
                  <c:v>1880.444</c:v>
                </c:pt>
              </c:numCache>
            </c:numRef>
          </c:val>
          <c:smooth val="0"/>
          <c:extLst>
            <c:ext xmlns:c16="http://schemas.microsoft.com/office/drawing/2014/chart" uri="{C3380CC4-5D6E-409C-BE32-E72D297353CC}">
              <c16:uniqueId val="{00000001-B086-41F7-9462-411D16FC8433}"/>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
      </c:valAx>
      <c:spPr>
        <a:noFill/>
        <a:ln>
          <a:noFill/>
        </a:ln>
        <a:effectLst/>
      </c:spPr>
    </c:plotArea>
    <c:legend>
      <c:legendPos val="b"/>
      <c:layout>
        <c:manualLayout>
          <c:xMode val="edge"/>
          <c:yMode val="edge"/>
          <c:x val="0.2094307442338938"/>
          <c:y val="0.66909225919400628"/>
          <c:w val="0.70181171218619887"/>
          <c:h val="0.1451623063246126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'0204340'!$A$13</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'0204340'!$B$13:$M$13</c:f>
              <c:numCache>
                <c:formatCode>###\ ###\ ##0</c:formatCode>
                <c:ptCount val="12"/>
                <c:pt idx="0">
                  <c:v>23566.733</c:v>
                </c:pt>
                <c:pt idx="1">
                  <c:v>24753.897000000001</c:v>
                </c:pt>
                <c:pt idx="2">
                  <c:v>26633.244999999999</c:v>
                </c:pt>
                <c:pt idx="3">
                  <c:v>24811.603999999999</c:v>
                </c:pt>
                <c:pt idx="4">
                  <c:v>26586.99</c:v>
                </c:pt>
                <c:pt idx="5">
                  <c:v>24146.723000000002</c:v>
                </c:pt>
                <c:pt idx="6">
                  <c:v>24853.154999999999</c:v>
                </c:pt>
                <c:pt idx="7">
                  <c:v>24473.326000000001</c:v>
                </c:pt>
                <c:pt idx="8">
                  <c:v>24975.735000000001</c:v>
                </c:pt>
                <c:pt idx="9">
                  <c:v>24649.530999999999</c:v>
                </c:pt>
                <c:pt idx="10">
                  <c:v>23091.37</c:v>
                </c:pt>
                <c:pt idx="11">
                  <c:v>21919.032999999999</c:v>
                </c:pt>
              </c:numCache>
            </c:numRef>
          </c:val>
          <c:smooth val="0"/>
          <c:extLst>
            <c:ext xmlns:c16="http://schemas.microsoft.com/office/drawing/2014/chart" uri="{C3380CC4-5D6E-409C-BE32-E72D297353CC}">
              <c16:uniqueId val="{00000000-69C2-40E0-B826-670B564C48CF}"/>
            </c:ext>
          </c:extLst>
        </c:ser>
        <c:ser>
          <c:idx val="1"/>
          <c:order val="1"/>
          <c:tx>
            <c:strRef>
              <c:f>'0204340'!$A$14</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'0204340'!$B$14:$M$14</c:f>
              <c:numCache>
                <c:formatCode>###\ ###\ ##0</c:formatCode>
                <c:ptCount val="12"/>
                <c:pt idx="0">
                  <c:v>26043.717000000001</c:v>
                </c:pt>
                <c:pt idx="1">
                  <c:v>25314.906999999999</c:v>
                </c:pt>
                <c:pt idx="2">
                  <c:v>27401.87</c:v>
                </c:pt>
                <c:pt idx="3">
                  <c:v>27117.183000000001</c:v>
                </c:pt>
                <c:pt idx="4">
                  <c:v>26818.07</c:v>
                </c:pt>
                <c:pt idx="5">
                  <c:v>28632</c:v>
                </c:pt>
              </c:numCache>
            </c:numRef>
          </c:val>
          <c:smooth val="0"/>
          <c:extLst>
            <c:ext xmlns:c16="http://schemas.microsoft.com/office/drawing/2014/chart" uri="{C3380CC4-5D6E-409C-BE32-E72D297353CC}">
              <c16:uniqueId val="{00000001-69C2-40E0-B826-670B564C48CF}"/>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09448528112"/>
          <c:y val="0.28502842984618176"/>
          <c:w val="0.70354565060659568"/>
          <c:h val="0.1141066012700949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'0204340'!$A$18</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'0204340'!$B$18:$M$18</c:f>
              <c:numCache>
                <c:formatCode>###\ ###\ ##0</c:formatCode>
                <c:ptCount val="12"/>
                <c:pt idx="0">
                  <c:v>4561.6390000000001</c:v>
                </c:pt>
                <c:pt idx="1">
                  <c:v>4280.3869999999997</c:v>
                </c:pt>
                <c:pt idx="2">
                  <c:v>4017.98</c:v>
                </c:pt>
                <c:pt idx="3">
                  <c:v>4228.9369999999999</c:v>
                </c:pt>
                <c:pt idx="4">
                  <c:v>4321.2539999999999</c:v>
                </c:pt>
                <c:pt idx="5">
                  <c:v>3844.8649999999998</c:v>
                </c:pt>
                <c:pt idx="6">
                  <c:v>4354.299</c:v>
                </c:pt>
                <c:pt idx="7">
                  <c:v>4265.7129999999997</c:v>
                </c:pt>
                <c:pt idx="8">
                  <c:v>3889.136</c:v>
                </c:pt>
                <c:pt idx="9">
                  <c:v>4470.0209999999997</c:v>
                </c:pt>
                <c:pt idx="10">
                  <c:v>4909.5230000000001</c:v>
                </c:pt>
                <c:pt idx="11">
                  <c:v>4251.0780000000004</c:v>
                </c:pt>
              </c:numCache>
            </c:numRef>
          </c:val>
          <c:smooth val="0"/>
          <c:extLst>
            <c:ext xmlns:c16="http://schemas.microsoft.com/office/drawing/2014/chart" uri="{C3380CC4-5D6E-409C-BE32-E72D297353CC}">
              <c16:uniqueId val="{00000000-380F-4631-9015-48EE5100223F}"/>
            </c:ext>
          </c:extLst>
        </c:ser>
        <c:ser>
          <c:idx val="1"/>
          <c:order val="1"/>
          <c:tx>
            <c:strRef>
              <c:f>'0204340'!$A$19</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'0204340'!$B$19:$M$19</c:f>
              <c:numCache>
                <c:formatCode>###\ ###\ ##0</c:formatCode>
                <c:ptCount val="12"/>
                <c:pt idx="0">
                  <c:v>5578.6570000000002</c:v>
                </c:pt>
                <c:pt idx="1">
                  <c:v>4589.6620000000003</c:v>
                </c:pt>
                <c:pt idx="2">
                  <c:v>4334.5060000000003</c:v>
                </c:pt>
                <c:pt idx="3">
                  <c:v>5292.5609999999997</c:v>
                </c:pt>
                <c:pt idx="4">
                  <c:v>5045.83</c:v>
                </c:pt>
                <c:pt idx="5">
                  <c:v>4402.4629999999997</c:v>
                </c:pt>
              </c:numCache>
            </c:numRef>
          </c:val>
          <c:smooth val="0"/>
          <c:extLst>
            <c:ext xmlns:c16="http://schemas.microsoft.com/office/drawing/2014/chart" uri="{C3380CC4-5D6E-409C-BE32-E72D297353CC}">
              <c16:uniqueId val="{00000001-380F-4631-9015-48EE5100223F}"/>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510185280413654"/>
          <c:y val="0.28502887139107613"/>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Halbfettstufe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'0204340'!$A$23</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'0204340'!$B$23:$M$23</c:f>
              <c:numCache>
                <c:formatCode>###\ ###\ ##0</c:formatCode>
                <c:ptCount val="12"/>
                <c:pt idx="0">
                  <c:v>9872.4410000000007</c:v>
                </c:pt>
                <c:pt idx="1">
                  <c:v>9057.51</c:v>
                </c:pt>
                <c:pt idx="2">
                  <c:v>9775.9060000000009</c:v>
                </c:pt>
                <c:pt idx="3">
                  <c:v>10524.651</c:v>
                </c:pt>
                <c:pt idx="4">
                  <c:v>10890.092000000001</c:v>
                </c:pt>
                <c:pt idx="5">
                  <c:v>9915.4169999999995</c:v>
                </c:pt>
                <c:pt idx="6">
                  <c:v>10219.026</c:v>
                </c:pt>
                <c:pt idx="7">
                  <c:v>9877.107</c:v>
                </c:pt>
                <c:pt idx="8">
                  <c:v>9886.4879999999994</c:v>
                </c:pt>
                <c:pt idx="9">
                  <c:v>10369.306</c:v>
                </c:pt>
                <c:pt idx="10">
                  <c:v>8918.2049999999999</c:v>
                </c:pt>
                <c:pt idx="11">
                  <c:v>7713.2539999999999</c:v>
                </c:pt>
              </c:numCache>
            </c:numRef>
          </c:val>
          <c:smooth val="0"/>
          <c:extLst>
            <c:ext xmlns:c16="http://schemas.microsoft.com/office/drawing/2014/chart" uri="{C3380CC4-5D6E-409C-BE32-E72D297353CC}">
              <c16:uniqueId val="{00000000-3DA3-466F-9413-DA2621EEAE5E}"/>
            </c:ext>
          </c:extLst>
        </c:ser>
        <c:ser>
          <c:idx val="1"/>
          <c:order val="1"/>
          <c:tx>
            <c:strRef>
              <c:f>'0204340'!$A$24</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'0204340'!$B$24:$M$24</c:f>
              <c:numCache>
                <c:formatCode>###\ ###\ ##0</c:formatCode>
                <c:ptCount val="12"/>
                <c:pt idx="0">
                  <c:v>9743.3649999999998</c:v>
                </c:pt>
                <c:pt idx="1">
                  <c:v>9035.8619999999992</c:v>
                </c:pt>
                <c:pt idx="2">
                  <c:v>9415.7870000000003</c:v>
                </c:pt>
                <c:pt idx="3">
                  <c:v>9859.3690000000006</c:v>
                </c:pt>
                <c:pt idx="4">
                  <c:v>10172.278</c:v>
                </c:pt>
                <c:pt idx="5">
                  <c:v>9690.6910000000007</c:v>
                </c:pt>
              </c:numCache>
            </c:numRef>
          </c:val>
          <c:smooth val="0"/>
          <c:extLst>
            <c:ext xmlns:c16="http://schemas.microsoft.com/office/drawing/2014/chart" uri="{C3380CC4-5D6E-409C-BE32-E72D297353CC}">
              <c16:uniqueId val="{00000001-3DA3-466F-9413-DA2621EEAE5E}"/>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16517547215"/>
          <c:y val="0.27750602603246022"/>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Dreiviertelfettstufe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'0204340'!$A$28</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'0204340'!$B$28:$M$28</c:f>
              <c:numCache>
                <c:formatCode>###\ ###\ ##0</c:formatCode>
                <c:ptCount val="12"/>
                <c:pt idx="0">
                  <c:v>6760.2809999999999</c:v>
                </c:pt>
                <c:pt idx="1">
                  <c:v>6056.3519999999999</c:v>
                </c:pt>
                <c:pt idx="2">
                  <c:v>6858.0230000000001</c:v>
                </c:pt>
                <c:pt idx="3">
                  <c:v>6489.4880000000003</c:v>
                </c:pt>
                <c:pt idx="4">
                  <c:v>6700.5529999999999</c:v>
                </c:pt>
                <c:pt idx="5">
                  <c:v>6626.0249999999996</c:v>
                </c:pt>
                <c:pt idx="6">
                  <c:v>6980.49</c:v>
                </c:pt>
                <c:pt idx="7">
                  <c:v>6918.1350000000002</c:v>
                </c:pt>
                <c:pt idx="8">
                  <c:v>6614.2830000000004</c:v>
                </c:pt>
                <c:pt idx="9">
                  <c:v>6813.3339999999998</c:v>
                </c:pt>
                <c:pt idx="10">
                  <c:v>6367.3459999999995</c:v>
                </c:pt>
                <c:pt idx="11">
                  <c:v>6837.6409999999996</c:v>
                </c:pt>
              </c:numCache>
            </c:numRef>
          </c:val>
          <c:smooth val="0"/>
          <c:extLst>
            <c:ext xmlns:c16="http://schemas.microsoft.com/office/drawing/2014/chart" uri="{C3380CC4-5D6E-409C-BE32-E72D297353CC}">
              <c16:uniqueId val="{00000000-46E4-4DB4-82C6-73C2998C2987}"/>
            </c:ext>
          </c:extLst>
        </c:ser>
        <c:ser>
          <c:idx val="1"/>
          <c:order val="1"/>
          <c:tx>
            <c:strRef>
              <c:f>'0204340'!$A$29</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'0204340'!$B$29:$M$29</c:f>
              <c:numCache>
                <c:formatCode>###\ ###\ ##0</c:formatCode>
                <c:ptCount val="12"/>
                <c:pt idx="0">
                  <c:v>7038.9589999999998</c:v>
                </c:pt>
                <c:pt idx="1">
                  <c:v>6458.3190000000004</c:v>
                </c:pt>
                <c:pt idx="2">
                  <c:v>8087.7629999999999</c:v>
                </c:pt>
                <c:pt idx="3">
                  <c:v>7261.152</c:v>
                </c:pt>
                <c:pt idx="4">
                  <c:v>7827.16</c:v>
                </c:pt>
                <c:pt idx="5">
                  <c:v>7413.68</c:v>
                </c:pt>
              </c:numCache>
            </c:numRef>
          </c:val>
          <c:smooth val="0"/>
          <c:extLst>
            <c:ext xmlns:c16="http://schemas.microsoft.com/office/drawing/2014/chart" uri="{C3380CC4-5D6E-409C-BE32-E72D297353CC}">
              <c16:uniqueId val="{00000001-46E4-4DB4-82C6-73C2998C2987}"/>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8227170550840963"/>
          <c:y val="0.28566929133858265"/>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'0204340'!$A$33</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'0204340'!$B$33:$M$33</c:f>
              <c:numCache>
                <c:formatCode>###\ ###\ ##0</c:formatCode>
                <c:ptCount val="12"/>
                <c:pt idx="0">
                  <c:v>41351.425999999999</c:v>
                </c:pt>
                <c:pt idx="1">
                  <c:v>38110.692000000003</c:v>
                </c:pt>
                <c:pt idx="2">
                  <c:v>40588.800999999999</c:v>
                </c:pt>
                <c:pt idx="3">
                  <c:v>40685.438999999998</c:v>
                </c:pt>
                <c:pt idx="4">
                  <c:v>43956.338000000003</c:v>
                </c:pt>
                <c:pt idx="5">
                  <c:v>39933.430999999997</c:v>
                </c:pt>
                <c:pt idx="6">
                  <c:v>41107.578000000001</c:v>
                </c:pt>
                <c:pt idx="7">
                  <c:v>37675.453999999998</c:v>
                </c:pt>
                <c:pt idx="8">
                  <c:v>38223.805999999997</c:v>
                </c:pt>
                <c:pt idx="9">
                  <c:v>37507.029000000002</c:v>
                </c:pt>
                <c:pt idx="10">
                  <c:v>35531.794999999998</c:v>
                </c:pt>
                <c:pt idx="11">
                  <c:v>35062.432000000001</c:v>
                </c:pt>
              </c:numCache>
            </c:numRef>
          </c:val>
          <c:smooth val="0"/>
          <c:extLst>
            <c:ext xmlns:c16="http://schemas.microsoft.com/office/drawing/2014/chart" uri="{C3380CC4-5D6E-409C-BE32-E72D297353CC}">
              <c16:uniqueId val="{00000000-148F-447B-91F8-57A491831FC5}"/>
            </c:ext>
          </c:extLst>
        </c:ser>
        <c:ser>
          <c:idx val="1"/>
          <c:order val="1"/>
          <c:tx>
            <c:strRef>
              <c:f>'0204340'!$A$34</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'0204340'!$B$34:$M$34</c:f>
              <c:numCache>
                <c:formatCode>###\ ###\ ##0</c:formatCode>
                <c:ptCount val="12"/>
                <c:pt idx="0">
                  <c:v>39296.313999999998</c:v>
                </c:pt>
                <c:pt idx="1">
                  <c:v>36692.608999999997</c:v>
                </c:pt>
                <c:pt idx="2">
                  <c:v>39701.675999999999</c:v>
                </c:pt>
                <c:pt idx="3">
                  <c:v>39515.792999999998</c:v>
                </c:pt>
                <c:pt idx="4">
                  <c:v>38898.033000000003</c:v>
                </c:pt>
                <c:pt idx="5">
                  <c:v>37935.631999999998</c:v>
                </c:pt>
              </c:numCache>
            </c:numRef>
          </c:val>
          <c:smooth val="0"/>
          <c:extLst>
            <c:ext xmlns:c16="http://schemas.microsoft.com/office/drawing/2014/chart" uri="{C3380CC4-5D6E-409C-BE32-E72D297353CC}">
              <c16:uniqueId val="{00000001-148F-447B-91F8-57A491831FC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6853124584134713"/>
          <c:y val="0.60403663827735821"/>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Vollfettstufe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'0204340'!$A$38</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'0204340'!$B$38:$M$38</c:f>
              <c:numCache>
                <c:formatCode>###\ ###\ ##0</c:formatCode>
                <c:ptCount val="12"/>
                <c:pt idx="0">
                  <c:v>78972.225999999995</c:v>
                </c:pt>
                <c:pt idx="1">
                  <c:v>74922.751999999993</c:v>
                </c:pt>
                <c:pt idx="2">
                  <c:v>81071.206999999995</c:v>
                </c:pt>
                <c:pt idx="3">
                  <c:v>79086.403000000006</c:v>
                </c:pt>
                <c:pt idx="4">
                  <c:v>84670.956999999995</c:v>
                </c:pt>
                <c:pt idx="5">
                  <c:v>77879.350999999995</c:v>
                </c:pt>
                <c:pt idx="6">
                  <c:v>82157.811000000002</c:v>
                </c:pt>
                <c:pt idx="7">
                  <c:v>80050.213000000003</c:v>
                </c:pt>
                <c:pt idx="8">
                  <c:v>71574.047999999995</c:v>
                </c:pt>
                <c:pt idx="9">
                  <c:v>75397.180999999997</c:v>
                </c:pt>
                <c:pt idx="10">
                  <c:v>72498.744999999995</c:v>
                </c:pt>
                <c:pt idx="11">
                  <c:v>78538.038</c:v>
                </c:pt>
              </c:numCache>
            </c:numRef>
          </c:val>
          <c:smooth val="0"/>
          <c:extLst>
            <c:ext xmlns:c16="http://schemas.microsoft.com/office/drawing/2014/chart" uri="{C3380CC4-5D6E-409C-BE32-E72D297353CC}">
              <c16:uniqueId val="{00000000-E7C2-40DA-9C3A-56F435798036}"/>
            </c:ext>
          </c:extLst>
        </c:ser>
        <c:ser>
          <c:idx val="1"/>
          <c:order val="1"/>
          <c:tx>
            <c:strRef>
              <c:f>'0204340'!$A$39</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'0204340'!$B$39:$M$39</c:f>
              <c:numCache>
                <c:formatCode>###\ ###\ ##0</c:formatCode>
                <c:ptCount val="12"/>
                <c:pt idx="0">
                  <c:v>79579.067999999999</c:v>
                </c:pt>
                <c:pt idx="1">
                  <c:v>67843.236000000004</c:v>
                </c:pt>
                <c:pt idx="2">
                  <c:v>79423.111999999994</c:v>
                </c:pt>
                <c:pt idx="3">
                  <c:v>82922.857999999993</c:v>
                </c:pt>
                <c:pt idx="4">
                  <c:v>84021.895000000004</c:v>
                </c:pt>
                <c:pt idx="5">
                  <c:v>77346.957999999999</c:v>
                </c:pt>
              </c:numCache>
            </c:numRef>
          </c:val>
          <c:smooth val="0"/>
          <c:extLst>
            <c:ext xmlns:c16="http://schemas.microsoft.com/office/drawing/2014/chart" uri="{C3380CC4-5D6E-409C-BE32-E72D297353CC}">
              <c16:uniqueId val="{00000001-E7C2-40DA-9C3A-56F43579803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3277806488887"/>
          <c:y val="0.59587337297123566"/>
          <c:w val="0.70354565060659568"/>
          <c:h val="0.1542825004017355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Rahm-/Doppelrahmstufe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'0204340'!$A$43</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'0204340'!$B$43:$M$43</c:f>
              <c:numCache>
                <c:formatCode>###\ ###\ ##0</c:formatCode>
                <c:ptCount val="12"/>
                <c:pt idx="0">
                  <c:v>48155.483999999997</c:v>
                </c:pt>
                <c:pt idx="1">
                  <c:v>44900.107000000004</c:v>
                </c:pt>
                <c:pt idx="2">
                  <c:v>45868.641000000003</c:v>
                </c:pt>
                <c:pt idx="3">
                  <c:v>47563.794999999998</c:v>
                </c:pt>
                <c:pt idx="4">
                  <c:v>48861.188999999998</c:v>
                </c:pt>
                <c:pt idx="5">
                  <c:v>44168.83</c:v>
                </c:pt>
                <c:pt idx="6">
                  <c:v>45730.186999999998</c:v>
                </c:pt>
                <c:pt idx="7">
                  <c:v>44807.887000000002</c:v>
                </c:pt>
                <c:pt idx="8">
                  <c:v>43431.137000000002</c:v>
                </c:pt>
                <c:pt idx="9">
                  <c:v>49312.139000000003</c:v>
                </c:pt>
                <c:pt idx="10">
                  <c:v>45267.913999999997</c:v>
                </c:pt>
                <c:pt idx="11">
                  <c:v>44347.449000000001</c:v>
                </c:pt>
              </c:numCache>
            </c:numRef>
          </c:val>
          <c:smooth val="0"/>
          <c:extLst>
            <c:ext xmlns:c16="http://schemas.microsoft.com/office/drawing/2014/chart" uri="{C3380CC4-5D6E-409C-BE32-E72D297353CC}">
              <c16:uniqueId val="{00000000-DEBD-454D-B9DF-F7FBBDBFA519}"/>
            </c:ext>
          </c:extLst>
        </c:ser>
        <c:ser>
          <c:idx val="1"/>
          <c:order val="1"/>
          <c:tx>
            <c:strRef>
              <c:f>'0204340'!$A$44</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'0204340'!$B$44:$M$44</c:f>
              <c:numCache>
                <c:formatCode>###\ ###\ ##0</c:formatCode>
                <c:ptCount val="12"/>
                <c:pt idx="0">
                  <c:v>46536.796999999999</c:v>
                </c:pt>
                <c:pt idx="1">
                  <c:v>43641.614000000001</c:v>
                </c:pt>
                <c:pt idx="2">
                  <c:v>46860.442000000003</c:v>
                </c:pt>
                <c:pt idx="3">
                  <c:v>45487.892999999996</c:v>
                </c:pt>
                <c:pt idx="4">
                  <c:v>46234.07</c:v>
                </c:pt>
                <c:pt idx="5">
                  <c:v>42639.805999999997</c:v>
                </c:pt>
              </c:numCache>
            </c:numRef>
          </c:val>
          <c:smooth val="0"/>
          <c:extLst>
            <c:ext xmlns:c16="http://schemas.microsoft.com/office/drawing/2014/chart" uri="{C3380CC4-5D6E-409C-BE32-E72D297353CC}">
              <c16:uniqueId val="{00000001-DEBD-454D-B9DF-F7FBBDBFA519}"/>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143201195311799"/>
          <c:y val="0.62036341291119212"/>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'0204340'!$A$48</c:f>
              <c:strCache>
                <c:ptCount val="1"/>
                <c:pt idx="0">
                  <c:v>Jahr 2024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'0204340'!$B$48:$M$48</c:f>
              <c:numCache>
                <c:formatCode>###\ ###\ ##0</c:formatCode>
                <c:ptCount val="12"/>
                <c:pt idx="0">
                  <c:v>213240.22999999998</c:v>
                </c:pt>
                <c:pt idx="1">
                  <c:v>202081.69699999999</c:v>
                </c:pt>
                <c:pt idx="2">
                  <c:v>214813.80300000001</c:v>
                </c:pt>
                <c:pt idx="3">
                  <c:v>213390.31699999998</c:v>
                </c:pt>
                <c:pt idx="4">
                  <c:v>225987.37300000002</c:v>
                </c:pt>
                <c:pt idx="5">
                  <c:v>206514.64199999999</c:v>
                </c:pt>
                <c:pt idx="6">
                  <c:v>215402.546</c:v>
                </c:pt>
                <c:pt idx="7">
                  <c:v>208067.83500000002</c:v>
                </c:pt>
                <c:pt idx="8">
                  <c:v>198594.63299999997</c:v>
                </c:pt>
                <c:pt idx="9">
                  <c:v>208518.541</c:v>
                </c:pt>
                <c:pt idx="10">
                  <c:v>196584.89799999999</c:v>
                </c:pt>
                <c:pt idx="11">
                  <c:v>198668.92499999999</c:v>
                </c:pt>
              </c:numCache>
            </c:numRef>
          </c:val>
          <c:smooth val="0"/>
          <c:extLst>
            <c:ext xmlns:c16="http://schemas.microsoft.com/office/drawing/2014/chart" uri="{C3380CC4-5D6E-409C-BE32-E72D297353CC}">
              <c16:uniqueId val="{00000000-30D5-4E05-8004-78B8D89E55C0}"/>
            </c:ext>
          </c:extLst>
        </c:ser>
        <c:ser>
          <c:idx val="1"/>
          <c:order val="1"/>
          <c:tx>
            <c:strRef>
              <c:f>'0204340'!$A$49</c:f>
              <c:strCache>
                <c:ptCount val="1"/>
                <c:pt idx="0">
                  <c:v>Jahr 2025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'0204340'!$B$49:$M$49</c:f>
              <c:numCache>
                <c:formatCode>###\ ###\ ##0</c:formatCode>
                <c:ptCount val="12"/>
                <c:pt idx="0">
                  <c:v>213816.87700000001</c:v>
                </c:pt>
                <c:pt idx="1">
                  <c:v>193576.209</c:v>
                </c:pt>
                <c:pt idx="2">
                  <c:v>215225.15599999999</c:v>
                </c:pt>
                <c:pt idx="3">
                  <c:v>217456.80899999995</c:v>
                </c:pt>
                <c:pt idx="4">
                  <c:v>219017.33600000001</c:v>
                </c:pt>
                <c:pt idx="5">
                  <c:v>208061.22999999998</c:v>
                </c:pt>
              </c:numCache>
            </c:numRef>
          </c:val>
          <c:smooth val="0"/>
          <c:extLst>
            <c:ext xmlns:c16="http://schemas.microsoft.com/office/drawing/2014/chart" uri="{C3380CC4-5D6E-409C-BE32-E72D297353CC}">
              <c16:uniqueId val="{00000001-30D5-4E05-8004-78B8D89E55C0}"/>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189129312872431"/>
          <c:y val="0.58771010766511322"/>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110453</xdr:rowOff>
    </xdr:from>
    <xdr:to>
      <xdr:col>0</xdr:col>
      <xdr:colOff>3209925</xdr:colOff>
      <xdr:row>0</xdr:row>
      <xdr:rowOff>1274414</xdr:rowOff>
    </xdr:to>
    <xdr:pic>
      <xdr:nvPicPr>
        <xdr:cNvPr id="2" name="Grafik 1" descr="Logo des Bundesministeriums für Landwirtschaft, Ernährung und Heimat" title="Logo des Bundesministeriums für Landwirtschaft, Ernährung und Heima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83" t="19756" r="3535" b="19309"/>
        <a:stretch/>
      </xdr:blipFill>
      <xdr:spPr bwMode="auto">
        <a:xfrm>
          <a:off x="66675" y="110453"/>
          <a:ext cx="3143250" cy="1163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3288767</xdr:colOff>
      <xdr:row>0</xdr:row>
      <xdr:rowOff>132491</xdr:rowOff>
    </xdr:from>
    <xdr:to>
      <xdr:col>0</xdr:col>
      <xdr:colOff>6372225</xdr:colOff>
      <xdr:row>0</xdr:row>
      <xdr:rowOff>1276350</xdr:rowOff>
    </xdr:to>
    <xdr:pic>
      <xdr:nvPicPr>
        <xdr:cNvPr id="3" name="Grafik 2" descr="Logo der Bundesanstalt für Ernährung und Landwirtschaft " title="Logo der Bundesanstalt für Ernährung und Landwirtschaft "/>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41" t="18405" r="1983" b="18712"/>
        <a:stretch/>
      </xdr:blipFill>
      <xdr:spPr bwMode="auto">
        <a:xfrm>
          <a:off x="3288767" y="132491"/>
          <a:ext cx="3083458" cy="11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6391275</xdr:colOff>
      <xdr:row>0</xdr:row>
      <xdr:rowOff>74700</xdr:rowOff>
    </xdr:from>
    <xdr:to>
      <xdr:col>0</xdr:col>
      <xdr:colOff>10525124</xdr:colOff>
      <xdr:row>0</xdr:row>
      <xdr:rowOff>906021</xdr:rowOff>
    </xdr:to>
    <xdr:pic>
      <xdr:nvPicPr>
        <xdr:cNvPr id="4" name="Grafik 3" descr="Logo Bundesinformationszentrum Landwirtschaft" title="Logo Bundesinformationszentrum Landwirtschaft (BZL)"/>
        <xdr:cNvPicPr>
          <a:picLocks noChangeAspect="1"/>
        </xdr:cNvPicPr>
      </xdr:nvPicPr>
      <xdr:blipFill rotWithShape="1">
        <a:blip xmlns:r="http://schemas.openxmlformats.org/officeDocument/2006/relationships" r:embed="rId3"/>
        <a:srcRect l="6519" t="21200" r="6507" b="20727"/>
        <a:stretch/>
      </xdr:blipFill>
      <xdr:spPr>
        <a:xfrm>
          <a:off x="6391275" y="74700"/>
          <a:ext cx="4133849" cy="83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0</xdr:rowOff>
    </xdr:from>
    <xdr:to>
      <xdr:col>21</xdr:col>
      <xdr:colOff>178593</xdr:colOff>
      <xdr:row>13</xdr:row>
      <xdr:rowOff>154781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xdr:row>
      <xdr:rowOff>0</xdr:rowOff>
    </xdr:from>
    <xdr:to>
      <xdr:col>29</xdr:col>
      <xdr:colOff>190499</xdr:colOff>
      <xdr:row>13</xdr:row>
      <xdr:rowOff>154781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15</xdr:row>
      <xdr:rowOff>0</xdr:rowOff>
    </xdr:from>
    <xdr:to>
      <xdr:col>21</xdr:col>
      <xdr:colOff>178593</xdr:colOff>
      <xdr:row>25</xdr:row>
      <xdr:rowOff>142874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0.01727</cdr:x>
      <cdr:y>0.03145</cdr:y>
    </cdr:from>
    <cdr:to>
      <cdr:x>0.22186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xml><?xml version="1.0" encoding="utf-8"?>
<c:userShapes xmlns:c="http://schemas.openxmlformats.org/drawingml/2006/chart">
  <cdr:relSizeAnchor xmlns:cdr="http://schemas.openxmlformats.org/drawingml/2006/chartDrawing">
    <cdr:from>
      <cdr:x>0.01733</cdr:x>
      <cdr:y>0.03145</cdr:y>
    </cdr:from>
    <cdr:to>
      <cdr:x>0.22256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5.xml><?xml version="1.0" encoding="utf-8"?>
<c:userShapes xmlns:c="http://schemas.openxmlformats.org/drawingml/2006/chart">
  <cdr:relSizeAnchor xmlns:cdr="http://schemas.openxmlformats.org/drawingml/2006/chartDrawing">
    <cdr:from>
      <cdr:x>0.01727</cdr:x>
      <cdr:y>0.03127</cdr:y>
    </cdr:from>
    <cdr:to>
      <cdr:x>0.22186</cdr:x>
      <cdr:y>0.16519</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6.xml><?xml version="1.0" encoding="utf-8"?>
<xdr:wsDr xmlns:xdr="http://schemas.openxmlformats.org/drawingml/2006/spreadsheetDrawing" xmlns:a="http://schemas.openxmlformats.org/drawingml/2006/main">
  <xdr:twoCellAnchor>
    <xdr:from>
      <xdr:col>14</xdr:col>
      <xdr:colOff>4762</xdr:colOff>
      <xdr:row>10</xdr:row>
      <xdr:rowOff>9525</xdr:rowOff>
    </xdr:from>
    <xdr:to>
      <xdr:col>17</xdr:col>
      <xdr:colOff>638175</xdr:colOff>
      <xdr:row>20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10</xdr:row>
      <xdr:rowOff>0</xdr:rowOff>
    </xdr:from>
    <xdr:to>
      <xdr:col>22</xdr:col>
      <xdr:colOff>633413</xdr:colOff>
      <xdr:row>19</xdr:row>
      <xdr:rowOff>152400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20</xdr:row>
      <xdr:rowOff>0</xdr:rowOff>
    </xdr:from>
    <xdr:to>
      <xdr:col>18</xdr:col>
      <xdr:colOff>9525</xdr:colOff>
      <xdr:row>29</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20</xdr:row>
      <xdr:rowOff>1</xdr:rowOff>
    </xdr:from>
    <xdr:to>
      <xdr:col>23</xdr:col>
      <xdr:colOff>0</xdr:colOff>
      <xdr:row>30</xdr:row>
      <xdr:rowOff>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30</xdr:row>
      <xdr:rowOff>1</xdr:rowOff>
    </xdr:from>
    <xdr:to>
      <xdr:col>18</xdr:col>
      <xdr:colOff>9525</xdr:colOff>
      <xdr:row>39</xdr:row>
      <xdr:rowOff>152400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23</xdr:col>
      <xdr:colOff>0</xdr:colOff>
      <xdr:row>39</xdr:row>
      <xdr:rowOff>152400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45</xdr:row>
      <xdr:rowOff>0</xdr:rowOff>
    </xdr:from>
    <xdr:to>
      <xdr:col>18</xdr:col>
      <xdr:colOff>9525</xdr:colOff>
      <xdr:row>54</xdr:row>
      <xdr:rowOff>152399</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23</xdr:col>
      <xdr:colOff>0</xdr:colOff>
      <xdr:row>54</xdr:row>
      <xdr:rowOff>152399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55</xdr:row>
      <xdr:rowOff>0</xdr:rowOff>
    </xdr:from>
    <xdr:to>
      <xdr:col>18</xdr:col>
      <xdr:colOff>9525</xdr:colOff>
      <xdr:row>64</xdr:row>
      <xdr:rowOff>152399</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55</xdr:row>
      <xdr:rowOff>0</xdr:rowOff>
    </xdr:from>
    <xdr:to>
      <xdr:col>23</xdr:col>
      <xdr:colOff>0</xdr:colOff>
      <xdr:row>64</xdr:row>
      <xdr:rowOff>152399</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65</xdr:row>
      <xdr:rowOff>0</xdr:rowOff>
    </xdr:from>
    <xdr:to>
      <xdr:col>18</xdr:col>
      <xdr:colOff>9525</xdr:colOff>
      <xdr:row>74</xdr:row>
      <xdr:rowOff>152399</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65</xdr:row>
      <xdr:rowOff>0</xdr:rowOff>
    </xdr:from>
    <xdr:to>
      <xdr:col>23</xdr:col>
      <xdr:colOff>0</xdr:colOff>
      <xdr:row>74</xdr:row>
      <xdr:rowOff>152399</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75</xdr:row>
      <xdr:rowOff>0</xdr:rowOff>
    </xdr:from>
    <xdr:to>
      <xdr:col>18</xdr:col>
      <xdr:colOff>9525</xdr:colOff>
      <xdr:row>84</xdr:row>
      <xdr:rowOff>152399</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75</xdr:row>
      <xdr:rowOff>0</xdr:rowOff>
    </xdr:from>
    <xdr:to>
      <xdr:col>23</xdr:col>
      <xdr:colOff>0</xdr:colOff>
      <xdr:row>84</xdr:row>
      <xdr:rowOff>152399</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85</xdr:row>
      <xdr:rowOff>0</xdr:rowOff>
    </xdr:from>
    <xdr:to>
      <xdr:col>23</xdr:col>
      <xdr:colOff>0</xdr:colOff>
      <xdr:row>94</xdr:row>
      <xdr:rowOff>114299</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95</xdr:row>
      <xdr:rowOff>0</xdr:rowOff>
    </xdr:from>
    <xdr:to>
      <xdr:col>18</xdr:col>
      <xdr:colOff>9525</xdr:colOff>
      <xdr:row>104</xdr:row>
      <xdr:rowOff>152399</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23</xdr:col>
      <xdr:colOff>0</xdr:colOff>
      <xdr:row>104</xdr:row>
      <xdr:rowOff>152399</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105</xdr:row>
      <xdr:rowOff>0</xdr:rowOff>
    </xdr:from>
    <xdr:to>
      <xdr:col>18</xdr:col>
      <xdr:colOff>9525</xdr:colOff>
      <xdr:row>114</xdr:row>
      <xdr:rowOff>152399</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105</xdr:row>
      <xdr:rowOff>0</xdr:rowOff>
    </xdr:from>
    <xdr:to>
      <xdr:col>23</xdr:col>
      <xdr:colOff>0</xdr:colOff>
      <xdr:row>114</xdr:row>
      <xdr:rowOff>152399</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115</xdr:row>
      <xdr:rowOff>0</xdr:rowOff>
    </xdr:from>
    <xdr:to>
      <xdr:col>18</xdr:col>
      <xdr:colOff>9525</xdr:colOff>
      <xdr:row>124</xdr:row>
      <xdr:rowOff>152399</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115</xdr:row>
      <xdr:rowOff>0</xdr:rowOff>
    </xdr:from>
    <xdr:to>
      <xdr:col>23</xdr:col>
      <xdr:colOff>0</xdr:colOff>
      <xdr:row>124</xdr:row>
      <xdr:rowOff>152399</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125</xdr:row>
      <xdr:rowOff>0</xdr:rowOff>
    </xdr:from>
    <xdr:to>
      <xdr:col>18</xdr:col>
      <xdr:colOff>9525</xdr:colOff>
      <xdr:row>134</xdr:row>
      <xdr:rowOff>114299</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125</xdr:row>
      <xdr:rowOff>0</xdr:rowOff>
    </xdr:from>
    <xdr:to>
      <xdr:col>23</xdr:col>
      <xdr:colOff>0</xdr:colOff>
      <xdr:row>134</xdr:row>
      <xdr:rowOff>114299</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0</xdr:colOff>
      <xdr:row>135</xdr:row>
      <xdr:rowOff>0</xdr:rowOff>
    </xdr:from>
    <xdr:to>
      <xdr:col>18</xdr:col>
      <xdr:colOff>9525</xdr:colOff>
      <xdr:row>144</xdr:row>
      <xdr:rowOff>114299</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19</xdr:col>
      <xdr:colOff>0</xdr:colOff>
      <xdr:row>135</xdr:row>
      <xdr:rowOff>0</xdr:rowOff>
    </xdr:from>
    <xdr:to>
      <xdr:col>23</xdr:col>
      <xdr:colOff>0</xdr:colOff>
      <xdr:row>144</xdr:row>
      <xdr:rowOff>114299</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0</xdr:colOff>
      <xdr:row>85</xdr:row>
      <xdr:rowOff>0</xdr:rowOff>
    </xdr:from>
    <xdr:to>
      <xdr:col>18</xdr:col>
      <xdr:colOff>9525</xdr:colOff>
      <xdr:row>94</xdr:row>
      <xdr:rowOff>110066</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8.xml><?xml version="1.0" encoding="utf-8"?>
<c:userShapes xmlns:c="http://schemas.openxmlformats.org/drawingml/2006/chart">
  <cdr:relSizeAnchor xmlns:cdr="http://schemas.openxmlformats.org/drawingml/2006/chartDrawing">
    <cdr:from>
      <cdr:x>0.01972</cdr:x>
      <cdr:y>0.03354</cdr:y>
    </cdr:from>
    <cdr:to>
      <cdr:x>0.25324</cdr:x>
      <cdr:y>0.17719</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0.xml><?xml version="1.0" encoding="utf-8"?>
<c:userShapes xmlns:c="http://schemas.openxmlformats.org/drawingml/2006/chart">
  <cdr:relSizeAnchor xmlns:cdr="http://schemas.openxmlformats.org/drawingml/2006/chartDrawing">
    <cdr:from>
      <cdr:x>0.01954</cdr:x>
      <cdr:y>0.03509</cdr:y>
    </cdr:from>
    <cdr:to>
      <cdr:x>0.25092</cdr:x>
      <cdr:y>0.18535</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3"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7.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1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0.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1.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2.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3.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4.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5.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6.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7.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8.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9.xml><?xml version="1.0" encoding="utf-8"?>
<c:userShapes xmlns:c="http://schemas.openxmlformats.org/drawingml/2006/chart">
  <cdr:relSizeAnchor xmlns:cdr="http://schemas.openxmlformats.org/drawingml/2006/chartDrawing">
    <cdr:from>
      <cdr:x>0.01954</cdr:x>
      <cdr:y>0.03532</cdr:y>
    </cdr:from>
    <cdr:to>
      <cdr:x>0.25092</cdr:x>
      <cdr:y>0.18658</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0.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1.xml><?xml version="1.0" encoding="utf-8"?>
<c:userShapes xmlns:c="http://schemas.openxmlformats.org/drawingml/2006/chart">
  <cdr:relSizeAnchor xmlns:cdr="http://schemas.openxmlformats.org/drawingml/2006/chartDrawing">
    <cdr:from>
      <cdr:x>0.01954</cdr:x>
      <cdr:y>0.03628</cdr:y>
    </cdr:from>
    <cdr:to>
      <cdr:x>0.25092</cdr:x>
      <cdr:y>0.19166</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2.xml><?xml version="1.0" encoding="utf-8"?>
<c:userShapes xmlns:c="http://schemas.openxmlformats.org/drawingml/2006/chart">
  <cdr:relSizeAnchor xmlns:cdr="http://schemas.openxmlformats.org/drawingml/2006/chartDrawing">
    <cdr:from>
      <cdr:x>0.01954</cdr:x>
      <cdr:y>0.03542</cdr:y>
    </cdr:from>
    <cdr:to>
      <cdr:x>0.25092</cdr:x>
      <cdr:y>0.18713</cdr:y>
    </cdr:to>
    <cdr:sp macro="" textlink="">
      <cdr:nvSpPr>
        <cdr:cNvPr id="2" name="Textfeld 30"/>
        <cdr:cNvSpPr txBox="1"/>
      </cdr:nvSpPr>
      <cdr:spPr>
        <a:xfrm xmlns:a="http://schemas.openxmlformats.org/drawingml/2006/main">
          <a:off x="50800" y="50800"/>
          <a:ext cx="601667" cy="2175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3.xml><?xml version="1.0" encoding="utf-8"?>
<xdr:wsDr xmlns:xdr="http://schemas.openxmlformats.org/drawingml/2006/spreadsheetDrawing" xmlns:a="http://schemas.openxmlformats.org/drawingml/2006/main">
  <xdr:twoCellAnchor>
    <xdr:from>
      <xdr:col>14</xdr:col>
      <xdr:colOff>0</xdr:colOff>
      <xdr:row>11</xdr:row>
      <xdr:rowOff>0</xdr:rowOff>
    </xdr:from>
    <xdr:to>
      <xdr:col>21</xdr:col>
      <xdr:colOff>10584</xdr:colOff>
      <xdr:row>21</xdr:row>
      <xdr:rowOff>10582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11</xdr:row>
      <xdr:rowOff>0</xdr:rowOff>
    </xdr:from>
    <xdr:to>
      <xdr:col>28</xdr:col>
      <xdr:colOff>10583</xdr:colOff>
      <xdr:row>21</xdr:row>
      <xdr:rowOff>10583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730250</xdr:colOff>
      <xdr:row>21</xdr:row>
      <xdr:rowOff>21167</xdr:rowOff>
    </xdr:from>
    <xdr:to>
      <xdr:col>21</xdr:col>
      <xdr:colOff>0</xdr:colOff>
      <xdr:row>30</xdr:row>
      <xdr:rowOff>169334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21</xdr:row>
      <xdr:rowOff>21167</xdr:rowOff>
    </xdr:from>
    <xdr:to>
      <xdr:col>28</xdr:col>
      <xdr:colOff>31749</xdr:colOff>
      <xdr:row>30</xdr:row>
      <xdr:rowOff>169334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31</xdr:row>
      <xdr:rowOff>0</xdr:rowOff>
    </xdr:from>
    <xdr:to>
      <xdr:col>21</xdr:col>
      <xdr:colOff>10583</xdr:colOff>
      <xdr:row>40</xdr:row>
      <xdr:rowOff>127000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31</xdr:row>
      <xdr:rowOff>0</xdr:rowOff>
    </xdr:from>
    <xdr:to>
      <xdr:col>28</xdr:col>
      <xdr:colOff>31749</xdr:colOff>
      <xdr:row>40</xdr:row>
      <xdr:rowOff>127000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41</xdr:row>
      <xdr:rowOff>0</xdr:rowOff>
    </xdr:from>
    <xdr:to>
      <xdr:col>21</xdr:col>
      <xdr:colOff>10583</xdr:colOff>
      <xdr:row>50</xdr:row>
      <xdr:rowOff>148167</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41</xdr:row>
      <xdr:rowOff>0</xdr:rowOff>
    </xdr:from>
    <xdr:to>
      <xdr:col>28</xdr:col>
      <xdr:colOff>31749</xdr:colOff>
      <xdr:row>50</xdr:row>
      <xdr:rowOff>148167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0.01838</cdr:x>
      <cdr:y>0.03117</cdr:y>
    </cdr:from>
    <cdr:to>
      <cdr:x>0.23612</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5.xml><?xml version="1.0" encoding="utf-8"?>
<c:userShapes xmlns:c="http://schemas.openxmlformats.org/drawingml/2006/chart">
  <cdr:relSizeAnchor xmlns:cdr="http://schemas.openxmlformats.org/drawingml/2006/chartDrawing">
    <cdr:from>
      <cdr:x>0.01851</cdr:x>
      <cdr:y>0.03117</cdr:y>
    </cdr:from>
    <cdr:to>
      <cdr:x>0.23776</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6.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7.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8.xml><?xml version="1.0" encoding="utf-8"?>
<c:userShapes xmlns:c="http://schemas.openxmlformats.org/drawingml/2006/chart">
  <cdr:relSizeAnchor xmlns:cdr="http://schemas.openxmlformats.org/drawingml/2006/chartDrawing">
    <cdr:from>
      <cdr:x>0.01838</cdr:x>
      <cdr:y>0.03245</cdr:y>
    </cdr:from>
    <cdr:to>
      <cdr:x>0.23612</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9.xml><?xml version="1.0" encoding="utf-8"?>
<c:userShapes xmlns:c="http://schemas.openxmlformats.org/drawingml/2006/chart">
  <cdr:relSizeAnchor xmlns:cdr="http://schemas.openxmlformats.org/drawingml/2006/chartDrawing">
    <cdr:from>
      <cdr:x>0.01837</cdr:x>
      <cdr:y>0.03245</cdr:y>
    </cdr:from>
    <cdr:to>
      <cdr:x>0.23594</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0.xml><?xml version="1.0" encoding="utf-8"?>
<c:userShapes xmlns:c="http://schemas.openxmlformats.org/drawingml/2006/chart">
  <cdr:relSizeAnchor xmlns:cdr="http://schemas.openxmlformats.org/drawingml/2006/chartDrawing">
    <cdr:from>
      <cdr:x>0.01838</cdr:x>
      <cdr:y>0.03241</cdr:y>
    </cdr:from>
    <cdr:to>
      <cdr:x>0.23612</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1.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42.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2" name="Text 2">
          <a:extLst>
            <a:ext uri="{FF2B5EF4-FFF2-40B4-BE49-F238E27FC236}">
              <a16:creationId xmlns:a16="http://schemas.microsoft.com/office/drawing/2014/main" id="{00000000-0008-0000-0000-000002000000}"/>
            </a:ext>
          </a:extLst>
        </xdr:cNvPr>
        <xdr:cNvSpPr txBox="1">
          <a:spLocks noChangeArrowheads="1"/>
        </xdr:cNvSpPr>
      </xdr:nvSpPr>
      <xdr:spPr bwMode="auto">
        <a:xfrm>
          <a:off x="10277475" y="1400175"/>
          <a:ext cx="0" cy="4381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eferat%20625\DATEN\Ref513\MVO800\StatMonatsb\Milch\2024\Herstellung\Versanddateien\Versand%20MBT-0204190-202223-Komp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002000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002000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formatExcel\einzelne%20Tabellen\02012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ffice.ble.de\Referate2019\Referat%20414\60%20Monatsbericht\10%20Monate%202024\01\format_Excel\Einzelne%20Tabellen\010903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G-VB\G-VB-Daten\VB-5\VB-52\VB-52-Daten\Statistik-Shop\Reihe1_Jahr\2005%20vorl&#228;ufig\1%20Spezialhandel\R1%20Jahr,%20Grafik%201.1%20Gesamtzahlen%202005%20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spielmju\Downloads\007000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Referat%20414\60%20Monatsbericht\Neuer%20Monatsbericht%20ab%202024\Internetver&#246;ffentlichung%20St.%20Monatsbericht\012000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9030"/>
    </sheetNames>
    <definedNames>
      <definedName name="Such_KjD" refersTo="#BEZUG!"/>
      <definedName name="Ziel_KjD" refersTo="#BEZUG!"/>
    </defined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Zeichenerklärung"/>
      <sheetName val="Inhaltsverzeichnis"/>
      <sheetName val="0104160"/>
      <sheetName val="0106430"/>
      <sheetName val="0106460"/>
      <sheetName val="0106490"/>
      <sheetName val="0112160 (1)"/>
      <sheetName val="0112160 (2)"/>
      <sheetName val="0112160 (3)"/>
      <sheetName val="0117660"/>
      <sheetName val="0117690"/>
      <sheetName val="0201060"/>
      <sheetName val="0201190"/>
      <sheetName val="0201260"/>
      <sheetName val="0201330"/>
      <sheetName val="0201360"/>
      <sheetName val="0201490"/>
      <sheetName val="0201530"/>
      <sheetName val="0201560"/>
      <sheetName val="0201630 (1)"/>
      <sheetName val="0201630 (2)"/>
      <sheetName val="0202030"/>
      <sheetName val="0202060"/>
      <sheetName val="0203160"/>
      <sheetName val="0203190"/>
      <sheetName val="0203230"/>
      <sheetName val="0204035 (1)"/>
      <sheetName val="0204035 (2)"/>
      <sheetName val="0204035 (3)"/>
      <sheetName val="0204035 (4)"/>
      <sheetName val="0204035 (5)"/>
      <sheetName val="0204035 (6)"/>
      <sheetName val="0204035 (7)"/>
      <sheetName val="0204035 (8)"/>
      <sheetName val="0204035 (9)"/>
      <sheetName val="0204035 (10)"/>
      <sheetName val="0204040 (1)"/>
      <sheetName val="0204040 (2)"/>
      <sheetName val="0204047"/>
      <sheetName val="0204050"/>
      <sheetName val="0204090"/>
      <sheetName val="0204340"/>
      <sheetName val="0301030"/>
      <sheetName val="0301090"/>
      <sheetName val="0301435 (1)"/>
      <sheetName val="0301435 (2)"/>
      <sheetName val="0301435 (3)"/>
      <sheetName val="0301435 (4)"/>
      <sheetName val="0301440 (1)"/>
      <sheetName val="0301440 (2)"/>
      <sheetName val="0301440 (3)"/>
      <sheetName val="0301445"/>
      <sheetName val="0301450"/>
      <sheetName val="0301460 "/>
      <sheetName val="0302030"/>
      <sheetName val="0302060"/>
      <sheetName val="0302090"/>
      <sheetName val="0302130"/>
      <sheetName val="0303030"/>
      <sheetName val="0304030"/>
      <sheetName val="0401030 (1)"/>
      <sheetName val="0401030 (2)"/>
      <sheetName val="0401030 (3)"/>
      <sheetName val="0401030 (4)"/>
      <sheetName val="0401060 (1)"/>
      <sheetName val="0401060 (2)"/>
      <sheetName val="0502060"/>
      <sheetName val="05050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id="2" name="Legehennenhaltung_und_Eiererzeugung" displayName="Legehennenhaltung_und_Eiererzeugung" ref="A5:O69" totalsRowShown="0" headerRowDxfId="85" dataDxfId="84" tableBorderDxfId="83" headerRowCellStyle="Standard 2" dataCellStyle="Standard 2">
  <tableColumns count="15">
    <tableColumn id="1" name="Merkmal" dataDxfId="82" dataCellStyle="Standard 2"/>
    <tableColumn id="2" name="Einheit" dataDxfId="81"/>
    <tableColumn id="3" name="Jahr" dataDxfId="80" dataCellStyle="Standard 2"/>
    <tableColumn id="4" name="Jan." dataDxfId="79"/>
    <tableColumn id="5" name="Febr." dataDxfId="78"/>
    <tableColumn id="6" name="März" dataDxfId="77" dataCellStyle="Standard 2"/>
    <tableColumn id="7" name="April" dataDxfId="76" dataCellStyle="Standard 2"/>
    <tableColumn id="8" name="Mai" dataDxfId="75"/>
    <tableColumn id="9" name="Juni" dataDxfId="74" dataCellStyle="Standard 2"/>
    <tableColumn id="10" name="Juli" dataDxfId="73" dataCellStyle="Standard 2"/>
    <tableColumn id="11" name="Aug." dataDxfId="72"/>
    <tableColumn id="12" name="Sept." dataDxfId="71" dataCellStyle="Standard 2"/>
    <tableColumn id="13" name="Okt." dataDxfId="70"/>
    <tableColumn id="14" name="Nov." dataDxfId="69" dataCellStyle="Standard 2"/>
    <tableColumn id="15" name="Dez." dataDxfId="68"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in Betrieben von Unternehmen mit 3.000 und mehr Hennenhaltungsplätzen"/>
    </ext>
  </extLst>
</table>
</file>

<file path=xl/tables/table2.xml><?xml version="1.0" encoding="utf-8"?>
<table xmlns="http://schemas.openxmlformats.org/spreadsheetml/2006/main" id="3" name="Geflügelschlachtereien_und_geschlachtetes_Geflügel" displayName="Geflügelschlachtereien_und_geschlachtetes_Geflügel" ref="A4:P38" totalsRowShown="0" headerRowDxfId="67" dataDxfId="65" headerRowBorderDxfId="66" tableBorderDxfId="64" headerRowCellStyle="Standard 2" dataCellStyle="Standard 2">
  <tableColumns count="16">
    <tableColumn id="1" name="Merkmal" dataDxfId="63" dataCellStyle="Standard 2"/>
    <tableColumn id="2" name="Einheit" dataDxfId="62" dataCellStyle="Standard 2"/>
    <tableColumn id="3" name="Jahr" dataDxfId="61" dataCellStyle="Standard 2"/>
    <tableColumn id="4" name="Jan." dataDxfId="60" dataCellStyle="Standard 2"/>
    <tableColumn id="5" name="Feb." dataDxfId="59" dataCellStyle="Standard 2"/>
    <tableColumn id="6" name="März" dataDxfId="58" dataCellStyle="Standard 2"/>
    <tableColumn id="7" name="April" dataDxfId="57" dataCellStyle="Standard 2"/>
    <tableColumn id="8" name="Mai" dataDxfId="56" dataCellStyle="Standard 2"/>
    <tableColumn id="9" name="Juni" dataDxfId="55" dataCellStyle="Standard 2"/>
    <tableColumn id="10" name="Juli" dataDxfId="54" dataCellStyle="Standard 2"/>
    <tableColumn id="11" name="Aug." dataDxfId="53" dataCellStyle="Standard 2"/>
    <tableColumn id="12" name="Sept." dataDxfId="52" dataCellStyle="Standard 2"/>
    <tableColumn id="13" name="Okt." dataDxfId="51" dataCellStyle="Standard 2"/>
    <tableColumn id="14" name="Nov." dataDxfId="50" dataCellStyle="Standard 2"/>
    <tableColumn id="15" name="Dez." dataDxfId="49" dataCellStyle="Standard 2"/>
    <tableColumn id="16" name="Jahr2" dataDxfId="48" dataCellStyle="Standard 2"/>
  </tableColumns>
  <tableStyleInfo showFirstColumn="0" showLastColumn="0" showRowStripes="1" showColumnStripes="0"/>
  <extLst>
    <ext xmlns:x14="http://schemas.microsoft.com/office/spreadsheetml/2009/9/main" uri="{504A1905-F514-4f6f-8877-14C23A59335A}">
      <x14:table altText="Geflügelschlachtereien und geschlachtetes Geflügel"/>
    </ext>
  </extLst>
</table>
</file>

<file path=xl/tables/table3.xml><?xml version="1.0" encoding="utf-8"?>
<table xmlns="http://schemas.openxmlformats.org/spreadsheetml/2006/main" id="4" name="Baumobsternte" displayName="Baumobsternte" ref="A6:D12" totalsRowShown="0" headerRowDxfId="47" headerRowBorderDxfId="46" tableBorderDxfId="45">
  <autoFilter ref="A6:D12">
    <filterColumn colId="0" hiddenButton="1"/>
    <filterColumn colId="1" hiddenButton="1"/>
    <filterColumn colId="2" hiddenButton="1"/>
    <filterColumn colId="3" hiddenButton="1"/>
  </autoFilter>
  <tableColumns count="4">
    <tableColumn id="1" name="Baumobstart" dataDxfId="44"/>
    <tableColumn id="2" name="Fläche_x000a_in ha" dataDxfId="43"/>
    <tableColumn id="3" name="Ertrag_x000a_in dt/ha" dataDxfId="42"/>
    <tableColumn id="4" name="Erntemenge_x000a_in t" dataDxfId="41"/>
  </tableColumns>
  <tableStyleInfo showFirstColumn="0" showLastColumn="0" showRowStripes="1" showColumnStripes="0"/>
  <extLst>
    <ext xmlns:x14="http://schemas.microsoft.com/office/spreadsheetml/2009/9/main" uri="{504A1905-F514-4f6f-8877-14C23A59335A}">
      <x14:table altText="Baumobsternte in Betrieben mit vollständig ökologischer Bewirtschaftung - Endgültige Schätzung 2023"/>
    </ext>
  </extLst>
</table>
</file>

<file path=xl/tables/table4.xml><?xml version="1.0" encoding="utf-8"?>
<table xmlns="http://schemas.openxmlformats.org/spreadsheetml/2006/main" id="5" name="Brütereien_eingelegte_Bruteier_geschlüpfte_Küken" displayName="Brütereien_eingelegte_Bruteier_geschlüpfte_Küken" ref="A5:Q27" totalsRowShown="0" headerRowDxfId="40" dataDxfId="39" tableBorderDxfId="38" headerRowCellStyle="Standard 2">
  <tableColumns count="17">
    <tableColumn id="1" name="Merkmal" dataDxfId="37" dataCellStyle="Standard_Brütereien.3720.0"/>
    <tableColumn id="2" name="Geflügelart" dataDxfId="36" dataCellStyle="Standard_Brütereien.3720.0"/>
    <tableColumn id="3" name="Einheit" dataDxfId="35" dataCellStyle="Standard 2"/>
    <tableColumn id="4" name="Jahr" dataDxfId="34" dataCellStyle="Standard 2"/>
    <tableColumn id="5" name="Jan." dataDxfId="33"/>
    <tableColumn id="6" name="Feb." dataDxfId="32"/>
    <tableColumn id="7" name="März" dataDxfId="31"/>
    <tableColumn id="8" name="April" dataDxfId="30"/>
    <tableColumn id="9" name="Mai" dataDxfId="29"/>
    <tableColumn id="10" name="Juni" dataDxfId="28"/>
    <tableColumn id="11" name="Juli" dataDxfId="27"/>
    <tableColumn id="12" name="Aug." dataDxfId="26"/>
    <tableColumn id="13" name="Sept." dataDxfId="25"/>
    <tableColumn id="14" name="Okt." dataDxfId="24"/>
    <tableColumn id="15" name="Nov." dataDxfId="23"/>
    <tableColumn id="16" name="Dez." dataDxfId="22"/>
    <tableColumn id="17" name="Jahr " dataDxfId="21"/>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5.xml><?xml version="1.0" encoding="utf-8"?>
<table xmlns="http://schemas.openxmlformats.org/spreadsheetml/2006/main" id="1" name="Tabelle1511" displayName="Tabelle1511" ref="A4:P16" totalsRowShown="0" headerRowDxfId="20" dataDxfId="19" tableBorderDxfId="18" headerRowCellStyle="Standard 2" dataCellStyle="Standard 2">
  <tableColumns count="16">
    <tableColumn id="1" name="Erzeugnis" dataDxfId="17" dataCellStyle="Standard 2"/>
    <tableColumn id="2" name="Jahr" dataDxfId="16" dataCellStyle="Standard 2">
      <calculatedColumnFormula>B3</calculatedColumnFormula>
    </tableColumn>
    <tableColumn id="3" name="Jan." dataDxfId="15" dataCellStyle="Standard 2"/>
    <tableColumn id="4" name=" Febr." dataDxfId="14" dataCellStyle="Standard 2"/>
    <tableColumn id="5" name="März" dataDxfId="13" dataCellStyle="Standard 2"/>
    <tableColumn id="6" name="April" dataDxfId="12" dataCellStyle="Standard 2"/>
    <tableColumn id="7" name="Mai" dataDxfId="11" dataCellStyle="Standard 2"/>
    <tableColumn id="8" name="Juni" dataDxfId="10" dataCellStyle="Standard 2"/>
    <tableColumn id="9" name="Juli" dataDxfId="9" dataCellStyle="Standard 2"/>
    <tableColumn id="10" name="Aug." dataDxfId="8" dataCellStyle="Standard 2"/>
    <tableColumn id="11" name=" Sept." dataDxfId="7" dataCellStyle="Standard 2"/>
    <tableColumn id="12" name="Okt." dataDxfId="6" dataCellStyle="Standard 2"/>
    <tableColumn id="13" name="Nov." dataDxfId="5" dataCellStyle="Standard 2"/>
    <tableColumn id="14" name="Dez." dataDxfId="4" dataCellStyle="Standard 2"/>
    <tableColumn id="15" name="JD 1)" dataDxfId="3" dataCellStyle="Standard 2"/>
    <tableColumn id="16" name="WjD 1)_x000a_2024/2025" dataDxfId="2" dataCellStyle="Standard 2"/>
  </tableColumns>
  <tableStyleInfo showFirstColumn="0" showLastColumn="0" showRowStripes="1" showColumnStripes="0"/>
  <extLst>
    <ext xmlns:x14="http://schemas.microsoft.com/office/spreadsheetml/2009/9/main" uri="{504A1905-F514-4f6f-8877-14C23A59335A}">
      <x14:table altText="Milchpreise für Milcherzeugniss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vo@ble.de" TargetMode="External"/><Relationship Id="rId13" Type="http://schemas.openxmlformats.org/officeDocument/2006/relationships/hyperlink" Target="mailto:agrar@ble.de" TargetMode="External"/><Relationship Id="rId3" Type="http://schemas.openxmlformats.org/officeDocument/2006/relationships/hyperlink" Target="mailto:agrar@ble.de" TargetMode="External"/><Relationship Id="rId7" Type="http://schemas.openxmlformats.org/officeDocument/2006/relationships/hyperlink" Target="mailto:mvo@ble.de" TargetMode="External"/><Relationship Id="rId12" Type="http://schemas.openxmlformats.org/officeDocument/2006/relationships/hyperlink" Target="https://www.ble-medienservice.de/" TargetMode="External"/><Relationship Id="rId2" Type="http://schemas.openxmlformats.org/officeDocument/2006/relationships/hyperlink" Target="mailto:agrar@ble.de" TargetMode="External"/><Relationship Id="rId1" Type="http://schemas.openxmlformats.org/officeDocument/2006/relationships/hyperlink" Target="mailto:723@bmel.bund.de" TargetMode="External"/><Relationship Id="rId6" Type="http://schemas.openxmlformats.org/officeDocument/2006/relationships/hyperlink" Target="mailto:mvo@ble.de" TargetMode="External"/><Relationship Id="rId11" Type="http://schemas.openxmlformats.org/officeDocument/2006/relationships/hyperlink" Target="https://www.bmel-statistik.de/" TargetMode="External"/><Relationship Id="rId5" Type="http://schemas.openxmlformats.org/officeDocument/2006/relationships/hyperlink" Target="mailto:mvo@ble.de" TargetMode="External"/><Relationship Id="rId15" Type="http://schemas.openxmlformats.org/officeDocument/2006/relationships/printerSettings" Target="../printerSettings/printerSettings2.bin"/><Relationship Id="rId10" Type="http://schemas.openxmlformats.org/officeDocument/2006/relationships/hyperlink" Target="https://www.bmel-statistik.de/" TargetMode="External"/><Relationship Id="rId4" Type="http://schemas.openxmlformats.org/officeDocument/2006/relationships/hyperlink" Target="mailto:mvo@ble.de" TargetMode="External"/><Relationship Id="rId9" Type="http://schemas.openxmlformats.org/officeDocument/2006/relationships/hyperlink" Target="mailto:%20agrar@ble.de" TargetMode="External"/><Relationship Id="rId14" Type="http://schemas.openxmlformats.org/officeDocument/2006/relationships/hyperlink" Target="http://www.bmel-statistik.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6.bin"/><Relationship Id="rId1" Type="http://schemas.openxmlformats.org/officeDocument/2006/relationships/hyperlink" Target="https://www.bmel-statistik.de/fileadmin/daten/2010000-0000.xls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showRowColHeaders="0" tabSelected="1" showWhiteSpace="0" view="pageBreakPreview" zoomScaleNormal="100" zoomScaleSheetLayoutView="100" zoomScalePageLayoutView="25" workbookViewId="0"/>
  </sheetViews>
  <sheetFormatPr baseColWidth="10" defaultRowHeight="16.5"/>
  <cols>
    <col min="1" max="1" width="158" style="2" customWidth="1"/>
    <col min="2" max="2" width="16.7109375" style="2" customWidth="1"/>
    <col min="3" max="16384" width="11.42578125" style="2"/>
  </cols>
  <sheetData>
    <row r="1" spans="1:2" ht="300" customHeight="1">
      <c r="A1" s="1" t="s">
        <v>0</v>
      </c>
    </row>
    <row r="2" spans="1:2" ht="211.5" customHeight="1">
      <c r="A2" s="3" t="s">
        <v>1</v>
      </c>
    </row>
    <row r="3" spans="1:2" ht="250.5" customHeight="1">
      <c r="A3" s="24" t="s">
        <v>130</v>
      </c>
      <c r="B3" s="2" t="s">
        <v>2</v>
      </c>
    </row>
    <row r="4" spans="1:2" ht="326.25" customHeight="1">
      <c r="A4" s="23" t="s">
        <v>3</v>
      </c>
    </row>
  </sheetData>
  <printOptions horizontalCentered="1"/>
  <pageMargins left="0.11811023622047245" right="0.11811023622047245" top="0.19685039370078741" bottom="0.19685039370078741" header="0.11811023622047245"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showRowColHeaders="0" showWhiteSpace="0" view="pageBreakPreview" zoomScaleNormal="100" zoomScaleSheetLayoutView="100" zoomScalePageLayoutView="25" workbookViewId="0"/>
  </sheetViews>
  <sheetFormatPr baseColWidth="10" defaultRowHeight="16.5"/>
  <cols>
    <col min="1" max="1" width="148.28515625" style="2" customWidth="1"/>
    <col min="2" max="2" width="1.5703125" style="2" customWidth="1"/>
    <col min="3" max="16384" width="11.42578125" style="2"/>
  </cols>
  <sheetData>
    <row r="1" spans="1:3">
      <c r="A1" s="25" t="s">
        <v>33</v>
      </c>
    </row>
    <row r="2" spans="1:3" ht="51" customHeight="1">
      <c r="A2" s="17" t="s">
        <v>34</v>
      </c>
    </row>
    <row r="3" spans="1:3" ht="16.5" customHeight="1">
      <c r="A3" s="18" t="s">
        <v>32</v>
      </c>
    </row>
    <row r="4" spans="1:3" ht="20.25" customHeight="1">
      <c r="A4" s="19" t="s">
        <v>28</v>
      </c>
    </row>
    <row r="5" spans="1:3" ht="87.75" customHeight="1">
      <c r="A5" s="20" t="s">
        <v>4</v>
      </c>
    </row>
    <row r="6" spans="1:3" ht="22.5" customHeight="1">
      <c r="A6" s="21" t="s">
        <v>5</v>
      </c>
      <c r="C6" s="4"/>
    </row>
    <row r="7" spans="1:3" ht="24.75" customHeight="1">
      <c r="A7" s="22" t="s">
        <v>31</v>
      </c>
      <c r="C7" s="4"/>
    </row>
    <row r="8" spans="1:3" ht="26.25" customHeight="1">
      <c r="A8" s="16" t="s">
        <v>6</v>
      </c>
      <c r="C8" s="5"/>
    </row>
    <row r="9" spans="1:3" ht="47.25" customHeight="1">
      <c r="A9" s="6" t="s">
        <v>24</v>
      </c>
      <c r="C9" s="7"/>
    </row>
    <row r="10" spans="1:3">
      <c r="A10" s="16" t="s">
        <v>7</v>
      </c>
      <c r="C10" s="7"/>
    </row>
    <row r="11" spans="1:3">
      <c r="A11" s="16" t="s">
        <v>8</v>
      </c>
      <c r="C11" s="7"/>
    </row>
    <row r="12" spans="1:3">
      <c r="A12" s="8" t="s">
        <v>29</v>
      </c>
      <c r="C12" s="7"/>
    </row>
    <row r="13" spans="1:3">
      <c r="A13" s="8" t="s">
        <v>26</v>
      </c>
      <c r="C13" s="7"/>
    </row>
    <row r="14" spans="1:3" ht="47.45" customHeight="1">
      <c r="A14" s="9" t="s">
        <v>9</v>
      </c>
      <c r="C14" s="7"/>
    </row>
    <row r="15" spans="1:3">
      <c r="A15" s="16" t="s">
        <v>10</v>
      </c>
      <c r="C15" s="7"/>
    </row>
    <row r="16" spans="1:3">
      <c r="A16" s="8" t="s">
        <v>30</v>
      </c>
      <c r="C16" s="7"/>
    </row>
    <row r="17" spans="1:3">
      <c r="A17" s="16" t="s">
        <v>8</v>
      </c>
      <c r="C17" s="7"/>
    </row>
    <row r="18" spans="1:3">
      <c r="A18" s="8" t="s">
        <v>25</v>
      </c>
      <c r="C18" s="7"/>
    </row>
    <row r="19" spans="1:3" s="11" customFormat="1" ht="47.45" customHeight="1">
      <c r="A19" s="10" t="s">
        <v>11</v>
      </c>
      <c r="C19" s="12"/>
    </row>
    <row r="20" spans="1:3">
      <c r="A20" s="16" t="s">
        <v>10</v>
      </c>
      <c r="C20" s="7"/>
    </row>
    <row r="21" spans="1:3">
      <c r="A21" s="16" t="s">
        <v>12</v>
      </c>
      <c r="C21" s="7"/>
    </row>
    <row r="22" spans="1:3">
      <c r="A22" s="8" t="s">
        <v>13</v>
      </c>
      <c r="C22" s="7"/>
    </row>
    <row r="23" spans="1:3" s="11" customFormat="1" ht="47.45" customHeight="1">
      <c r="A23" s="10" t="s">
        <v>14</v>
      </c>
      <c r="C23" s="12"/>
    </row>
    <row r="24" spans="1:3">
      <c r="A24" s="16" t="s">
        <v>15</v>
      </c>
      <c r="C24" s="5"/>
    </row>
    <row r="25" spans="1:3">
      <c r="A25" s="16" t="s">
        <v>12</v>
      </c>
      <c r="C25" s="5"/>
    </row>
    <row r="26" spans="1:3">
      <c r="A26" s="8" t="s">
        <v>13</v>
      </c>
      <c r="C26" s="5"/>
    </row>
    <row r="27" spans="1:3" s="11" customFormat="1" ht="47.45" customHeight="1">
      <c r="A27" s="10" t="s">
        <v>16</v>
      </c>
      <c r="C27" s="12"/>
    </row>
    <row r="28" spans="1:3" ht="16.5" customHeight="1">
      <c r="A28" s="16" t="s">
        <v>15</v>
      </c>
      <c r="C28" s="7"/>
    </row>
    <row r="29" spans="1:3" ht="16.5" customHeight="1">
      <c r="A29" s="16" t="s">
        <v>12</v>
      </c>
    </row>
    <row r="30" spans="1:3" s="11" customFormat="1" ht="16.5" customHeight="1">
      <c r="A30" s="8" t="s">
        <v>17</v>
      </c>
      <c r="C30" s="12"/>
    </row>
    <row r="31" spans="1:3" ht="47.45" customHeight="1">
      <c r="A31" s="10" t="s">
        <v>18</v>
      </c>
    </row>
    <row r="32" spans="1:3" ht="16.5" customHeight="1">
      <c r="A32" s="16" t="s">
        <v>10</v>
      </c>
    </row>
    <row r="33" spans="1:3" s="11" customFormat="1" ht="16.5" customHeight="1">
      <c r="A33" s="16" t="s">
        <v>12</v>
      </c>
      <c r="C33" s="12"/>
    </row>
    <row r="34" spans="1:3" s="11" customFormat="1" ht="16.5" customHeight="1">
      <c r="A34" s="8" t="s">
        <v>27</v>
      </c>
      <c r="C34" s="12"/>
    </row>
    <row r="35" spans="1:3" ht="47.45" customHeight="1">
      <c r="A35" s="10" t="s">
        <v>19</v>
      </c>
    </row>
    <row r="36" spans="1:3">
      <c r="A36" s="16" t="s">
        <v>20</v>
      </c>
    </row>
    <row r="37" spans="1:3" s="11" customFormat="1" ht="16.5" customHeight="1">
      <c r="A37" s="16" t="s">
        <v>12</v>
      </c>
      <c r="C37" s="12"/>
    </row>
    <row r="38" spans="1:3" s="11" customFormat="1" ht="16.5" customHeight="1">
      <c r="A38" s="8" t="s">
        <v>13</v>
      </c>
      <c r="C38" s="12"/>
    </row>
    <row r="39" spans="1:3" ht="47.45" customHeight="1">
      <c r="A39" s="10" t="s">
        <v>21</v>
      </c>
    </row>
    <row r="40" spans="1:3">
      <c r="A40" s="16" t="s">
        <v>15</v>
      </c>
    </row>
    <row r="41" spans="1:3" s="13" customFormat="1" ht="19.5" customHeight="1">
      <c r="A41" s="16" t="s">
        <v>22</v>
      </c>
    </row>
    <row r="42" spans="1:3">
      <c r="A42" s="14" t="s">
        <v>23</v>
      </c>
    </row>
    <row r="43" spans="1:3">
      <c r="A43" s="15"/>
    </row>
  </sheetData>
  <hyperlinks>
    <hyperlink ref="A42" r:id="rId1"/>
    <hyperlink ref="A13" r:id="rId2"/>
    <hyperlink ref="A18" r:id="rId3"/>
    <hyperlink ref="A22" r:id="rId4"/>
    <hyperlink ref="A26" r:id="rId5"/>
    <hyperlink ref="A30" r:id="rId6"/>
    <hyperlink ref="A34" r:id="rId7"/>
    <hyperlink ref="A38" r:id="rId8"/>
    <hyperlink ref="A2" r:id="rId9" display="mailto:%20agrar@ble.de"/>
    <hyperlink ref="A7" r:id="rId10"/>
    <hyperlink ref="A12" r:id="rId11"/>
    <hyperlink ref="A16" r:id="rId12"/>
    <hyperlink ref="A3" r:id="rId13" display="Telefon: +49 (0)228- 6845 – 7355; Email: agrar@ble.de, ISSN 0433 – 7344"/>
    <hyperlink ref="A4" r:id="rId14"/>
  </hyperlinks>
  <printOptions horizontalCentered="1"/>
  <pageMargins left="0.19685039370078741" right="0.19685039370078741" top="0.19685039370078741" bottom="0.19685039370078741" header="0.31496062992125984" footer="0.15748031496062992"/>
  <pageSetup paperSize="9" scale="66" fitToHeight="3"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4"/>
  <sheetViews>
    <sheetView showGridLines="0" showRowColHeaders="0" zoomScaleNormal="100" workbookViewId="0">
      <selection activeCell="A31" sqref="A31"/>
    </sheetView>
  </sheetViews>
  <sheetFormatPr baseColWidth="10" defaultColWidth="9.140625" defaultRowHeight="16.5"/>
  <cols>
    <col min="1" max="1" width="150.42578125" style="2" customWidth="1"/>
    <col min="2" max="2" width="9.140625" style="2"/>
    <col min="3" max="3" width="23.7109375" style="2" customWidth="1"/>
    <col min="4" max="16384" width="9.140625" style="2"/>
  </cols>
  <sheetData>
    <row r="1" spans="1:1" ht="24">
      <c r="A1" s="51" t="s">
        <v>91</v>
      </c>
    </row>
    <row r="2" spans="1:1" ht="26.25">
      <c r="A2" s="37" t="s">
        <v>92</v>
      </c>
    </row>
    <row r="3" spans="1:1" s="39" customFormat="1" ht="20.25">
      <c r="A3" s="38" t="s">
        <v>93</v>
      </c>
    </row>
    <row r="4" spans="1:1" s="39" customFormat="1">
      <c r="A4" s="40" t="s">
        <v>126</v>
      </c>
    </row>
    <row r="5" spans="1:1" ht="20.25">
      <c r="A5" s="38" t="s">
        <v>94</v>
      </c>
    </row>
    <row r="6" spans="1:1">
      <c r="A6" s="40"/>
    </row>
    <row r="7" spans="1:1" ht="20.25">
      <c r="A7" s="38" t="s">
        <v>95</v>
      </c>
    </row>
    <row r="8" spans="1:1">
      <c r="A8" s="40" t="s">
        <v>96</v>
      </c>
    </row>
    <row r="9" spans="1:1">
      <c r="A9" s="40" t="s">
        <v>617</v>
      </c>
    </row>
    <row r="10" spans="1:1" ht="20.25">
      <c r="A10" s="38" t="s">
        <v>97</v>
      </c>
    </row>
    <row r="11" spans="1:1" ht="20.25">
      <c r="A11" s="38" t="s">
        <v>98</v>
      </c>
    </row>
    <row r="12" spans="1:1" ht="20.25">
      <c r="A12" s="38" t="s">
        <v>99</v>
      </c>
    </row>
    <row r="13" spans="1:1" ht="20.25">
      <c r="A13" s="38" t="s">
        <v>100</v>
      </c>
    </row>
    <row r="14" spans="1:1">
      <c r="A14" s="41" t="s">
        <v>101</v>
      </c>
    </row>
    <row r="15" spans="1:1">
      <c r="A15" s="40" t="s">
        <v>102</v>
      </c>
    </row>
    <row r="16" spans="1:1" ht="26.25">
      <c r="A16" s="42" t="s">
        <v>103</v>
      </c>
    </row>
    <row r="17" spans="1:1" ht="20.25">
      <c r="A17" s="38" t="s">
        <v>104</v>
      </c>
    </row>
    <row r="18" spans="1:1">
      <c r="A18" s="40"/>
    </row>
    <row r="19" spans="1:1" ht="20.25">
      <c r="A19" s="38" t="s">
        <v>105</v>
      </c>
    </row>
    <row r="20" spans="1:1" ht="20.25">
      <c r="A20" s="38" t="s">
        <v>106</v>
      </c>
    </row>
    <row r="21" spans="1:1">
      <c r="A21" s="40" t="s">
        <v>107</v>
      </c>
    </row>
    <row r="22" spans="1:1">
      <c r="A22" s="40" t="s">
        <v>108</v>
      </c>
    </row>
    <row r="23" spans="1:1">
      <c r="A23" s="40" t="s">
        <v>109</v>
      </c>
    </row>
    <row r="24" spans="1:1" ht="20.25">
      <c r="A24" s="38" t="s">
        <v>110</v>
      </c>
    </row>
    <row r="25" spans="1:1" s="50" customFormat="1">
      <c r="A25" s="47" t="s">
        <v>616</v>
      </c>
    </row>
    <row r="26" spans="1:1">
      <c r="A26" s="47" t="s">
        <v>129</v>
      </c>
    </row>
    <row r="27" spans="1:1">
      <c r="A27" s="40" t="s">
        <v>111</v>
      </c>
    </row>
    <row r="28" spans="1:1" ht="20.25">
      <c r="A28" s="38" t="s">
        <v>112</v>
      </c>
    </row>
    <row r="29" spans="1:1" ht="26.25">
      <c r="A29" s="43" t="s">
        <v>113</v>
      </c>
    </row>
    <row r="30" spans="1:1" ht="20.25">
      <c r="A30" s="38" t="s">
        <v>114</v>
      </c>
    </row>
    <row r="31" spans="1:1">
      <c r="A31" s="40" t="s">
        <v>115</v>
      </c>
    </row>
    <row r="32" spans="1:1">
      <c r="A32" s="40" t="s">
        <v>116</v>
      </c>
    </row>
    <row r="33" spans="1:16384" ht="20.25">
      <c r="A33" s="38" t="s">
        <v>117</v>
      </c>
    </row>
    <row r="34" spans="1:16384">
      <c r="A34" s="41" t="s">
        <v>118</v>
      </c>
    </row>
    <row r="35" spans="1:16384">
      <c r="A35" s="40" t="s">
        <v>119</v>
      </c>
    </row>
    <row r="36" spans="1:16384" s="50" customFormat="1">
      <c r="A36" s="40" t="s">
        <v>124</v>
      </c>
    </row>
    <row r="37" spans="1:16384" s="50" customFormat="1">
      <c r="A37" s="41" t="s">
        <v>125</v>
      </c>
    </row>
    <row r="38" spans="1:16384" ht="20.25">
      <c r="A38" s="38" t="s">
        <v>120</v>
      </c>
    </row>
    <row r="39" spans="1:16384" ht="25.5">
      <c r="A39" s="44" t="s">
        <v>121</v>
      </c>
      <c r="B39" s="45"/>
      <c r="C39" s="46"/>
      <c r="D39" s="45"/>
      <c r="E39" s="46"/>
      <c r="F39" s="45"/>
      <c r="G39" s="46"/>
      <c r="H39" s="45"/>
      <c r="I39" s="46"/>
      <c r="J39" s="45"/>
      <c r="K39" s="46"/>
      <c r="L39" s="45"/>
      <c r="M39" s="46"/>
      <c r="N39" s="45"/>
      <c r="O39" s="46"/>
      <c r="P39" s="45"/>
      <c r="Q39" s="46"/>
      <c r="R39" s="45"/>
      <c r="S39" s="46"/>
      <c r="T39" s="45"/>
      <c r="U39" s="46"/>
      <c r="V39" s="45"/>
      <c r="W39" s="46"/>
      <c r="X39" s="45"/>
      <c r="Y39" s="46"/>
      <c r="Z39" s="45"/>
      <c r="AA39" s="46"/>
      <c r="AB39" s="45"/>
      <c r="AC39" s="46"/>
      <c r="AD39" s="45"/>
      <c r="AE39" s="46"/>
      <c r="AF39" s="45"/>
      <c r="AG39" s="46"/>
      <c r="AH39" s="45"/>
      <c r="AI39" s="46"/>
      <c r="AJ39" s="45"/>
      <c r="AK39" s="46"/>
      <c r="AL39" s="45"/>
      <c r="AM39" s="46"/>
      <c r="AN39" s="45"/>
      <c r="AO39" s="46"/>
      <c r="AP39" s="45"/>
      <c r="AQ39" s="46"/>
      <c r="AR39" s="45"/>
      <c r="AS39" s="46"/>
      <c r="AT39" s="45"/>
      <c r="AU39" s="46"/>
      <c r="AV39" s="45"/>
      <c r="AW39" s="46"/>
      <c r="AX39" s="45"/>
      <c r="AY39" s="46"/>
      <c r="AZ39" s="45"/>
      <c r="BA39" s="46"/>
      <c r="BB39" s="45"/>
      <c r="BC39" s="46"/>
      <c r="BD39" s="45"/>
      <c r="BE39" s="46"/>
      <c r="BF39" s="45"/>
      <c r="BG39" s="46"/>
      <c r="BH39" s="45"/>
      <c r="BI39" s="46"/>
      <c r="BJ39" s="45"/>
      <c r="BK39" s="46"/>
      <c r="BL39" s="45"/>
      <c r="BM39" s="46"/>
      <c r="BN39" s="45"/>
      <c r="BO39" s="46"/>
      <c r="BP39" s="45"/>
      <c r="BQ39" s="46"/>
      <c r="BR39" s="45"/>
      <c r="BS39" s="46"/>
      <c r="BT39" s="45"/>
      <c r="BU39" s="46"/>
      <c r="BV39" s="45"/>
      <c r="BW39" s="46"/>
      <c r="BX39" s="45"/>
      <c r="BY39" s="46"/>
      <c r="BZ39" s="45"/>
      <c r="CA39" s="46"/>
      <c r="CB39" s="45"/>
      <c r="CC39" s="46"/>
      <c r="CD39" s="45"/>
      <c r="CE39" s="46"/>
      <c r="CF39" s="45"/>
      <c r="CG39" s="46"/>
      <c r="CH39" s="45"/>
      <c r="CI39" s="46"/>
      <c r="CJ39" s="45"/>
      <c r="CK39" s="46"/>
      <c r="CL39" s="45"/>
      <c r="CM39" s="46"/>
      <c r="CN39" s="45"/>
      <c r="CO39" s="46"/>
      <c r="CP39" s="45"/>
      <c r="CQ39" s="46"/>
      <c r="CR39" s="45"/>
      <c r="CS39" s="46"/>
      <c r="CT39" s="45"/>
      <c r="CU39" s="46"/>
      <c r="CV39" s="45"/>
      <c r="CW39" s="46"/>
      <c r="CX39" s="45"/>
      <c r="CY39" s="46"/>
      <c r="CZ39" s="45"/>
      <c r="DA39" s="46"/>
      <c r="DB39" s="45"/>
      <c r="DC39" s="46"/>
      <c r="DD39" s="45"/>
      <c r="DE39" s="46"/>
      <c r="DF39" s="45"/>
      <c r="DG39" s="46"/>
      <c r="DH39" s="45"/>
      <c r="DI39" s="46"/>
      <c r="DJ39" s="45"/>
      <c r="DK39" s="46"/>
      <c r="DL39" s="45"/>
      <c r="DM39" s="46"/>
      <c r="DN39" s="45"/>
      <c r="DO39" s="46"/>
      <c r="DP39" s="45"/>
      <c r="DQ39" s="46"/>
      <c r="DR39" s="45"/>
      <c r="DS39" s="46"/>
      <c r="DT39" s="45"/>
      <c r="DU39" s="46"/>
      <c r="DV39" s="45"/>
      <c r="DW39" s="46"/>
      <c r="DX39" s="45"/>
      <c r="DY39" s="46"/>
      <c r="DZ39" s="45"/>
      <c r="EA39" s="46"/>
      <c r="EB39" s="45"/>
      <c r="EC39" s="46"/>
      <c r="ED39" s="45"/>
      <c r="EE39" s="46"/>
      <c r="EF39" s="45"/>
      <c r="EG39" s="46"/>
      <c r="EH39" s="45"/>
      <c r="EI39" s="46"/>
      <c r="EJ39" s="45"/>
      <c r="EK39" s="46"/>
      <c r="EL39" s="45"/>
      <c r="EM39" s="46"/>
      <c r="EN39" s="45"/>
      <c r="EO39" s="46"/>
      <c r="EP39" s="45"/>
      <c r="EQ39" s="46"/>
      <c r="ER39" s="45"/>
      <c r="ES39" s="46"/>
      <c r="ET39" s="45"/>
      <c r="EU39" s="46"/>
      <c r="EV39" s="45"/>
      <c r="EW39" s="46"/>
      <c r="EX39" s="45"/>
      <c r="EY39" s="46"/>
      <c r="EZ39" s="45"/>
      <c r="FA39" s="46"/>
      <c r="FB39" s="45"/>
      <c r="FC39" s="46"/>
      <c r="FD39" s="45"/>
      <c r="FE39" s="46"/>
      <c r="FF39" s="45"/>
      <c r="FG39" s="46"/>
      <c r="FH39" s="45"/>
      <c r="FI39" s="46"/>
      <c r="FJ39" s="45"/>
      <c r="FK39" s="46"/>
      <c r="FL39" s="45"/>
      <c r="FM39" s="46"/>
      <c r="FN39" s="45"/>
      <c r="FO39" s="46"/>
      <c r="FP39" s="45"/>
      <c r="FQ39" s="46"/>
      <c r="FR39" s="45"/>
      <c r="FS39" s="46"/>
      <c r="FT39" s="45"/>
      <c r="FU39" s="46"/>
      <c r="FV39" s="45"/>
      <c r="FW39" s="46"/>
      <c r="FX39" s="45"/>
      <c r="FY39" s="46"/>
      <c r="FZ39" s="45"/>
      <c r="GA39" s="46"/>
      <c r="GB39" s="45"/>
      <c r="GC39" s="46"/>
      <c r="GD39" s="45"/>
      <c r="GE39" s="46"/>
      <c r="GF39" s="45"/>
      <c r="GG39" s="46"/>
      <c r="GH39" s="45"/>
      <c r="GI39" s="46"/>
      <c r="GJ39" s="45"/>
      <c r="GK39" s="46"/>
      <c r="GL39" s="45"/>
      <c r="GM39" s="46"/>
      <c r="GN39" s="45"/>
      <c r="GO39" s="46"/>
      <c r="GP39" s="45"/>
      <c r="GQ39" s="46"/>
      <c r="GR39" s="45"/>
      <c r="GS39" s="46"/>
      <c r="GT39" s="45"/>
      <c r="GU39" s="46"/>
      <c r="GV39" s="45"/>
      <c r="GW39" s="46"/>
      <c r="GX39" s="45"/>
      <c r="GY39" s="46"/>
      <c r="GZ39" s="45"/>
      <c r="HA39" s="46"/>
      <c r="HB39" s="45"/>
      <c r="HC39" s="46"/>
      <c r="HD39" s="45"/>
      <c r="HE39" s="46"/>
      <c r="HF39" s="45"/>
      <c r="HG39" s="46"/>
      <c r="HH39" s="45"/>
      <c r="HI39" s="46"/>
      <c r="HJ39" s="45"/>
      <c r="HK39" s="46"/>
      <c r="HL39" s="45"/>
      <c r="HM39" s="46"/>
      <c r="HN39" s="45"/>
      <c r="HO39" s="46"/>
      <c r="HP39" s="45"/>
      <c r="HQ39" s="46"/>
      <c r="HR39" s="45"/>
      <c r="HS39" s="46"/>
      <c r="HT39" s="45"/>
      <c r="HU39" s="46"/>
      <c r="HV39" s="45"/>
      <c r="HW39" s="46"/>
      <c r="HX39" s="45"/>
      <c r="HY39" s="46"/>
      <c r="HZ39" s="45"/>
      <c r="IA39" s="46"/>
      <c r="IB39" s="45"/>
      <c r="IC39" s="46"/>
      <c r="ID39" s="45"/>
      <c r="IE39" s="46"/>
      <c r="IF39" s="45"/>
      <c r="IG39" s="46"/>
      <c r="IH39" s="45"/>
      <c r="II39" s="46"/>
      <c r="IJ39" s="45"/>
      <c r="IK39" s="46"/>
      <c r="IL39" s="45"/>
      <c r="IM39" s="46"/>
      <c r="IN39" s="45"/>
      <c r="IO39" s="46"/>
      <c r="IP39" s="45"/>
      <c r="IQ39" s="46"/>
      <c r="IR39" s="45"/>
      <c r="IS39" s="46"/>
      <c r="IT39" s="45"/>
      <c r="IU39" s="46"/>
      <c r="IV39" s="45"/>
      <c r="IW39" s="46"/>
      <c r="IX39" s="45"/>
      <c r="IY39" s="46"/>
      <c r="IZ39" s="45"/>
      <c r="JA39" s="46"/>
      <c r="JB39" s="45"/>
      <c r="JC39" s="46"/>
      <c r="JD39" s="45"/>
      <c r="JE39" s="46"/>
      <c r="JF39" s="45"/>
      <c r="JG39" s="46"/>
      <c r="JH39" s="45"/>
      <c r="JI39" s="46"/>
      <c r="JJ39" s="45"/>
      <c r="JK39" s="46"/>
      <c r="JL39" s="45"/>
      <c r="JM39" s="46"/>
      <c r="JN39" s="45"/>
      <c r="JO39" s="46"/>
      <c r="JP39" s="45"/>
      <c r="JQ39" s="46"/>
      <c r="JR39" s="45"/>
      <c r="JS39" s="46"/>
      <c r="JT39" s="45"/>
      <c r="JU39" s="46"/>
      <c r="JV39" s="45"/>
      <c r="JW39" s="46"/>
      <c r="JX39" s="45"/>
      <c r="JY39" s="46"/>
      <c r="JZ39" s="45"/>
      <c r="KA39" s="46"/>
      <c r="KB39" s="45"/>
      <c r="KC39" s="46"/>
      <c r="KD39" s="45"/>
      <c r="KE39" s="46"/>
      <c r="KF39" s="45"/>
      <c r="KG39" s="46"/>
      <c r="KH39" s="45"/>
      <c r="KI39" s="46"/>
      <c r="KJ39" s="45"/>
      <c r="KK39" s="46"/>
      <c r="KL39" s="45"/>
      <c r="KM39" s="46"/>
      <c r="KN39" s="45"/>
      <c r="KO39" s="46"/>
      <c r="KP39" s="45"/>
      <c r="KQ39" s="46"/>
      <c r="KR39" s="45"/>
      <c r="KS39" s="46"/>
      <c r="KT39" s="45"/>
      <c r="KU39" s="46"/>
      <c r="KV39" s="45"/>
      <c r="KW39" s="46"/>
      <c r="KX39" s="45"/>
      <c r="KY39" s="46"/>
      <c r="KZ39" s="45"/>
      <c r="LA39" s="46"/>
      <c r="LB39" s="45"/>
      <c r="LC39" s="46"/>
      <c r="LD39" s="45"/>
      <c r="LE39" s="46"/>
      <c r="LF39" s="45"/>
      <c r="LG39" s="46"/>
      <c r="LH39" s="45"/>
      <c r="LI39" s="46"/>
      <c r="LJ39" s="45"/>
      <c r="LK39" s="46"/>
      <c r="LL39" s="45"/>
      <c r="LM39" s="46"/>
      <c r="LN39" s="45"/>
      <c r="LO39" s="46"/>
      <c r="LP39" s="45"/>
      <c r="LQ39" s="46"/>
      <c r="LR39" s="45"/>
      <c r="LS39" s="46"/>
      <c r="LT39" s="45"/>
      <c r="LU39" s="46"/>
      <c r="LV39" s="45"/>
      <c r="LW39" s="46"/>
      <c r="LX39" s="45"/>
      <c r="LY39" s="46"/>
      <c r="LZ39" s="45"/>
      <c r="MA39" s="46"/>
      <c r="MB39" s="45"/>
      <c r="MC39" s="46"/>
      <c r="MD39" s="45"/>
      <c r="ME39" s="46"/>
      <c r="MF39" s="45"/>
      <c r="MG39" s="46"/>
      <c r="MH39" s="45"/>
      <c r="MI39" s="46"/>
      <c r="MJ39" s="45"/>
      <c r="MK39" s="46"/>
      <c r="ML39" s="45"/>
      <c r="MM39" s="46"/>
      <c r="MN39" s="45"/>
      <c r="MO39" s="46"/>
      <c r="MP39" s="45"/>
      <c r="MQ39" s="46"/>
      <c r="MR39" s="45"/>
      <c r="MS39" s="46"/>
      <c r="MT39" s="45"/>
      <c r="MU39" s="46"/>
      <c r="MV39" s="45"/>
      <c r="MW39" s="46"/>
      <c r="MX39" s="45"/>
      <c r="MY39" s="46"/>
      <c r="MZ39" s="45"/>
      <c r="NA39" s="46"/>
      <c r="NB39" s="45"/>
      <c r="NC39" s="46"/>
      <c r="ND39" s="45"/>
      <c r="NE39" s="46"/>
      <c r="NF39" s="45"/>
      <c r="NG39" s="46"/>
      <c r="NH39" s="45"/>
      <c r="NI39" s="46"/>
      <c r="NJ39" s="45"/>
      <c r="NK39" s="46"/>
      <c r="NL39" s="45"/>
      <c r="NM39" s="46"/>
      <c r="NN39" s="45"/>
      <c r="NO39" s="46"/>
      <c r="NP39" s="45"/>
      <c r="NQ39" s="46"/>
      <c r="NR39" s="45"/>
      <c r="NS39" s="46"/>
      <c r="NT39" s="45"/>
      <c r="NU39" s="46"/>
      <c r="NV39" s="45"/>
      <c r="NW39" s="46"/>
      <c r="NX39" s="45"/>
      <c r="NY39" s="46"/>
      <c r="NZ39" s="45"/>
      <c r="OA39" s="46"/>
      <c r="OB39" s="45"/>
      <c r="OC39" s="46"/>
      <c r="OD39" s="45"/>
      <c r="OE39" s="46"/>
      <c r="OF39" s="45"/>
      <c r="OG39" s="46"/>
      <c r="OH39" s="45"/>
      <c r="OI39" s="46"/>
      <c r="OJ39" s="45"/>
      <c r="OK39" s="46"/>
      <c r="OL39" s="45"/>
      <c r="OM39" s="46"/>
      <c r="ON39" s="45"/>
      <c r="OO39" s="46"/>
      <c r="OP39" s="45"/>
      <c r="OQ39" s="46"/>
      <c r="OR39" s="45"/>
      <c r="OS39" s="46"/>
      <c r="OT39" s="45"/>
      <c r="OU39" s="46"/>
      <c r="OV39" s="45"/>
      <c r="OW39" s="46"/>
      <c r="OX39" s="45"/>
      <c r="OY39" s="46"/>
      <c r="OZ39" s="45"/>
      <c r="PA39" s="46"/>
      <c r="PB39" s="45"/>
      <c r="PC39" s="46"/>
      <c r="PD39" s="45"/>
      <c r="PE39" s="46"/>
      <c r="PF39" s="45"/>
      <c r="PG39" s="46"/>
      <c r="PH39" s="45"/>
      <c r="PI39" s="46"/>
      <c r="PJ39" s="45"/>
      <c r="PK39" s="46"/>
      <c r="PL39" s="45"/>
      <c r="PM39" s="46"/>
      <c r="PN39" s="45"/>
      <c r="PO39" s="46"/>
      <c r="PP39" s="45"/>
      <c r="PQ39" s="46"/>
      <c r="PR39" s="45"/>
      <c r="PS39" s="46"/>
      <c r="PT39" s="45"/>
      <c r="PU39" s="46"/>
      <c r="PV39" s="45"/>
      <c r="PW39" s="46"/>
      <c r="PX39" s="45"/>
      <c r="PY39" s="46"/>
      <c r="PZ39" s="45"/>
      <c r="QA39" s="46"/>
      <c r="QB39" s="45"/>
      <c r="QC39" s="46"/>
      <c r="QD39" s="45"/>
      <c r="QE39" s="46"/>
      <c r="QF39" s="45"/>
      <c r="QG39" s="46"/>
      <c r="QH39" s="45"/>
      <c r="QI39" s="46"/>
      <c r="QJ39" s="45"/>
      <c r="QK39" s="46"/>
      <c r="QL39" s="45"/>
      <c r="QM39" s="46"/>
      <c r="QN39" s="45"/>
      <c r="QO39" s="46"/>
      <c r="QP39" s="45"/>
      <c r="QQ39" s="46"/>
      <c r="QR39" s="45"/>
      <c r="QS39" s="46"/>
      <c r="QT39" s="45"/>
      <c r="QU39" s="46"/>
      <c r="QV39" s="45"/>
      <c r="QW39" s="46"/>
      <c r="QX39" s="45"/>
      <c r="QY39" s="46"/>
      <c r="QZ39" s="45"/>
      <c r="RA39" s="46"/>
      <c r="RB39" s="45"/>
      <c r="RC39" s="46"/>
      <c r="RD39" s="45"/>
      <c r="RE39" s="46"/>
      <c r="RF39" s="45"/>
      <c r="RG39" s="46"/>
      <c r="RH39" s="45"/>
      <c r="RI39" s="46"/>
      <c r="RJ39" s="45"/>
      <c r="RK39" s="46"/>
      <c r="RL39" s="45"/>
      <c r="RM39" s="46"/>
      <c r="RN39" s="45"/>
      <c r="RO39" s="46"/>
      <c r="RP39" s="45"/>
      <c r="RQ39" s="46"/>
      <c r="RR39" s="45"/>
      <c r="RS39" s="46"/>
      <c r="RT39" s="45"/>
      <c r="RU39" s="46"/>
      <c r="RV39" s="45"/>
      <c r="RW39" s="46"/>
      <c r="RX39" s="45"/>
      <c r="RY39" s="46"/>
      <c r="RZ39" s="45"/>
      <c r="SA39" s="46"/>
      <c r="SB39" s="45"/>
      <c r="SC39" s="46"/>
      <c r="SD39" s="45"/>
      <c r="SE39" s="46"/>
      <c r="SF39" s="45"/>
      <c r="SG39" s="46"/>
      <c r="SH39" s="45"/>
      <c r="SI39" s="46"/>
      <c r="SJ39" s="45"/>
      <c r="SK39" s="46"/>
      <c r="SL39" s="45"/>
      <c r="SM39" s="46"/>
      <c r="SN39" s="45"/>
      <c r="SO39" s="46"/>
      <c r="SP39" s="45"/>
      <c r="SQ39" s="46"/>
      <c r="SR39" s="45"/>
      <c r="SS39" s="46"/>
      <c r="ST39" s="45"/>
      <c r="SU39" s="46"/>
      <c r="SV39" s="45"/>
      <c r="SW39" s="46"/>
      <c r="SX39" s="45"/>
      <c r="SY39" s="46"/>
      <c r="SZ39" s="45"/>
      <c r="TA39" s="46"/>
      <c r="TB39" s="45"/>
      <c r="TC39" s="46"/>
      <c r="TD39" s="45"/>
      <c r="TE39" s="46"/>
      <c r="TF39" s="45"/>
      <c r="TG39" s="46"/>
      <c r="TH39" s="45"/>
      <c r="TI39" s="46"/>
      <c r="TJ39" s="45"/>
      <c r="TK39" s="46"/>
      <c r="TL39" s="45"/>
      <c r="TM39" s="46"/>
      <c r="TN39" s="45"/>
      <c r="TO39" s="46"/>
      <c r="TP39" s="45"/>
      <c r="TQ39" s="46"/>
      <c r="TR39" s="45"/>
      <c r="TS39" s="46"/>
      <c r="TT39" s="45"/>
      <c r="TU39" s="46"/>
      <c r="TV39" s="45"/>
      <c r="TW39" s="46"/>
      <c r="TX39" s="45"/>
      <c r="TY39" s="46"/>
      <c r="TZ39" s="45"/>
      <c r="UA39" s="46"/>
      <c r="UB39" s="45"/>
      <c r="UC39" s="46"/>
      <c r="UD39" s="45"/>
      <c r="UE39" s="46"/>
      <c r="UF39" s="45"/>
      <c r="UG39" s="46"/>
      <c r="UH39" s="45"/>
      <c r="UI39" s="46"/>
      <c r="UJ39" s="45"/>
      <c r="UK39" s="46"/>
      <c r="UL39" s="45"/>
      <c r="UM39" s="46"/>
      <c r="UN39" s="45"/>
      <c r="UO39" s="46"/>
      <c r="UP39" s="45"/>
      <c r="UQ39" s="46"/>
      <c r="UR39" s="45"/>
      <c r="US39" s="46"/>
      <c r="UT39" s="45"/>
      <c r="UU39" s="46"/>
      <c r="UV39" s="45"/>
      <c r="UW39" s="46"/>
      <c r="UX39" s="45"/>
      <c r="UY39" s="46"/>
      <c r="UZ39" s="45"/>
      <c r="VA39" s="46"/>
      <c r="VB39" s="45"/>
      <c r="VC39" s="46"/>
      <c r="VD39" s="45"/>
      <c r="VE39" s="46"/>
      <c r="VF39" s="45"/>
      <c r="VG39" s="46"/>
      <c r="VH39" s="45"/>
      <c r="VI39" s="46"/>
      <c r="VJ39" s="45"/>
      <c r="VK39" s="46"/>
      <c r="VL39" s="45"/>
      <c r="VM39" s="46"/>
      <c r="VN39" s="45"/>
      <c r="VO39" s="46"/>
      <c r="VP39" s="45"/>
      <c r="VQ39" s="46"/>
      <c r="VR39" s="45"/>
      <c r="VS39" s="46"/>
      <c r="VT39" s="45"/>
      <c r="VU39" s="46"/>
      <c r="VV39" s="45"/>
      <c r="VW39" s="46"/>
      <c r="VX39" s="45"/>
      <c r="VY39" s="46"/>
      <c r="VZ39" s="45"/>
      <c r="WA39" s="46"/>
      <c r="WB39" s="45"/>
      <c r="WC39" s="46"/>
      <c r="WD39" s="45"/>
      <c r="WE39" s="46"/>
      <c r="WF39" s="45"/>
      <c r="WG39" s="46"/>
      <c r="WH39" s="45"/>
      <c r="WI39" s="46"/>
      <c r="WJ39" s="45"/>
      <c r="WK39" s="46"/>
      <c r="WL39" s="45"/>
      <c r="WM39" s="46"/>
      <c r="WN39" s="45"/>
      <c r="WO39" s="46"/>
      <c r="WP39" s="45"/>
      <c r="WQ39" s="46"/>
      <c r="WR39" s="45"/>
      <c r="WS39" s="46"/>
      <c r="WT39" s="45"/>
      <c r="WU39" s="46"/>
      <c r="WV39" s="45"/>
      <c r="WW39" s="46"/>
      <c r="WX39" s="45"/>
      <c r="WY39" s="46"/>
      <c r="WZ39" s="45"/>
      <c r="XA39" s="46"/>
      <c r="XB39" s="45"/>
      <c r="XC39" s="46"/>
      <c r="XD39" s="45"/>
      <c r="XE39" s="46"/>
      <c r="XF39" s="45"/>
      <c r="XG39" s="46"/>
      <c r="XH39" s="45"/>
      <c r="XI39" s="46"/>
      <c r="XJ39" s="45"/>
      <c r="XK39" s="46"/>
      <c r="XL39" s="45"/>
      <c r="XM39" s="46"/>
      <c r="XN39" s="45"/>
      <c r="XO39" s="46"/>
      <c r="XP39" s="45"/>
      <c r="XQ39" s="46"/>
      <c r="XR39" s="45"/>
      <c r="XS39" s="46"/>
      <c r="XT39" s="45"/>
      <c r="XU39" s="46"/>
      <c r="XV39" s="45"/>
      <c r="XW39" s="46"/>
      <c r="XX39" s="45"/>
      <c r="XY39" s="46"/>
      <c r="XZ39" s="45"/>
      <c r="YA39" s="46"/>
      <c r="YB39" s="45"/>
      <c r="YC39" s="46"/>
      <c r="YD39" s="45"/>
      <c r="YE39" s="46"/>
      <c r="YF39" s="45"/>
      <c r="YG39" s="46"/>
      <c r="YH39" s="45"/>
      <c r="YI39" s="46"/>
      <c r="YJ39" s="45"/>
      <c r="YK39" s="46"/>
      <c r="YL39" s="45"/>
      <c r="YM39" s="46"/>
      <c r="YN39" s="45"/>
      <c r="YO39" s="46"/>
      <c r="YP39" s="45"/>
      <c r="YQ39" s="46"/>
      <c r="YR39" s="45"/>
      <c r="YS39" s="46"/>
      <c r="YT39" s="45"/>
      <c r="YU39" s="46"/>
      <c r="YV39" s="45"/>
      <c r="YW39" s="46"/>
      <c r="YX39" s="45"/>
      <c r="YY39" s="46"/>
      <c r="YZ39" s="45"/>
      <c r="ZA39" s="46"/>
      <c r="ZB39" s="45"/>
      <c r="ZC39" s="46"/>
      <c r="ZD39" s="45"/>
      <c r="ZE39" s="46"/>
      <c r="ZF39" s="45"/>
      <c r="ZG39" s="46"/>
      <c r="ZH39" s="45"/>
      <c r="ZI39" s="46"/>
      <c r="ZJ39" s="45"/>
      <c r="ZK39" s="46"/>
      <c r="ZL39" s="45"/>
      <c r="ZM39" s="46"/>
      <c r="ZN39" s="45"/>
      <c r="ZO39" s="46"/>
      <c r="ZP39" s="45"/>
      <c r="ZQ39" s="46"/>
      <c r="ZR39" s="45"/>
      <c r="ZS39" s="46"/>
      <c r="ZT39" s="45"/>
      <c r="ZU39" s="46"/>
      <c r="ZV39" s="45"/>
      <c r="ZW39" s="46"/>
      <c r="ZX39" s="45"/>
      <c r="ZY39" s="46"/>
      <c r="ZZ39" s="45"/>
      <c r="AAA39" s="46"/>
      <c r="AAB39" s="45"/>
      <c r="AAC39" s="46"/>
      <c r="AAD39" s="45"/>
      <c r="AAE39" s="46"/>
      <c r="AAF39" s="45"/>
      <c r="AAG39" s="46"/>
      <c r="AAH39" s="45"/>
      <c r="AAI39" s="46"/>
      <c r="AAJ39" s="45"/>
      <c r="AAK39" s="46"/>
      <c r="AAL39" s="45"/>
      <c r="AAM39" s="46"/>
      <c r="AAN39" s="45"/>
      <c r="AAO39" s="46"/>
      <c r="AAP39" s="45"/>
      <c r="AAQ39" s="46"/>
      <c r="AAR39" s="45"/>
      <c r="AAS39" s="46"/>
      <c r="AAT39" s="45"/>
      <c r="AAU39" s="46"/>
      <c r="AAV39" s="45"/>
      <c r="AAW39" s="46"/>
      <c r="AAX39" s="45"/>
      <c r="AAY39" s="46"/>
      <c r="AAZ39" s="45"/>
      <c r="ABA39" s="46"/>
      <c r="ABB39" s="45"/>
      <c r="ABC39" s="46"/>
      <c r="ABD39" s="45"/>
      <c r="ABE39" s="46"/>
      <c r="ABF39" s="45"/>
      <c r="ABG39" s="46"/>
      <c r="ABH39" s="45"/>
      <c r="ABI39" s="46"/>
      <c r="ABJ39" s="45"/>
      <c r="ABK39" s="46"/>
      <c r="ABL39" s="45"/>
      <c r="ABM39" s="46"/>
      <c r="ABN39" s="45"/>
      <c r="ABO39" s="46"/>
      <c r="ABP39" s="45"/>
      <c r="ABQ39" s="46"/>
      <c r="ABR39" s="45"/>
      <c r="ABS39" s="46"/>
      <c r="ABT39" s="45"/>
      <c r="ABU39" s="46"/>
      <c r="ABV39" s="45"/>
      <c r="ABW39" s="46"/>
      <c r="ABX39" s="45"/>
      <c r="ABY39" s="46"/>
      <c r="ABZ39" s="45"/>
      <c r="ACA39" s="46"/>
      <c r="ACB39" s="45"/>
      <c r="ACC39" s="46"/>
      <c r="ACD39" s="45"/>
      <c r="ACE39" s="46"/>
      <c r="ACF39" s="45"/>
      <c r="ACG39" s="46"/>
      <c r="ACH39" s="45"/>
      <c r="ACI39" s="46"/>
      <c r="ACJ39" s="45"/>
      <c r="ACK39" s="46"/>
      <c r="ACL39" s="45"/>
      <c r="ACM39" s="46"/>
      <c r="ACN39" s="45"/>
      <c r="ACO39" s="46"/>
      <c r="ACP39" s="45"/>
      <c r="ACQ39" s="46"/>
      <c r="ACR39" s="45"/>
      <c r="ACS39" s="46"/>
      <c r="ACT39" s="45"/>
      <c r="ACU39" s="46"/>
      <c r="ACV39" s="45"/>
      <c r="ACW39" s="46"/>
      <c r="ACX39" s="45"/>
      <c r="ACY39" s="46"/>
      <c r="ACZ39" s="45"/>
      <c r="ADA39" s="46"/>
      <c r="ADB39" s="45"/>
      <c r="ADC39" s="46"/>
      <c r="ADD39" s="45"/>
      <c r="ADE39" s="46"/>
      <c r="ADF39" s="45"/>
      <c r="ADG39" s="46"/>
      <c r="ADH39" s="45"/>
      <c r="ADI39" s="46"/>
      <c r="ADJ39" s="45"/>
      <c r="ADK39" s="46"/>
      <c r="ADL39" s="45"/>
      <c r="ADM39" s="46"/>
      <c r="ADN39" s="45"/>
      <c r="ADO39" s="46"/>
      <c r="ADP39" s="45"/>
      <c r="ADQ39" s="46"/>
      <c r="ADR39" s="45"/>
      <c r="ADS39" s="46"/>
      <c r="ADT39" s="45"/>
      <c r="ADU39" s="46"/>
      <c r="ADV39" s="45"/>
      <c r="ADW39" s="46"/>
      <c r="ADX39" s="45"/>
      <c r="ADY39" s="46"/>
      <c r="ADZ39" s="45"/>
      <c r="AEA39" s="46"/>
      <c r="AEB39" s="45"/>
      <c r="AEC39" s="46"/>
      <c r="AED39" s="45"/>
      <c r="AEE39" s="46"/>
      <c r="AEF39" s="45"/>
      <c r="AEG39" s="46"/>
      <c r="AEH39" s="45"/>
      <c r="AEI39" s="46"/>
      <c r="AEJ39" s="45"/>
      <c r="AEK39" s="46"/>
      <c r="AEL39" s="45"/>
      <c r="AEM39" s="46"/>
      <c r="AEN39" s="45"/>
      <c r="AEO39" s="46"/>
      <c r="AEP39" s="45"/>
      <c r="AEQ39" s="46"/>
      <c r="AER39" s="45"/>
      <c r="AES39" s="46"/>
      <c r="AET39" s="45"/>
      <c r="AEU39" s="46"/>
      <c r="AEV39" s="45"/>
      <c r="AEW39" s="46"/>
      <c r="AEX39" s="45"/>
      <c r="AEY39" s="46"/>
      <c r="AEZ39" s="45"/>
      <c r="AFA39" s="46"/>
      <c r="AFB39" s="45"/>
      <c r="AFC39" s="46"/>
      <c r="AFD39" s="45"/>
      <c r="AFE39" s="46"/>
      <c r="AFF39" s="45"/>
      <c r="AFG39" s="46"/>
      <c r="AFH39" s="45"/>
      <c r="AFI39" s="46"/>
      <c r="AFJ39" s="45"/>
      <c r="AFK39" s="46"/>
      <c r="AFL39" s="45"/>
      <c r="AFM39" s="46"/>
      <c r="AFN39" s="45"/>
      <c r="AFO39" s="46"/>
      <c r="AFP39" s="45"/>
      <c r="AFQ39" s="46"/>
      <c r="AFR39" s="45"/>
      <c r="AFS39" s="46"/>
      <c r="AFT39" s="45"/>
      <c r="AFU39" s="46"/>
      <c r="AFV39" s="45"/>
      <c r="AFW39" s="46"/>
      <c r="AFX39" s="45"/>
      <c r="AFY39" s="46"/>
      <c r="AFZ39" s="45"/>
      <c r="AGA39" s="46"/>
      <c r="AGB39" s="45"/>
      <c r="AGC39" s="46"/>
      <c r="AGD39" s="45"/>
      <c r="AGE39" s="46"/>
      <c r="AGF39" s="45"/>
      <c r="AGG39" s="46"/>
      <c r="AGH39" s="45"/>
      <c r="AGI39" s="46"/>
      <c r="AGJ39" s="45"/>
      <c r="AGK39" s="46"/>
      <c r="AGL39" s="45"/>
      <c r="AGM39" s="46"/>
      <c r="AGN39" s="45"/>
      <c r="AGO39" s="46"/>
      <c r="AGP39" s="45"/>
      <c r="AGQ39" s="46"/>
      <c r="AGR39" s="45"/>
      <c r="AGS39" s="46"/>
      <c r="AGT39" s="45"/>
      <c r="AGU39" s="46"/>
      <c r="AGV39" s="45"/>
      <c r="AGW39" s="46"/>
      <c r="AGX39" s="45"/>
      <c r="AGY39" s="46"/>
      <c r="AGZ39" s="45"/>
      <c r="AHA39" s="46"/>
      <c r="AHB39" s="45"/>
      <c r="AHC39" s="46"/>
      <c r="AHD39" s="45"/>
      <c r="AHE39" s="46"/>
      <c r="AHF39" s="45"/>
      <c r="AHG39" s="46"/>
      <c r="AHH39" s="45"/>
      <c r="AHI39" s="46"/>
      <c r="AHJ39" s="45"/>
      <c r="AHK39" s="46"/>
      <c r="AHL39" s="45"/>
      <c r="AHM39" s="46"/>
      <c r="AHN39" s="45"/>
      <c r="AHO39" s="46"/>
      <c r="AHP39" s="45"/>
      <c r="AHQ39" s="46"/>
      <c r="AHR39" s="45"/>
      <c r="AHS39" s="46"/>
      <c r="AHT39" s="45"/>
      <c r="AHU39" s="46"/>
      <c r="AHV39" s="45"/>
      <c r="AHW39" s="46"/>
      <c r="AHX39" s="45"/>
      <c r="AHY39" s="46"/>
      <c r="AHZ39" s="45"/>
      <c r="AIA39" s="46"/>
      <c r="AIB39" s="45"/>
      <c r="AIC39" s="46"/>
      <c r="AID39" s="45"/>
      <c r="AIE39" s="46"/>
      <c r="AIF39" s="45"/>
      <c r="AIG39" s="46"/>
      <c r="AIH39" s="45"/>
      <c r="AII39" s="46"/>
      <c r="AIJ39" s="45"/>
      <c r="AIK39" s="46"/>
      <c r="AIL39" s="45"/>
      <c r="AIM39" s="46"/>
      <c r="AIN39" s="45"/>
      <c r="AIO39" s="46"/>
      <c r="AIP39" s="45"/>
      <c r="AIQ39" s="46"/>
      <c r="AIR39" s="45"/>
      <c r="AIS39" s="46"/>
      <c r="AIT39" s="45"/>
      <c r="AIU39" s="46"/>
      <c r="AIV39" s="45"/>
      <c r="AIW39" s="46"/>
      <c r="AIX39" s="45"/>
      <c r="AIY39" s="46"/>
      <c r="AIZ39" s="45"/>
      <c r="AJA39" s="46"/>
      <c r="AJB39" s="45"/>
      <c r="AJC39" s="46"/>
      <c r="AJD39" s="45"/>
      <c r="AJE39" s="46"/>
      <c r="AJF39" s="45"/>
      <c r="AJG39" s="46"/>
      <c r="AJH39" s="45"/>
      <c r="AJI39" s="46"/>
      <c r="AJJ39" s="45"/>
      <c r="AJK39" s="46"/>
      <c r="AJL39" s="45"/>
      <c r="AJM39" s="46"/>
      <c r="AJN39" s="45"/>
      <c r="AJO39" s="46"/>
      <c r="AJP39" s="45"/>
      <c r="AJQ39" s="46"/>
      <c r="AJR39" s="45"/>
      <c r="AJS39" s="46"/>
      <c r="AJT39" s="45"/>
      <c r="AJU39" s="46"/>
      <c r="AJV39" s="45"/>
      <c r="AJW39" s="46"/>
      <c r="AJX39" s="45"/>
      <c r="AJY39" s="46"/>
      <c r="AJZ39" s="45"/>
      <c r="AKA39" s="46"/>
      <c r="AKB39" s="45"/>
      <c r="AKC39" s="46"/>
      <c r="AKD39" s="45"/>
      <c r="AKE39" s="46"/>
      <c r="AKF39" s="45"/>
      <c r="AKG39" s="46"/>
      <c r="AKH39" s="45"/>
      <c r="AKI39" s="46"/>
      <c r="AKJ39" s="45"/>
      <c r="AKK39" s="46"/>
      <c r="AKL39" s="45"/>
      <c r="AKM39" s="46"/>
      <c r="AKN39" s="45"/>
      <c r="AKO39" s="46"/>
      <c r="AKP39" s="45"/>
      <c r="AKQ39" s="46"/>
      <c r="AKR39" s="45"/>
      <c r="AKS39" s="46"/>
      <c r="AKT39" s="45"/>
      <c r="AKU39" s="46"/>
      <c r="AKV39" s="45"/>
      <c r="AKW39" s="46"/>
      <c r="AKX39" s="45"/>
      <c r="AKY39" s="46"/>
      <c r="AKZ39" s="45"/>
      <c r="ALA39" s="46"/>
      <c r="ALB39" s="45"/>
      <c r="ALC39" s="46"/>
      <c r="ALD39" s="45"/>
      <c r="ALE39" s="46"/>
      <c r="ALF39" s="45"/>
      <c r="ALG39" s="46"/>
      <c r="ALH39" s="45"/>
      <c r="ALI39" s="46"/>
      <c r="ALJ39" s="45"/>
      <c r="ALK39" s="46"/>
      <c r="ALL39" s="45"/>
      <c r="ALM39" s="46"/>
      <c r="ALN39" s="45"/>
      <c r="ALO39" s="46"/>
      <c r="ALP39" s="45"/>
      <c r="ALQ39" s="46"/>
      <c r="ALR39" s="45"/>
      <c r="ALS39" s="46"/>
      <c r="ALT39" s="45"/>
      <c r="ALU39" s="46"/>
      <c r="ALV39" s="45"/>
      <c r="ALW39" s="46"/>
      <c r="ALX39" s="45"/>
      <c r="ALY39" s="46"/>
      <c r="ALZ39" s="45"/>
      <c r="AMA39" s="46"/>
      <c r="AMB39" s="45"/>
      <c r="AMC39" s="46"/>
      <c r="AMD39" s="45"/>
      <c r="AME39" s="46"/>
      <c r="AMF39" s="45"/>
      <c r="AMG39" s="46"/>
      <c r="AMH39" s="45"/>
      <c r="AMI39" s="46"/>
      <c r="AMJ39" s="45"/>
      <c r="AMK39" s="46"/>
      <c r="AML39" s="45"/>
      <c r="AMM39" s="46"/>
      <c r="AMN39" s="45"/>
      <c r="AMO39" s="46"/>
      <c r="AMP39" s="45"/>
      <c r="AMQ39" s="46"/>
      <c r="AMR39" s="45"/>
      <c r="AMS39" s="46"/>
      <c r="AMT39" s="45"/>
      <c r="AMU39" s="46"/>
      <c r="AMV39" s="45"/>
      <c r="AMW39" s="46"/>
      <c r="AMX39" s="45"/>
      <c r="AMY39" s="46"/>
      <c r="AMZ39" s="45"/>
      <c r="ANA39" s="46"/>
      <c r="ANB39" s="45"/>
      <c r="ANC39" s="46"/>
      <c r="AND39" s="45"/>
      <c r="ANE39" s="46"/>
      <c r="ANF39" s="45"/>
      <c r="ANG39" s="46"/>
      <c r="ANH39" s="45"/>
      <c r="ANI39" s="46"/>
      <c r="ANJ39" s="45"/>
      <c r="ANK39" s="46"/>
      <c r="ANL39" s="45"/>
      <c r="ANM39" s="46"/>
      <c r="ANN39" s="45"/>
      <c r="ANO39" s="46"/>
      <c r="ANP39" s="45"/>
      <c r="ANQ39" s="46"/>
      <c r="ANR39" s="45"/>
      <c r="ANS39" s="46"/>
      <c r="ANT39" s="45"/>
      <c r="ANU39" s="46"/>
      <c r="ANV39" s="45"/>
      <c r="ANW39" s="46"/>
      <c r="ANX39" s="45"/>
      <c r="ANY39" s="46"/>
      <c r="ANZ39" s="45"/>
      <c r="AOA39" s="46"/>
      <c r="AOB39" s="45"/>
      <c r="AOC39" s="46"/>
      <c r="AOD39" s="45"/>
      <c r="AOE39" s="46"/>
      <c r="AOF39" s="45"/>
      <c r="AOG39" s="46"/>
      <c r="AOH39" s="45"/>
      <c r="AOI39" s="46"/>
      <c r="AOJ39" s="45"/>
      <c r="AOK39" s="46"/>
      <c r="AOL39" s="45"/>
      <c r="AOM39" s="46"/>
      <c r="AON39" s="45"/>
      <c r="AOO39" s="46"/>
      <c r="AOP39" s="45"/>
      <c r="AOQ39" s="46"/>
      <c r="AOR39" s="45"/>
      <c r="AOS39" s="46"/>
      <c r="AOT39" s="45"/>
      <c r="AOU39" s="46"/>
      <c r="AOV39" s="45"/>
      <c r="AOW39" s="46"/>
      <c r="AOX39" s="45"/>
      <c r="AOY39" s="46"/>
      <c r="AOZ39" s="45"/>
      <c r="APA39" s="46"/>
      <c r="APB39" s="45"/>
      <c r="APC39" s="46"/>
      <c r="APD39" s="45"/>
      <c r="APE39" s="46"/>
      <c r="APF39" s="45"/>
      <c r="APG39" s="46"/>
      <c r="APH39" s="45"/>
      <c r="API39" s="46"/>
      <c r="APJ39" s="45"/>
      <c r="APK39" s="46"/>
      <c r="APL39" s="45"/>
      <c r="APM39" s="46"/>
      <c r="APN39" s="45"/>
      <c r="APO39" s="46"/>
      <c r="APP39" s="45"/>
      <c r="APQ39" s="46"/>
      <c r="APR39" s="45"/>
      <c r="APS39" s="46"/>
      <c r="APT39" s="45"/>
      <c r="APU39" s="46"/>
      <c r="APV39" s="45"/>
      <c r="APW39" s="46"/>
      <c r="APX39" s="45"/>
      <c r="APY39" s="46"/>
      <c r="APZ39" s="45"/>
      <c r="AQA39" s="46"/>
      <c r="AQB39" s="45"/>
      <c r="AQC39" s="46"/>
      <c r="AQD39" s="45"/>
      <c r="AQE39" s="46"/>
      <c r="AQF39" s="45"/>
      <c r="AQG39" s="46"/>
      <c r="AQH39" s="45"/>
      <c r="AQI39" s="46"/>
      <c r="AQJ39" s="45"/>
      <c r="AQK39" s="46"/>
      <c r="AQL39" s="45"/>
      <c r="AQM39" s="46"/>
      <c r="AQN39" s="45"/>
      <c r="AQO39" s="46"/>
      <c r="AQP39" s="45"/>
      <c r="AQQ39" s="46"/>
      <c r="AQR39" s="45"/>
      <c r="AQS39" s="46"/>
      <c r="AQT39" s="45"/>
      <c r="AQU39" s="46"/>
      <c r="AQV39" s="45"/>
      <c r="AQW39" s="46"/>
      <c r="AQX39" s="45"/>
      <c r="AQY39" s="46"/>
      <c r="AQZ39" s="45"/>
      <c r="ARA39" s="46"/>
      <c r="ARB39" s="45"/>
      <c r="ARC39" s="46"/>
      <c r="ARD39" s="45"/>
      <c r="ARE39" s="46"/>
      <c r="ARF39" s="45"/>
      <c r="ARG39" s="46"/>
      <c r="ARH39" s="45"/>
      <c r="ARI39" s="46"/>
      <c r="ARJ39" s="45"/>
      <c r="ARK39" s="46"/>
      <c r="ARL39" s="45"/>
      <c r="ARM39" s="46"/>
      <c r="ARN39" s="45"/>
      <c r="ARO39" s="46"/>
      <c r="ARP39" s="45"/>
      <c r="ARQ39" s="46"/>
      <c r="ARR39" s="45"/>
      <c r="ARS39" s="46"/>
      <c r="ART39" s="45"/>
      <c r="ARU39" s="46"/>
      <c r="ARV39" s="45"/>
      <c r="ARW39" s="46"/>
      <c r="ARX39" s="45"/>
      <c r="ARY39" s="46"/>
      <c r="ARZ39" s="45"/>
      <c r="ASA39" s="46"/>
      <c r="ASB39" s="45"/>
      <c r="ASC39" s="46"/>
      <c r="ASD39" s="45"/>
      <c r="ASE39" s="46"/>
      <c r="ASF39" s="45"/>
      <c r="ASG39" s="46"/>
      <c r="ASH39" s="45"/>
      <c r="ASI39" s="46"/>
      <c r="ASJ39" s="45"/>
      <c r="ASK39" s="46"/>
      <c r="ASL39" s="45"/>
      <c r="ASM39" s="46"/>
      <c r="ASN39" s="45"/>
      <c r="ASO39" s="46"/>
      <c r="ASP39" s="45"/>
      <c r="ASQ39" s="46"/>
      <c r="ASR39" s="45"/>
      <c r="ASS39" s="46"/>
      <c r="AST39" s="45"/>
      <c r="ASU39" s="46"/>
      <c r="ASV39" s="45"/>
      <c r="ASW39" s="46"/>
      <c r="ASX39" s="45"/>
      <c r="ASY39" s="46"/>
      <c r="ASZ39" s="45"/>
      <c r="ATA39" s="46"/>
      <c r="ATB39" s="45"/>
      <c r="ATC39" s="46"/>
      <c r="ATD39" s="45"/>
      <c r="ATE39" s="46"/>
      <c r="ATF39" s="45"/>
      <c r="ATG39" s="46"/>
      <c r="ATH39" s="45"/>
      <c r="ATI39" s="46"/>
      <c r="ATJ39" s="45"/>
      <c r="ATK39" s="46"/>
      <c r="ATL39" s="45"/>
      <c r="ATM39" s="46"/>
      <c r="ATN39" s="45"/>
      <c r="ATO39" s="46"/>
      <c r="ATP39" s="45"/>
      <c r="ATQ39" s="46"/>
      <c r="ATR39" s="45"/>
      <c r="ATS39" s="46"/>
      <c r="ATT39" s="45"/>
      <c r="ATU39" s="46"/>
      <c r="ATV39" s="45"/>
      <c r="ATW39" s="46"/>
      <c r="ATX39" s="45"/>
      <c r="ATY39" s="46"/>
      <c r="ATZ39" s="45"/>
      <c r="AUA39" s="46"/>
      <c r="AUB39" s="45"/>
      <c r="AUC39" s="46"/>
      <c r="AUD39" s="45"/>
      <c r="AUE39" s="46"/>
      <c r="AUF39" s="45"/>
      <c r="AUG39" s="46"/>
      <c r="AUH39" s="45"/>
      <c r="AUI39" s="46"/>
      <c r="AUJ39" s="45"/>
      <c r="AUK39" s="46"/>
      <c r="AUL39" s="45"/>
      <c r="AUM39" s="46"/>
      <c r="AUN39" s="45"/>
      <c r="AUO39" s="46"/>
      <c r="AUP39" s="45"/>
      <c r="AUQ39" s="46"/>
      <c r="AUR39" s="45"/>
      <c r="AUS39" s="46"/>
      <c r="AUT39" s="45"/>
      <c r="AUU39" s="46"/>
      <c r="AUV39" s="45"/>
      <c r="AUW39" s="46"/>
      <c r="AUX39" s="45"/>
      <c r="AUY39" s="46"/>
      <c r="AUZ39" s="45"/>
      <c r="AVA39" s="46"/>
      <c r="AVB39" s="45"/>
      <c r="AVC39" s="46"/>
      <c r="AVD39" s="45"/>
      <c r="AVE39" s="46"/>
      <c r="AVF39" s="45"/>
      <c r="AVG39" s="46"/>
      <c r="AVH39" s="45"/>
      <c r="AVI39" s="46"/>
      <c r="AVJ39" s="45"/>
      <c r="AVK39" s="46"/>
      <c r="AVL39" s="45"/>
      <c r="AVM39" s="46"/>
      <c r="AVN39" s="45"/>
      <c r="AVO39" s="46"/>
      <c r="AVP39" s="45"/>
      <c r="AVQ39" s="46"/>
      <c r="AVR39" s="45"/>
      <c r="AVS39" s="46"/>
      <c r="AVT39" s="45"/>
      <c r="AVU39" s="46"/>
      <c r="AVV39" s="45"/>
      <c r="AVW39" s="46"/>
      <c r="AVX39" s="45"/>
      <c r="AVY39" s="46"/>
      <c r="AVZ39" s="45"/>
      <c r="AWA39" s="46"/>
      <c r="AWB39" s="45"/>
      <c r="AWC39" s="46"/>
      <c r="AWD39" s="45"/>
      <c r="AWE39" s="46"/>
      <c r="AWF39" s="45"/>
      <c r="AWG39" s="46"/>
      <c r="AWH39" s="45"/>
      <c r="AWI39" s="46"/>
      <c r="AWJ39" s="45"/>
      <c r="AWK39" s="46"/>
      <c r="AWL39" s="45"/>
      <c r="AWM39" s="46"/>
      <c r="AWN39" s="45"/>
      <c r="AWO39" s="46"/>
      <c r="AWP39" s="45"/>
      <c r="AWQ39" s="46"/>
      <c r="AWR39" s="45"/>
      <c r="AWS39" s="46"/>
      <c r="AWT39" s="45"/>
      <c r="AWU39" s="46"/>
      <c r="AWV39" s="45"/>
      <c r="AWW39" s="46"/>
      <c r="AWX39" s="45"/>
      <c r="AWY39" s="46"/>
      <c r="AWZ39" s="45"/>
      <c r="AXA39" s="46"/>
      <c r="AXB39" s="45"/>
      <c r="AXC39" s="46"/>
      <c r="AXD39" s="45"/>
      <c r="AXE39" s="46"/>
      <c r="AXF39" s="45"/>
      <c r="AXG39" s="46"/>
      <c r="AXH39" s="45"/>
      <c r="AXI39" s="46"/>
      <c r="AXJ39" s="45"/>
      <c r="AXK39" s="46"/>
      <c r="AXL39" s="45"/>
      <c r="AXM39" s="46"/>
      <c r="AXN39" s="45"/>
      <c r="AXO39" s="46"/>
      <c r="AXP39" s="45"/>
      <c r="AXQ39" s="46"/>
      <c r="AXR39" s="45"/>
      <c r="AXS39" s="46"/>
      <c r="AXT39" s="45"/>
      <c r="AXU39" s="46"/>
      <c r="AXV39" s="45"/>
      <c r="AXW39" s="46"/>
      <c r="AXX39" s="45"/>
      <c r="AXY39" s="46"/>
      <c r="AXZ39" s="45"/>
      <c r="AYA39" s="46"/>
      <c r="AYB39" s="45"/>
      <c r="AYC39" s="46"/>
      <c r="AYD39" s="45"/>
      <c r="AYE39" s="46"/>
      <c r="AYF39" s="45"/>
      <c r="AYG39" s="46"/>
      <c r="AYH39" s="45"/>
      <c r="AYI39" s="46"/>
      <c r="AYJ39" s="45"/>
      <c r="AYK39" s="46"/>
      <c r="AYL39" s="45"/>
      <c r="AYM39" s="46"/>
      <c r="AYN39" s="45"/>
      <c r="AYO39" s="46"/>
      <c r="AYP39" s="45"/>
      <c r="AYQ39" s="46"/>
      <c r="AYR39" s="45"/>
      <c r="AYS39" s="46"/>
      <c r="AYT39" s="45"/>
      <c r="AYU39" s="46"/>
      <c r="AYV39" s="45"/>
      <c r="AYW39" s="46"/>
      <c r="AYX39" s="45"/>
      <c r="AYY39" s="46"/>
      <c r="AYZ39" s="45"/>
      <c r="AZA39" s="46"/>
      <c r="AZB39" s="45"/>
      <c r="AZC39" s="46"/>
      <c r="AZD39" s="45"/>
      <c r="AZE39" s="46"/>
      <c r="AZF39" s="45"/>
      <c r="AZG39" s="46"/>
      <c r="AZH39" s="45"/>
      <c r="AZI39" s="46"/>
      <c r="AZJ39" s="45"/>
      <c r="AZK39" s="46"/>
      <c r="AZL39" s="45"/>
      <c r="AZM39" s="46"/>
      <c r="AZN39" s="45"/>
      <c r="AZO39" s="46"/>
      <c r="AZP39" s="45"/>
      <c r="AZQ39" s="46"/>
      <c r="AZR39" s="45"/>
      <c r="AZS39" s="46"/>
      <c r="AZT39" s="45"/>
      <c r="AZU39" s="46"/>
      <c r="AZV39" s="45"/>
      <c r="AZW39" s="46"/>
      <c r="AZX39" s="45"/>
      <c r="AZY39" s="46"/>
      <c r="AZZ39" s="45"/>
      <c r="BAA39" s="46"/>
      <c r="BAB39" s="45"/>
      <c r="BAC39" s="46"/>
      <c r="BAD39" s="45"/>
      <c r="BAE39" s="46"/>
      <c r="BAF39" s="45"/>
      <c r="BAG39" s="46"/>
      <c r="BAH39" s="45"/>
      <c r="BAI39" s="46"/>
      <c r="BAJ39" s="45"/>
      <c r="BAK39" s="46"/>
      <c r="BAL39" s="45"/>
      <c r="BAM39" s="46"/>
      <c r="BAN39" s="45"/>
      <c r="BAO39" s="46"/>
      <c r="BAP39" s="45"/>
      <c r="BAQ39" s="46"/>
      <c r="BAR39" s="45"/>
      <c r="BAS39" s="46"/>
      <c r="BAT39" s="45"/>
      <c r="BAU39" s="46"/>
      <c r="BAV39" s="45"/>
      <c r="BAW39" s="46"/>
      <c r="BAX39" s="45"/>
      <c r="BAY39" s="46"/>
      <c r="BAZ39" s="45"/>
      <c r="BBA39" s="46"/>
      <c r="BBB39" s="45"/>
      <c r="BBC39" s="46"/>
      <c r="BBD39" s="45"/>
      <c r="BBE39" s="46"/>
      <c r="BBF39" s="45"/>
      <c r="BBG39" s="46"/>
      <c r="BBH39" s="45"/>
      <c r="BBI39" s="46"/>
      <c r="BBJ39" s="45"/>
      <c r="BBK39" s="46"/>
      <c r="BBL39" s="45"/>
      <c r="BBM39" s="46"/>
      <c r="BBN39" s="45"/>
      <c r="BBO39" s="46"/>
      <c r="BBP39" s="45"/>
      <c r="BBQ39" s="46"/>
      <c r="BBR39" s="45"/>
      <c r="BBS39" s="46"/>
      <c r="BBT39" s="45"/>
      <c r="BBU39" s="46"/>
      <c r="BBV39" s="45"/>
      <c r="BBW39" s="46"/>
      <c r="BBX39" s="45"/>
      <c r="BBY39" s="46"/>
      <c r="BBZ39" s="45"/>
      <c r="BCA39" s="46"/>
      <c r="BCB39" s="45"/>
      <c r="BCC39" s="46"/>
      <c r="BCD39" s="45"/>
      <c r="BCE39" s="46"/>
      <c r="BCF39" s="45"/>
      <c r="BCG39" s="46"/>
      <c r="BCH39" s="45"/>
      <c r="BCI39" s="46"/>
      <c r="BCJ39" s="45"/>
      <c r="BCK39" s="46"/>
      <c r="BCL39" s="45"/>
      <c r="BCM39" s="46"/>
      <c r="BCN39" s="45"/>
      <c r="BCO39" s="46"/>
      <c r="BCP39" s="45"/>
      <c r="BCQ39" s="46"/>
      <c r="BCR39" s="45"/>
      <c r="BCS39" s="46"/>
      <c r="BCT39" s="45"/>
      <c r="BCU39" s="46"/>
      <c r="BCV39" s="45"/>
      <c r="BCW39" s="46"/>
      <c r="BCX39" s="45"/>
      <c r="BCY39" s="46"/>
      <c r="BCZ39" s="45"/>
      <c r="BDA39" s="46"/>
      <c r="BDB39" s="45"/>
      <c r="BDC39" s="46"/>
      <c r="BDD39" s="45"/>
      <c r="BDE39" s="46"/>
      <c r="BDF39" s="45"/>
      <c r="BDG39" s="46"/>
      <c r="BDH39" s="45"/>
      <c r="BDI39" s="46"/>
      <c r="BDJ39" s="45"/>
      <c r="BDK39" s="46"/>
      <c r="BDL39" s="45"/>
      <c r="BDM39" s="46"/>
      <c r="BDN39" s="45"/>
      <c r="BDO39" s="46"/>
      <c r="BDP39" s="45"/>
      <c r="BDQ39" s="46"/>
      <c r="BDR39" s="45"/>
      <c r="BDS39" s="46"/>
      <c r="BDT39" s="45"/>
      <c r="BDU39" s="46"/>
      <c r="BDV39" s="45"/>
      <c r="BDW39" s="46"/>
      <c r="BDX39" s="45"/>
      <c r="BDY39" s="46"/>
      <c r="BDZ39" s="45"/>
      <c r="BEA39" s="46"/>
      <c r="BEB39" s="45"/>
      <c r="BEC39" s="46"/>
      <c r="BED39" s="45"/>
      <c r="BEE39" s="46"/>
      <c r="BEF39" s="45"/>
      <c r="BEG39" s="46"/>
      <c r="BEH39" s="45"/>
      <c r="BEI39" s="46"/>
      <c r="BEJ39" s="45"/>
      <c r="BEK39" s="46"/>
      <c r="BEL39" s="45"/>
      <c r="BEM39" s="46"/>
      <c r="BEN39" s="45"/>
      <c r="BEO39" s="46"/>
      <c r="BEP39" s="45"/>
      <c r="BEQ39" s="46"/>
      <c r="BER39" s="45"/>
      <c r="BES39" s="46"/>
      <c r="BET39" s="45"/>
      <c r="BEU39" s="46"/>
      <c r="BEV39" s="45"/>
      <c r="BEW39" s="46"/>
      <c r="BEX39" s="45"/>
      <c r="BEY39" s="46"/>
      <c r="BEZ39" s="45"/>
      <c r="BFA39" s="46"/>
      <c r="BFB39" s="45"/>
      <c r="BFC39" s="46"/>
      <c r="BFD39" s="45"/>
      <c r="BFE39" s="46"/>
      <c r="BFF39" s="45"/>
      <c r="BFG39" s="46"/>
      <c r="BFH39" s="45"/>
      <c r="BFI39" s="46"/>
      <c r="BFJ39" s="45"/>
      <c r="BFK39" s="46"/>
      <c r="BFL39" s="45"/>
      <c r="BFM39" s="46"/>
      <c r="BFN39" s="45"/>
      <c r="BFO39" s="46"/>
      <c r="BFP39" s="45"/>
      <c r="BFQ39" s="46"/>
      <c r="BFR39" s="45"/>
      <c r="BFS39" s="46"/>
      <c r="BFT39" s="45"/>
      <c r="BFU39" s="46"/>
      <c r="BFV39" s="45"/>
      <c r="BFW39" s="46"/>
      <c r="BFX39" s="45"/>
      <c r="BFY39" s="46"/>
      <c r="BFZ39" s="45"/>
      <c r="BGA39" s="46"/>
      <c r="BGB39" s="45"/>
      <c r="BGC39" s="46"/>
      <c r="BGD39" s="45"/>
      <c r="BGE39" s="46"/>
      <c r="BGF39" s="45"/>
      <c r="BGG39" s="46"/>
      <c r="BGH39" s="45"/>
      <c r="BGI39" s="46"/>
      <c r="BGJ39" s="45"/>
      <c r="BGK39" s="46"/>
      <c r="BGL39" s="45"/>
      <c r="BGM39" s="46"/>
      <c r="BGN39" s="45"/>
      <c r="BGO39" s="46"/>
      <c r="BGP39" s="45"/>
      <c r="BGQ39" s="46"/>
      <c r="BGR39" s="45"/>
      <c r="BGS39" s="46"/>
      <c r="BGT39" s="45"/>
      <c r="BGU39" s="46"/>
      <c r="BGV39" s="45"/>
      <c r="BGW39" s="46"/>
      <c r="BGX39" s="45"/>
      <c r="BGY39" s="46"/>
      <c r="BGZ39" s="45"/>
      <c r="BHA39" s="46"/>
      <c r="BHB39" s="45"/>
      <c r="BHC39" s="46"/>
      <c r="BHD39" s="45"/>
      <c r="BHE39" s="46"/>
      <c r="BHF39" s="45"/>
      <c r="BHG39" s="46"/>
      <c r="BHH39" s="45"/>
      <c r="BHI39" s="46"/>
      <c r="BHJ39" s="45"/>
      <c r="BHK39" s="46"/>
      <c r="BHL39" s="45"/>
      <c r="BHM39" s="46"/>
      <c r="BHN39" s="45"/>
      <c r="BHO39" s="46"/>
      <c r="BHP39" s="45"/>
      <c r="BHQ39" s="46"/>
      <c r="BHR39" s="45"/>
      <c r="BHS39" s="46"/>
      <c r="BHT39" s="45"/>
      <c r="BHU39" s="46"/>
      <c r="BHV39" s="45"/>
      <c r="BHW39" s="46"/>
      <c r="BHX39" s="45"/>
      <c r="BHY39" s="46"/>
      <c r="BHZ39" s="45"/>
      <c r="BIA39" s="46"/>
      <c r="BIB39" s="45"/>
      <c r="BIC39" s="46"/>
      <c r="BID39" s="45"/>
      <c r="BIE39" s="46"/>
      <c r="BIF39" s="45"/>
      <c r="BIG39" s="46"/>
      <c r="BIH39" s="45"/>
      <c r="BII39" s="46"/>
      <c r="BIJ39" s="45"/>
      <c r="BIK39" s="46"/>
      <c r="BIL39" s="45"/>
      <c r="BIM39" s="46"/>
      <c r="BIN39" s="45"/>
      <c r="BIO39" s="46"/>
      <c r="BIP39" s="45"/>
      <c r="BIQ39" s="46"/>
      <c r="BIR39" s="45"/>
      <c r="BIS39" s="46"/>
      <c r="BIT39" s="45"/>
      <c r="BIU39" s="46"/>
      <c r="BIV39" s="45"/>
      <c r="BIW39" s="46"/>
      <c r="BIX39" s="45"/>
      <c r="BIY39" s="46"/>
      <c r="BIZ39" s="45"/>
      <c r="BJA39" s="46"/>
      <c r="BJB39" s="45"/>
      <c r="BJC39" s="46"/>
      <c r="BJD39" s="45"/>
      <c r="BJE39" s="46"/>
      <c r="BJF39" s="45"/>
      <c r="BJG39" s="46"/>
      <c r="BJH39" s="45"/>
      <c r="BJI39" s="46"/>
      <c r="BJJ39" s="45"/>
      <c r="BJK39" s="46"/>
      <c r="BJL39" s="45"/>
      <c r="BJM39" s="46"/>
      <c r="BJN39" s="45"/>
      <c r="BJO39" s="46"/>
      <c r="BJP39" s="45"/>
      <c r="BJQ39" s="46"/>
      <c r="BJR39" s="45"/>
      <c r="BJS39" s="46"/>
      <c r="BJT39" s="45"/>
      <c r="BJU39" s="46"/>
      <c r="BJV39" s="45"/>
      <c r="BJW39" s="46"/>
      <c r="BJX39" s="45"/>
      <c r="BJY39" s="46"/>
      <c r="BJZ39" s="45"/>
      <c r="BKA39" s="46"/>
      <c r="BKB39" s="45"/>
      <c r="BKC39" s="46"/>
      <c r="BKD39" s="45"/>
      <c r="BKE39" s="46"/>
      <c r="BKF39" s="45"/>
      <c r="BKG39" s="46"/>
      <c r="BKH39" s="45"/>
      <c r="BKI39" s="46"/>
      <c r="BKJ39" s="45"/>
      <c r="BKK39" s="46"/>
      <c r="BKL39" s="45"/>
      <c r="BKM39" s="46"/>
      <c r="BKN39" s="45"/>
      <c r="BKO39" s="46"/>
      <c r="BKP39" s="45"/>
      <c r="BKQ39" s="46"/>
      <c r="BKR39" s="45"/>
      <c r="BKS39" s="46"/>
      <c r="BKT39" s="45"/>
      <c r="BKU39" s="46"/>
      <c r="BKV39" s="45"/>
      <c r="BKW39" s="46"/>
      <c r="BKX39" s="45"/>
      <c r="BKY39" s="46"/>
      <c r="BKZ39" s="45"/>
      <c r="BLA39" s="46"/>
      <c r="BLB39" s="45"/>
      <c r="BLC39" s="46"/>
      <c r="BLD39" s="45"/>
      <c r="BLE39" s="46"/>
      <c r="BLF39" s="45"/>
      <c r="BLG39" s="46"/>
      <c r="BLH39" s="45"/>
      <c r="BLI39" s="46"/>
      <c r="BLJ39" s="45"/>
      <c r="BLK39" s="46"/>
      <c r="BLL39" s="45"/>
      <c r="BLM39" s="46"/>
      <c r="BLN39" s="45"/>
      <c r="BLO39" s="46"/>
      <c r="BLP39" s="45"/>
      <c r="BLQ39" s="46"/>
      <c r="BLR39" s="45"/>
      <c r="BLS39" s="46"/>
      <c r="BLT39" s="45"/>
      <c r="BLU39" s="46"/>
      <c r="BLV39" s="45"/>
      <c r="BLW39" s="46"/>
      <c r="BLX39" s="45"/>
      <c r="BLY39" s="46"/>
      <c r="BLZ39" s="45"/>
      <c r="BMA39" s="46"/>
      <c r="BMB39" s="45"/>
      <c r="BMC39" s="46"/>
      <c r="BMD39" s="45"/>
      <c r="BME39" s="46"/>
      <c r="BMF39" s="45"/>
      <c r="BMG39" s="46"/>
      <c r="BMH39" s="45"/>
      <c r="BMI39" s="46"/>
      <c r="BMJ39" s="45"/>
      <c r="BMK39" s="46"/>
      <c r="BML39" s="45"/>
      <c r="BMM39" s="46"/>
      <c r="BMN39" s="45"/>
      <c r="BMO39" s="46"/>
      <c r="BMP39" s="45"/>
      <c r="BMQ39" s="46"/>
      <c r="BMR39" s="45"/>
      <c r="BMS39" s="46"/>
      <c r="BMT39" s="45"/>
      <c r="BMU39" s="46"/>
      <c r="BMV39" s="45"/>
      <c r="BMW39" s="46"/>
      <c r="BMX39" s="45"/>
      <c r="BMY39" s="46"/>
      <c r="BMZ39" s="45"/>
      <c r="BNA39" s="46"/>
      <c r="BNB39" s="45"/>
      <c r="BNC39" s="46"/>
      <c r="BND39" s="45"/>
      <c r="BNE39" s="46"/>
      <c r="BNF39" s="45"/>
      <c r="BNG39" s="46"/>
      <c r="BNH39" s="45"/>
      <c r="BNI39" s="46"/>
      <c r="BNJ39" s="45"/>
      <c r="BNK39" s="46"/>
      <c r="BNL39" s="45"/>
      <c r="BNM39" s="46"/>
      <c r="BNN39" s="45"/>
      <c r="BNO39" s="46"/>
      <c r="BNP39" s="45"/>
      <c r="BNQ39" s="46"/>
      <c r="BNR39" s="45"/>
      <c r="BNS39" s="46"/>
      <c r="BNT39" s="45"/>
      <c r="BNU39" s="46"/>
      <c r="BNV39" s="45"/>
      <c r="BNW39" s="46"/>
      <c r="BNX39" s="45"/>
      <c r="BNY39" s="46"/>
      <c r="BNZ39" s="45"/>
      <c r="BOA39" s="46"/>
      <c r="BOB39" s="45"/>
      <c r="BOC39" s="46"/>
      <c r="BOD39" s="45"/>
      <c r="BOE39" s="46"/>
      <c r="BOF39" s="45"/>
      <c r="BOG39" s="46"/>
      <c r="BOH39" s="45"/>
      <c r="BOI39" s="46"/>
      <c r="BOJ39" s="45"/>
      <c r="BOK39" s="46"/>
      <c r="BOL39" s="45"/>
      <c r="BOM39" s="46"/>
      <c r="BON39" s="45"/>
      <c r="BOO39" s="46"/>
      <c r="BOP39" s="45"/>
      <c r="BOQ39" s="46"/>
      <c r="BOR39" s="45"/>
      <c r="BOS39" s="46"/>
      <c r="BOT39" s="45"/>
      <c r="BOU39" s="46"/>
      <c r="BOV39" s="45"/>
      <c r="BOW39" s="46"/>
      <c r="BOX39" s="45"/>
      <c r="BOY39" s="46"/>
      <c r="BOZ39" s="45"/>
      <c r="BPA39" s="46"/>
      <c r="BPB39" s="45"/>
      <c r="BPC39" s="46"/>
      <c r="BPD39" s="45"/>
      <c r="BPE39" s="46"/>
      <c r="BPF39" s="45"/>
      <c r="BPG39" s="46"/>
      <c r="BPH39" s="45"/>
      <c r="BPI39" s="46"/>
      <c r="BPJ39" s="45"/>
      <c r="BPK39" s="46"/>
      <c r="BPL39" s="45"/>
      <c r="BPM39" s="46"/>
      <c r="BPN39" s="45"/>
      <c r="BPO39" s="46"/>
      <c r="BPP39" s="45"/>
      <c r="BPQ39" s="46"/>
      <c r="BPR39" s="45"/>
      <c r="BPS39" s="46"/>
      <c r="BPT39" s="45"/>
      <c r="BPU39" s="46"/>
      <c r="BPV39" s="45"/>
      <c r="BPW39" s="46"/>
      <c r="BPX39" s="45"/>
      <c r="BPY39" s="46"/>
      <c r="BPZ39" s="45"/>
      <c r="BQA39" s="46"/>
      <c r="BQB39" s="45"/>
      <c r="BQC39" s="46"/>
      <c r="BQD39" s="45"/>
      <c r="BQE39" s="46"/>
      <c r="BQF39" s="45"/>
      <c r="BQG39" s="46"/>
      <c r="BQH39" s="45"/>
      <c r="BQI39" s="46"/>
      <c r="BQJ39" s="45"/>
      <c r="BQK39" s="46"/>
      <c r="BQL39" s="45"/>
      <c r="BQM39" s="46"/>
      <c r="BQN39" s="45"/>
      <c r="BQO39" s="46"/>
      <c r="BQP39" s="45"/>
      <c r="BQQ39" s="46"/>
      <c r="BQR39" s="45"/>
      <c r="BQS39" s="46"/>
      <c r="BQT39" s="45"/>
      <c r="BQU39" s="46"/>
      <c r="BQV39" s="45"/>
      <c r="BQW39" s="46"/>
      <c r="BQX39" s="45"/>
      <c r="BQY39" s="46"/>
      <c r="BQZ39" s="45"/>
      <c r="BRA39" s="46"/>
      <c r="BRB39" s="45"/>
      <c r="BRC39" s="46"/>
      <c r="BRD39" s="45"/>
      <c r="BRE39" s="46"/>
      <c r="BRF39" s="45"/>
      <c r="BRG39" s="46"/>
      <c r="BRH39" s="45"/>
      <c r="BRI39" s="46"/>
      <c r="BRJ39" s="45"/>
      <c r="BRK39" s="46"/>
      <c r="BRL39" s="45"/>
      <c r="BRM39" s="46"/>
      <c r="BRN39" s="45"/>
      <c r="BRO39" s="46"/>
      <c r="BRP39" s="45"/>
      <c r="BRQ39" s="46"/>
      <c r="BRR39" s="45"/>
      <c r="BRS39" s="46"/>
      <c r="BRT39" s="45"/>
      <c r="BRU39" s="46"/>
      <c r="BRV39" s="45"/>
      <c r="BRW39" s="46"/>
      <c r="BRX39" s="45"/>
      <c r="BRY39" s="46"/>
      <c r="BRZ39" s="45"/>
      <c r="BSA39" s="46"/>
      <c r="BSB39" s="45"/>
      <c r="BSC39" s="46"/>
      <c r="BSD39" s="45"/>
      <c r="BSE39" s="46"/>
      <c r="BSF39" s="45"/>
      <c r="BSG39" s="46"/>
      <c r="BSH39" s="45"/>
      <c r="BSI39" s="46"/>
      <c r="BSJ39" s="45"/>
      <c r="BSK39" s="46"/>
      <c r="BSL39" s="45"/>
      <c r="BSM39" s="46"/>
      <c r="BSN39" s="45"/>
      <c r="BSO39" s="46"/>
      <c r="BSP39" s="45"/>
      <c r="BSQ39" s="46"/>
      <c r="BSR39" s="45"/>
      <c r="BSS39" s="46"/>
      <c r="BST39" s="45"/>
      <c r="BSU39" s="46"/>
      <c r="BSV39" s="45"/>
      <c r="BSW39" s="46"/>
      <c r="BSX39" s="45"/>
      <c r="BSY39" s="46"/>
      <c r="BSZ39" s="45"/>
      <c r="BTA39" s="46"/>
      <c r="BTB39" s="45"/>
      <c r="BTC39" s="46"/>
      <c r="BTD39" s="45"/>
      <c r="BTE39" s="46"/>
      <c r="BTF39" s="45"/>
      <c r="BTG39" s="46"/>
      <c r="BTH39" s="45"/>
      <c r="BTI39" s="46"/>
      <c r="BTJ39" s="45"/>
      <c r="BTK39" s="46"/>
      <c r="BTL39" s="45"/>
      <c r="BTM39" s="46"/>
      <c r="BTN39" s="45"/>
      <c r="BTO39" s="46"/>
      <c r="BTP39" s="45"/>
      <c r="BTQ39" s="46"/>
      <c r="BTR39" s="45"/>
      <c r="BTS39" s="46"/>
      <c r="BTT39" s="45"/>
      <c r="BTU39" s="46"/>
      <c r="BTV39" s="45"/>
      <c r="BTW39" s="46"/>
      <c r="BTX39" s="45"/>
      <c r="BTY39" s="46"/>
      <c r="BTZ39" s="45"/>
      <c r="BUA39" s="46"/>
      <c r="BUB39" s="45"/>
      <c r="BUC39" s="46"/>
      <c r="BUD39" s="45"/>
      <c r="BUE39" s="46"/>
      <c r="BUF39" s="45"/>
      <c r="BUG39" s="46"/>
      <c r="BUH39" s="45"/>
      <c r="BUI39" s="46"/>
      <c r="BUJ39" s="45"/>
      <c r="BUK39" s="46"/>
      <c r="BUL39" s="45"/>
      <c r="BUM39" s="46"/>
      <c r="BUN39" s="45"/>
      <c r="BUO39" s="46"/>
      <c r="BUP39" s="45"/>
      <c r="BUQ39" s="46"/>
      <c r="BUR39" s="45"/>
      <c r="BUS39" s="46"/>
      <c r="BUT39" s="45"/>
      <c r="BUU39" s="46"/>
      <c r="BUV39" s="45"/>
      <c r="BUW39" s="46"/>
      <c r="BUX39" s="45"/>
      <c r="BUY39" s="46"/>
      <c r="BUZ39" s="45"/>
      <c r="BVA39" s="46"/>
      <c r="BVB39" s="45"/>
      <c r="BVC39" s="46"/>
      <c r="BVD39" s="45"/>
      <c r="BVE39" s="46"/>
      <c r="BVF39" s="45"/>
      <c r="BVG39" s="46"/>
      <c r="BVH39" s="45"/>
      <c r="BVI39" s="46"/>
      <c r="BVJ39" s="45"/>
      <c r="BVK39" s="46"/>
      <c r="BVL39" s="45"/>
      <c r="BVM39" s="46"/>
      <c r="BVN39" s="45"/>
      <c r="BVO39" s="46"/>
      <c r="BVP39" s="45"/>
      <c r="BVQ39" s="46"/>
      <c r="BVR39" s="45"/>
      <c r="BVS39" s="46"/>
      <c r="BVT39" s="45"/>
      <c r="BVU39" s="46"/>
      <c r="BVV39" s="45"/>
      <c r="BVW39" s="46"/>
      <c r="BVX39" s="45"/>
      <c r="BVY39" s="46"/>
      <c r="BVZ39" s="45"/>
      <c r="BWA39" s="46"/>
      <c r="BWB39" s="45"/>
      <c r="BWC39" s="46"/>
      <c r="BWD39" s="45"/>
      <c r="BWE39" s="46"/>
      <c r="BWF39" s="45"/>
      <c r="BWG39" s="46"/>
      <c r="BWH39" s="45"/>
      <c r="BWI39" s="46"/>
      <c r="BWJ39" s="45"/>
      <c r="BWK39" s="46"/>
      <c r="BWL39" s="45"/>
      <c r="BWM39" s="46"/>
      <c r="BWN39" s="45"/>
      <c r="BWO39" s="46"/>
      <c r="BWP39" s="45"/>
      <c r="BWQ39" s="46"/>
      <c r="BWR39" s="45"/>
      <c r="BWS39" s="46"/>
      <c r="BWT39" s="45"/>
      <c r="BWU39" s="46"/>
      <c r="BWV39" s="45"/>
      <c r="BWW39" s="46"/>
      <c r="BWX39" s="45"/>
      <c r="BWY39" s="46"/>
      <c r="BWZ39" s="45"/>
      <c r="BXA39" s="46"/>
      <c r="BXB39" s="45"/>
      <c r="BXC39" s="46"/>
      <c r="BXD39" s="45"/>
      <c r="BXE39" s="46"/>
      <c r="BXF39" s="45"/>
      <c r="BXG39" s="46"/>
      <c r="BXH39" s="45"/>
      <c r="BXI39" s="46"/>
      <c r="BXJ39" s="45"/>
      <c r="BXK39" s="46"/>
      <c r="BXL39" s="45"/>
      <c r="BXM39" s="46"/>
      <c r="BXN39" s="45"/>
      <c r="BXO39" s="46"/>
      <c r="BXP39" s="45"/>
      <c r="BXQ39" s="46"/>
      <c r="BXR39" s="45"/>
      <c r="BXS39" s="46"/>
      <c r="BXT39" s="45"/>
      <c r="BXU39" s="46"/>
      <c r="BXV39" s="45"/>
      <c r="BXW39" s="46"/>
      <c r="BXX39" s="45"/>
      <c r="BXY39" s="46"/>
      <c r="BXZ39" s="45"/>
      <c r="BYA39" s="46"/>
      <c r="BYB39" s="45"/>
      <c r="BYC39" s="46"/>
      <c r="BYD39" s="45"/>
      <c r="BYE39" s="46"/>
      <c r="BYF39" s="45"/>
      <c r="BYG39" s="46"/>
      <c r="BYH39" s="45"/>
      <c r="BYI39" s="46"/>
      <c r="BYJ39" s="45"/>
      <c r="BYK39" s="46"/>
      <c r="BYL39" s="45"/>
      <c r="BYM39" s="46"/>
      <c r="BYN39" s="45"/>
      <c r="BYO39" s="46"/>
      <c r="BYP39" s="45"/>
      <c r="BYQ39" s="46"/>
      <c r="BYR39" s="45"/>
      <c r="BYS39" s="46"/>
      <c r="BYT39" s="45"/>
      <c r="BYU39" s="46"/>
      <c r="BYV39" s="45"/>
      <c r="BYW39" s="46"/>
      <c r="BYX39" s="45"/>
      <c r="BYY39" s="46"/>
      <c r="BYZ39" s="45"/>
      <c r="BZA39" s="46"/>
      <c r="BZB39" s="45"/>
      <c r="BZC39" s="46"/>
      <c r="BZD39" s="45"/>
      <c r="BZE39" s="46"/>
      <c r="BZF39" s="45"/>
      <c r="BZG39" s="46"/>
      <c r="BZH39" s="45"/>
      <c r="BZI39" s="46"/>
      <c r="BZJ39" s="45"/>
      <c r="BZK39" s="46"/>
      <c r="BZL39" s="45"/>
      <c r="BZM39" s="46"/>
      <c r="BZN39" s="45"/>
      <c r="BZO39" s="46"/>
      <c r="BZP39" s="45"/>
      <c r="BZQ39" s="46"/>
      <c r="BZR39" s="45"/>
      <c r="BZS39" s="46"/>
      <c r="BZT39" s="45"/>
      <c r="BZU39" s="46"/>
      <c r="BZV39" s="45"/>
      <c r="BZW39" s="46"/>
      <c r="BZX39" s="45"/>
      <c r="BZY39" s="46"/>
      <c r="BZZ39" s="45"/>
      <c r="CAA39" s="46"/>
      <c r="CAB39" s="45"/>
      <c r="CAC39" s="46"/>
      <c r="CAD39" s="45"/>
      <c r="CAE39" s="46"/>
      <c r="CAF39" s="45"/>
      <c r="CAG39" s="46"/>
      <c r="CAH39" s="45"/>
      <c r="CAI39" s="46"/>
      <c r="CAJ39" s="45"/>
      <c r="CAK39" s="46"/>
      <c r="CAL39" s="45"/>
      <c r="CAM39" s="46"/>
      <c r="CAN39" s="45"/>
      <c r="CAO39" s="46"/>
      <c r="CAP39" s="45"/>
      <c r="CAQ39" s="46"/>
      <c r="CAR39" s="45"/>
      <c r="CAS39" s="46"/>
      <c r="CAT39" s="45"/>
      <c r="CAU39" s="46"/>
      <c r="CAV39" s="45"/>
      <c r="CAW39" s="46"/>
      <c r="CAX39" s="45"/>
      <c r="CAY39" s="46"/>
      <c r="CAZ39" s="45"/>
      <c r="CBA39" s="46"/>
      <c r="CBB39" s="45"/>
      <c r="CBC39" s="46"/>
      <c r="CBD39" s="45"/>
      <c r="CBE39" s="46"/>
      <c r="CBF39" s="45"/>
      <c r="CBG39" s="46"/>
      <c r="CBH39" s="45"/>
      <c r="CBI39" s="46"/>
      <c r="CBJ39" s="45"/>
      <c r="CBK39" s="46"/>
      <c r="CBL39" s="45"/>
      <c r="CBM39" s="46"/>
      <c r="CBN39" s="45"/>
      <c r="CBO39" s="46"/>
      <c r="CBP39" s="45"/>
      <c r="CBQ39" s="46"/>
      <c r="CBR39" s="45"/>
      <c r="CBS39" s="46"/>
      <c r="CBT39" s="45"/>
      <c r="CBU39" s="46"/>
      <c r="CBV39" s="45"/>
      <c r="CBW39" s="46"/>
      <c r="CBX39" s="45"/>
      <c r="CBY39" s="46"/>
      <c r="CBZ39" s="45"/>
      <c r="CCA39" s="46"/>
      <c r="CCB39" s="45"/>
      <c r="CCC39" s="46"/>
      <c r="CCD39" s="45"/>
      <c r="CCE39" s="46"/>
      <c r="CCF39" s="45"/>
      <c r="CCG39" s="46"/>
      <c r="CCH39" s="45"/>
      <c r="CCI39" s="46"/>
      <c r="CCJ39" s="45"/>
      <c r="CCK39" s="46"/>
      <c r="CCL39" s="45"/>
      <c r="CCM39" s="46"/>
      <c r="CCN39" s="45"/>
      <c r="CCO39" s="46"/>
      <c r="CCP39" s="45"/>
      <c r="CCQ39" s="46"/>
      <c r="CCR39" s="45"/>
      <c r="CCS39" s="46"/>
      <c r="CCT39" s="45"/>
      <c r="CCU39" s="46"/>
      <c r="CCV39" s="45"/>
      <c r="CCW39" s="46"/>
      <c r="CCX39" s="45"/>
      <c r="CCY39" s="46"/>
      <c r="CCZ39" s="45"/>
      <c r="CDA39" s="46"/>
      <c r="CDB39" s="45"/>
      <c r="CDC39" s="46"/>
      <c r="CDD39" s="45"/>
      <c r="CDE39" s="46"/>
      <c r="CDF39" s="45"/>
      <c r="CDG39" s="46"/>
      <c r="CDH39" s="45"/>
      <c r="CDI39" s="46"/>
      <c r="CDJ39" s="45"/>
      <c r="CDK39" s="46"/>
      <c r="CDL39" s="45"/>
      <c r="CDM39" s="46"/>
      <c r="CDN39" s="45"/>
      <c r="CDO39" s="46"/>
      <c r="CDP39" s="45"/>
      <c r="CDQ39" s="46"/>
      <c r="CDR39" s="45"/>
      <c r="CDS39" s="46"/>
      <c r="CDT39" s="45"/>
      <c r="CDU39" s="46"/>
      <c r="CDV39" s="45"/>
      <c r="CDW39" s="46"/>
      <c r="CDX39" s="45"/>
      <c r="CDY39" s="46"/>
      <c r="CDZ39" s="45"/>
      <c r="CEA39" s="46"/>
      <c r="CEB39" s="45"/>
      <c r="CEC39" s="46"/>
      <c r="CED39" s="45"/>
      <c r="CEE39" s="46"/>
      <c r="CEF39" s="45"/>
      <c r="CEG39" s="46"/>
      <c r="CEH39" s="45"/>
      <c r="CEI39" s="46"/>
      <c r="CEJ39" s="45"/>
      <c r="CEK39" s="46"/>
      <c r="CEL39" s="45"/>
      <c r="CEM39" s="46"/>
      <c r="CEN39" s="45"/>
      <c r="CEO39" s="46"/>
      <c r="CEP39" s="45"/>
      <c r="CEQ39" s="46"/>
      <c r="CER39" s="45"/>
      <c r="CES39" s="46"/>
      <c r="CET39" s="45"/>
      <c r="CEU39" s="46"/>
      <c r="CEV39" s="45"/>
      <c r="CEW39" s="46"/>
      <c r="CEX39" s="45"/>
      <c r="CEY39" s="46"/>
      <c r="CEZ39" s="45"/>
      <c r="CFA39" s="46"/>
      <c r="CFB39" s="45"/>
      <c r="CFC39" s="46"/>
      <c r="CFD39" s="45"/>
      <c r="CFE39" s="46"/>
      <c r="CFF39" s="45"/>
      <c r="CFG39" s="46"/>
      <c r="CFH39" s="45"/>
      <c r="CFI39" s="46"/>
      <c r="CFJ39" s="45"/>
      <c r="CFK39" s="46"/>
      <c r="CFL39" s="45"/>
      <c r="CFM39" s="46"/>
      <c r="CFN39" s="45"/>
      <c r="CFO39" s="46"/>
      <c r="CFP39" s="45"/>
      <c r="CFQ39" s="46"/>
      <c r="CFR39" s="45"/>
      <c r="CFS39" s="46"/>
      <c r="CFT39" s="45"/>
      <c r="CFU39" s="46"/>
      <c r="CFV39" s="45"/>
      <c r="CFW39" s="46"/>
      <c r="CFX39" s="45"/>
      <c r="CFY39" s="46"/>
      <c r="CFZ39" s="45"/>
      <c r="CGA39" s="46"/>
      <c r="CGB39" s="45"/>
      <c r="CGC39" s="46"/>
      <c r="CGD39" s="45"/>
      <c r="CGE39" s="46"/>
      <c r="CGF39" s="45"/>
      <c r="CGG39" s="46"/>
      <c r="CGH39" s="45"/>
      <c r="CGI39" s="46"/>
      <c r="CGJ39" s="45"/>
      <c r="CGK39" s="46"/>
      <c r="CGL39" s="45"/>
      <c r="CGM39" s="46"/>
      <c r="CGN39" s="45"/>
      <c r="CGO39" s="46"/>
      <c r="CGP39" s="45"/>
      <c r="CGQ39" s="46"/>
      <c r="CGR39" s="45"/>
      <c r="CGS39" s="46"/>
      <c r="CGT39" s="45"/>
      <c r="CGU39" s="46"/>
      <c r="CGV39" s="45"/>
      <c r="CGW39" s="46"/>
      <c r="CGX39" s="45"/>
      <c r="CGY39" s="46"/>
      <c r="CGZ39" s="45"/>
      <c r="CHA39" s="46"/>
      <c r="CHB39" s="45"/>
      <c r="CHC39" s="46"/>
      <c r="CHD39" s="45"/>
      <c r="CHE39" s="46"/>
      <c r="CHF39" s="45"/>
      <c r="CHG39" s="46"/>
      <c r="CHH39" s="45"/>
      <c r="CHI39" s="46"/>
      <c r="CHJ39" s="45"/>
      <c r="CHK39" s="46"/>
      <c r="CHL39" s="45"/>
      <c r="CHM39" s="46"/>
      <c r="CHN39" s="45"/>
      <c r="CHO39" s="46"/>
      <c r="CHP39" s="45"/>
      <c r="CHQ39" s="46"/>
      <c r="CHR39" s="45"/>
      <c r="CHS39" s="46"/>
      <c r="CHT39" s="45"/>
      <c r="CHU39" s="46"/>
      <c r="CHV39" s="45"/>
      <c r="CHW39" s="46"/>
      <c r="CHX39" s="45"/>
      <c r="CHY39" s="46"/>
      <c r="CHZ39" s="45"/>
      <c r="CIA39" s="46"/>
      <c r="CIB39" s="45"/>
      <c r="CIC39" s="46"/>
      <c r="CID39" s="45"/>
      <c r="CIE39" s="46"/>
      <c r="CIF39" s="45"/>
      <c r="CIG39" s="46"/>
      <c r="CIH39" s="45"/>
      <c r="CII39" s="46"/>
      <c r="CIJ39" s="45"/>
      <c r="CIK39" s="46"/>
      <c r="CIL39" s="45"/>
      <c r="CIM39" s="46"/>
      <c r="CIN39" s="45"/>
      <c r="CIO39" s="46"/>
      <c r="CIP39" s="45"/>
      <c r="CIQ39" s="46"/>
      <c r="CIR39" s="45"/>
      <c r="CIS39" s="46"/>
      <c r="CIT39" s="45"/>
      <c r="CIU39" s="46"/>
      <c r="CIV39" s="45"/>
      <c r="CIW39" s="46"/>
      <c r="CIX39" s="45"/>
      <c r="CIY39" s="46"/>
      <c r="CIZ39" s="45"/>
      <c r="CJA39" s="46"/>
      <c r="CJB39" s="45"/>
      <c r="CJC39" s="46"/>
      <c r="CJD39" s="45"/>
      <c r="CJE39" s="46"/>
      <c r="CJF39" s="45"/>
      <c r="CJG39" s="46"/>
      <c r="CJH39" s="45"/>
      <c r="CJI39" s="46"/>
      <c r="CJJ39" s="45"/>
      <c r="CJK39" s="46"/>
      <c r="CJL39" s="45"/>
      <c r="CJM39" s="46"/>
      <c r="CJN39" s="45"/>
      <c r="CJO39" s="46"/>
      <c r="CJP39" s="45"/>
      <c r="CJQ39" s="46"/>
      <c r="CJR39" s="45"/>
      <c r="CJS39" s="46"/>
      <c r="CJT39" s="45"/>
      <c r="CJU39" s="46"/>
      <c r="CJV39" s="45"/>
      <c r="CJW39" s="46"/>
      <c r="CJX39" s="45"/>
      <c r="CJY39" s="46"/>
      <c r="CJZ39" s="45"/>
      <c r="CKA39" s="46"/>
      <c r="CKB39" s="45"/>
      <c r="CKC39" s="46"/>
      <c r="CKD39" s="45"/>
      <c r="CKE39" s="46"/>
      <c r="CKF39" s="45"/>
      <c r="CKG39" s="46"/>
      <c r="CKH39" s="45"/>
      <c r="CKI39" s="46"/>
      <c r="CKJ39" s="45"/>
      <c r="CKK39" s="46"/>
      <c r="CKL39" s="45"/>
      <c r="CKM39" s="46"/>
      <c r="CKN39" s="45"/>
      <c r="CKO39" s="46"/>
      <c r="CKP39" s="45"/>
      <c r="CKQ39" s="46"/>
      <c r="CKR39" s="45"/>
      <c r="CKS39" s="46"/>
      <c r="CKT39" s="45"/>
      <c r="CKU39" s="46"/>
      <c r="CKV39" s="45"/>
      <c r="CKW39" s="46"/>
      <c r="CKX39" s="45"/>
      <c r="CKY39" s="46"/>
      <c r="CKZ39" s="45"/>
      <c r="CLA39" s="46"/>
      <c r="CLB39" s="45"/>
      <c r="CLC39" s="46"/>
      <c r="CLD39" s="45"/>
      <c r="CLE39" s="46"/>
      <c r="CLF39" s="45"/>
      <c r="CLG39" s="46"/>
      <c r="CLH39" s="45"/>
      <c r="CLI39" s="46"/>
      <c r="CLJ39" s="45"/>
      <c r="CLK39" s="46"/>
      <c r="CLL39" s="45"/>
      <c r="CLM39" s="46"/>
      <c r="CLN39" s="45"/>
      <c r="CLO39" s="46"/>
      <c r="CLP39" s="45"/>
      <c r="CLQ39" s="46"/>
      <c r="CLR39" s="45"/>
      <c r="CLS39" s="46"/>
      <c r="CLT39" s="45"/>
      <c r="CLU39" s="46"/>
      <c r="CLV39" s="45"/>
      <c r="CLW39" s="46"/>
      <c r="CLX39" s="45"/>
      <c r="CLY39" s="46"/>
      <c r="CLZ39" s="45"/>
      <c r="CMA39" s="46"/>
      <c r="CMB39" s="45"/>
      <c r="CMC39" s="46"/>
      <c r="CMD39" s="45"/>
      <c r="CME39" s="46"/>
      <c r="CMF39" s="45"/>
      <c r="CMG39" s="46"/>
      <c r="CMH39" s="45"/>
      <c r="CMI39" s="46"/>
      <c r="CMJ39" s="45"/>
      <c r="CMK39" s="46"/>
      <c r="CML39" s="45"/>
      <c r="CMM39" s="46"/>
      <c r="CMN39" s="45"/>
      <c r="CMO39" s="46"/>
      <c r="CMP39" s="45"/>
      <c r="CMQ39" s="46"/>
      <c r="CMR39" s="45"/>
      <c r="CMS39" s="46"/>
      <c r="CMT39" s="45"/>
      <c r="CMU39" s="46"/>
      <c r="CMV39" s="45"/>
      <c r="CMW39" s="46"/>
      <c r="CMX39" s="45"/>
      <c r="CMY39" s="46"/>
      <c r="CMZ39" s="45"/>
      <c r="CNA39" s="46"/>
      <c r="CNB39" s="45"/>
      <c r="CNC39" s="46"/>
      <c r="CND39" s="45"/>
      <c r="CNE39" s="46"/>
      <c r="CNF39" s="45"/>
      <c r="CNG39" s="46"/>
      <c r="CNH39" s="45"/>
      <c r="CNI39" s="46"/>
      <c r="CNJ39" s="45"/>
      <c r="CNK39" s="46"/>
      <c r="CNL39" s="45"/>
      <c r="CNM39" s="46"/>
      <c r="CNN39" s="45"/>
      <c r="CNO39" s="46"/>
      <c r="CNP39" s="45"/>
      <c r="CNQ39" s="46"/>
      <c r="CNR39" s="45"/>
      <c r="CNS39" s="46"/>
      <c r="CNT39" s="45"/>
      <c r="CNU39" s="46"/>
      <c r="CNV39" s="45"/>
      <c r="CNW39" s="46"/>
      <c r="CNX39" s="45"/>
      <c r="CNY39" s="46"/>
      <c r="CNZ39" s="45"/>
      <c r="COA39" s="46"/>
      <c r="COB39" s="45"/>
      <c r="COC39" s="46"/>
      <c r="COD39" s="45"/>
      <c r="COE39" s="46"/>
      <c r="COF39" s="45"/>
      <c r="COG39" s="46"/>
      <c r="COH39" s="45"/>
      <c r="COI39" s="46"/>
      <c r="COJ39" s="45"/>
      <c r="COK39" s="46"/>
      <c r="COL39" s="45"/>
      <c r="COM39" s="46"/>
      <c r="CON39" s="45"/>
      <c r="COO39" s="46"/>
      <c r="COP39" s="45"/>
      <c r="COQ39" s="46"/>
      <c r="COR39" s="45"/>
      <c r="COS39" s="46"/>
      <c r="COT39" s="45"/>
      <c r="COU39" s="46"/>
      <c r="COV39" s="45"/>
      <c r="COW39" s="46"/>
      <c r="COX39" s="45"/>
      <c r="COY39" s="46"/>
      <c r="COZ39" s="45"/>
      <c r="CPA39" s="46"/>
      <c r="CPB39" s="45"/>
      <c r="CPC39" s="46"/>
      <c r="CPD39" s="45"/>
      <c r="CPE39" s="46"/>
      <c r="CPF39" s="45"/>
      <c r="CPG39" s="46"/>
      <c r="CPH39" s="45"/>
      <c r="CPI39" s="46"/>
      <c r="CPJ39" s="45"/>
      <c r="CPK39" s="46"/>
      <c r="CPL39" s="45"/>
      <c r="CPM39" s="46"/>
      <c r="CPN39" s="45"/>
      <c r="CPO39" s="46"/>
      <c r="CPP39" s="45"/>
      <c r="CPQ39" s="46"/>
      <c r="CPR39" s="45"/>
      <c r="CPS39" s="46"/>
      <c r="CPT39" s="45"/>
      <c r="CPU39" s="46"/>
      <c r="CPV39" s="45"/>
      <c r="CPW39" s="46"/>
      <c r="CPX39" s="45"/>
      <c r="CPY39" s="46"/>
      <c r="CPZ39" s="45"/>
      <c r="CQA39" s="46"/>
      <c r="CQB39" s="45"/>
      <c r="CQC39" s="46"/>
      <c r="CQD39" s="45"/>
      <c r="CQE39" s="46"/>
      <c r="CQF39" s="45"/>
      <c r="CQG39" s="46"/>
      <c r="CQH39" s="45"/>
      <c r="CQI39" s="46"/>
      <c r="CQJ39" s="45"/>
      <c r="CQK39" s="46"/>
      <c r="CQL39" s="45"/>
      <c r="CQM39" s="46"/>
      <c r="CQN39" s="45"/>
      <c r="CQO39" s="46"/>
      <c r="CQP39" s="45"/>
      <c r="CQQ39" s="46"/>
      <c r="CQR39" s="45"/>
      <c r="CQS39" s="46"/>
      <c r="CQT39" s="45"/>
      <c r="CQU39" s="46"/>
      <c r="CQV39" s="45"/>
      <c r="CQW39" s="46"/>
      <c r="CQX39" s="45"/>
      <c r="CQY39" s="46"/>
      <c r="CQZ39" s="45"/>
      <c r="CRA39" s="46"/>
      <c r="CRB39" s="45"/>
      <c r="CRC39" s="46"/>
      <c r="CRD39" s="45"/>
      <c r="CRE39" s="46"/>
      <c r="CRF39" s="45"/>
      <c r="CRG39" s="46"/>
      <c r="CRH39" s="45"/>
      <c r="CRI39" s="46"/>
      <c r="CRJ39" s="45"/>
      <c r="CRK39" s="46"/>
      <c r="CRL39" s="45"/>
      <c r="CRM39" s="46"/>
      <c r="CRN39" s="45"/>
      <c r="CRO39" s="46"/>
      <c r="CRP39" s="45"/>
      <c r="CRQ39" s="46"/>
      <c r="CRR39" s="45"/>
      <c r="CRS39" s="46"/>
      <c r="CRT39" s="45"/>
      <c r="CRU39" s="46"/>
      <c r="CRV39" s="45"/>
      <c r="CRW39" s="46"/>
      <c r="CRX39" s="45"/>
      <c r="CRY39" s="46"/>
      <c r="CRZ39" s="45"/>
      <c r="CSA39" s="46"/>
      <c r="CSB39" s="45"/>
      <c r="CSC39" s="46"/>
      <c r="CSD39" s="45"/>
      <c r="CSE39" s="46"/>
      <c r="CSF39" s="45"/>
      <c r="CSG39" s="46"/>
      <c r="CSH39" s="45"/>
      <c r="CSI39" s="46"/>
      <c r="CSJ39" s="45"/>
      <c r="CSK39" s="46"/>
      <c r="CSL39" s="45"/>
      <c r="CSM39" s="46"/>
      <c r="CSN39" s="45"/>
      <c r="CSO39" s="46"/>
      <c r="CSP39" s="45"/>
      <c r="CSQ39" s="46"/>
      <c r="CSR39" s="45"/>
      <c r="CSS39" s="46"/>
      <c r="CST39" s="45"/>
      <c r="CSU39" s="46"/>
      <c r="CSV39" s="45"/>
      <c r="CSW39" s="46"/>
      <c r="CSX39" s="45"/>
      <c r="CSY39" s="46"/>
      <c r="CSZ39" s="45"/>
      <c r="CTA39" s="46"/>
      <c r="CTB39" s="45"/>
      <c r="CTC39" s="46"/>
      <c r="CTD39" s="45"/>
      <c r="CTE39" s="46"/>
      <c r="CTF39" s="45"/>
      <c r="CTG39" s="46"/>
      <c r="CTH39" s="45"/>
      <c r="CTI39" s="46"/>
      <c r="CTJ39" s="45"/>
      <c r="CTK39" s="46"/>
      <c r="CTL39" s="45"/>
      <c r="CTM39" s="46"/>
      <c r="CTN39" s="45"/>
      <c r="CTO39" s="46"/>
      <c r="CTP39" s="45"/>
      <c r="CTQ39" s="46"/>
      <c r="CTR39" s="45"/>
      <c r="CTS39" s="46"/>
      <c r="CTT39" s="45"/>
      <c r="CTU39" s="46"/>
      <c r="CTV39" s="45"/>
      <c r="CTW39" s="46"/>
      <c r="CTX39" s="45"/>
      <c r="CTY39" s="46"/>
      <c r="CTZ39" s="45"/>
      <c r="CUA39" s="46"/>
      <c r="CUB39" s="45"/>
      <c r="CUC39" s="46"/>
      <c r="CUD39" s="45"/>
      <c r="CUE39" s="46"/>
      <c r="CUF39" s="45"/>
      <c r="CUG39" s="46"/>
      <c r="CUH39" s="45"/>
      <c r="CUI39" s="46"/>
      <c r="CUJ39" s="45"/>
      <c r="CUK39" s="46"/>
      <c r="CUL39" s="45"/>
      <c r="CUM39" s="46"/>
      <c r="CUN39" s="45"/>
      <c r="CUO39" s="46"/>
      <c r="CUP39" s="45"/>
      <c r="CUQ39" s="46"/>
      <c r="CUR39" s="45"/>
      <c r="CUS39" s="46"/>
      <c r="CUT39" s="45"/>
      <c r="CUU39" s="46"/>
      <c r="CUV39" s="45"/>
      <c r="CUW39" s="46"/>
      <c r="CUX39" s="45"/>
      <c r="CUY39" s="46"/>
      <c r="CUZ39" s="45"/>
      <c r="CVA39" s="46"/>
      <c r="CVB39" s="45"/>
      <c r="CVC39" s="46"/>
      <c r="CVD39" s="45"/>
      <c r="CVE39" s="46"/>
      <c r="CVF39" s="45"/>
      <c r="CVG39" s="46"/>
      <c r="CVH39" s="45"/>
      <c r="CVI39" s="46"/>
      <c r="CVJ39" s="45"/>
      <c r="CVK39" s="46"/>
      <c r="CVL39" s="45"/>
      <c r="CVM39" s="46"/>
      <c r="CVN39" s="45"/>
      <c r="CVO39" s="46"/>
      <c r="CVP39" s="45"/>
      <c r="CVQ39" s="46"/>
      <c r="CVR39" s="45"/>
      <c r="CVS39" s="46"/>
      <c r="CVT39" s="45"/>
      <c r="CVU39" s="46"/>
      <c r="CVV39" s="45"/>
      <c r="CVW39" s="46"/>
      <c r="CVX39" s="45"/>
      <c r="CVY39" s="46"/>
      <c r="CVZ39" s="45"/>
      <c r="CWA39" s="46"/>
      <c r="CWB39" s="45"/>
      <c r="CWC39" s="46"/>
      <c r="CWD39" s="45"/>
      <c r="CWE39" s="46"/>
      <c r="CWF39" s="45"/>
      <c r="CWG39" s="46"/>
      <c r="CWH39" s="45"/>
      <c r="CWI39" s="46"/>
      <c r="CWJ39" s="45"/>
      <c r="CWK39" s="46"/>
      <c r="CWL39" s="45"/>
      <c r="CWM39" s="46"/>
      <c r="CWN39" s="45"/>
      <c r="CWO39" s="46"/>
      <c r="CWP39" s="45"/>
      <c r="CWQ39" s="46"/>
      <c r="CWR39" s="45"/>
      <c r="CWS39" s="46"/>
      <c r="CWT39" s="45"/>
      <c r="CWU39" s="46"/>
      <c r="CWV39" s="45"/>
      <c r="CWW39" s="46"/>
      <c r="CWX39" s="45"/>
      <c r="CWY39" s="46"/>
      <c r="CWZ39" s="45"/>
      <c r="CXA39" s="46"/>
      <c r="CXB39" s="45"/>
      <c r="CXC39" s="46"/>
      <c r="CXD39" s="45"/>
      <c r="CXE39" s="46"/>
      <c r="CXF39" s="45"/>
      <c r="CXG39" s="46"/>
      <c r="CXH39" s="45"/>
      <c r="CXI39" s="46"/>
      <c r="CXJ39" s="45"/>
      <c r="CXK39" s="46"/>
      <c r="CXL39" s="45"/>
      <c r="CXM39" s="46"/>
      <c r="CXN39" s="45"/>
      <c r="CXO39" s="46"/>
      <c r="CXP39" s="45"/>
      <c r="CXQ39" s="46"/>
      <c r="CXR39" s="45"/>
      <c r="CXS39" s="46"/>
      <c r="CXT39" s="45"/>
      <c r="CXU39" s="46"/>
      <c r="CXV39" s="45"/>
      <c r="CXW39" s="46"/>
      <c r="CXX39" s="45"/>
      <c r="CXY39" s="46"/>
      <c r="CXZ39" s="45"/>
      <c r="CYA39" s="46"/>
      <c r="CYB39" s="45"/>
      <c r="CYC39" s="46"/>
      <c r="CYD39" s="45"/>
      <c r="CYE39" s="46"/>
      <c r="CYF39" s="45"/>
      <c r="CYG39" s="46"/>
      <c r="CYH39" s="45"/>
      <c r="CYI39" s="46"/>
      <c r="CYJ39" s="45"/>
      <c r="CYK39" s="46"/>
      <c r="CYL39" s="45"/>
      <c r="CYM39" s="46"/>
      <c r="CYN39" s="45"/>
      <c r="CYO39" s="46"/>
      <c r="CYP39" s="45"/>
      <c r="CYQ39" s="46"/>
      <c r="CYR39" s="45"/>
      <c r="CYS39" s="46"/>
      <c r="CYT39" s="45"/>
      <c r="CYU39" s="46"/>
      <c r="CYV39" s="45"/>
      <c r="CYW39" s="46"/>
      <c r="CYX39" s="45"/>
      <c r="CYY39" s="46"/>
      <c r="CYZ39" s="45"/>
      <c r="CZA39" s="46"/>
      <c r="CZB39" s="45"/>
      <c r="CZC39" s="46"/>
      <c r="CZD39" s="45"/>
      <c r="CZE39" s="46"/>
      <c r="CZF39" s="45"/>
      <c r="CZG39" s="46"/>
      <c r="CZH39" s="45"/>
      <c r="CZI39" s="46"/>
      <c r="CZJ39" s="45"/>
      <c r="CZK39" s="46"/>
      <c r="CZL39" s="45"/>
      <c r="CZM39" s="46"/>
      <c r="CZN39" s="45"/>
      <c r="CZO39" s="46"/>
      <c r="CZP39" s="45"/>
      <c r="CZQ39" s="46"/>
      <c r="CZR39" s="45"/>
      <c r="CZS39" s="46"/>
      <c r="CZT39" s="45"/>
      <c r="CZU39" s="46"/>
      <c r="CZV39" s="45"/>
      <c r="CZW39" s="46"/>
      <c r="CZX39" s="45"/>
      <c r="CZY39" s="46"/>
      <c r="CZZ39" s="45"/>
      <c r="DAA39" s="46"/>
      <c r="DAB39" s="45"/>
      <c r="DAC39" s="46"/>
      <c r="DAD39" s="45"/>
      <c r="DAE39" s="46"/>
      <c r="DAF39" s="45"/>
      <c r="DAG39" s="46"/>
      <c r="DAH39" s="45"/>
      <c r="DAI39" s="46"/>
      <c r="DAJ39" s="45"/>
      <c r="DAK39" s="46"/>
      <c r="DAL39" s="45"/>
      <c r="DAM39" s="46"/>
      <c r="DAN39" s="45"/>
      <c r="DAO39" s="46"/>
      <c r="DAP39" s="45"/>
      <c r="DAQ39" s="46"/>
      <c r="DAR39" s="45"/>
      <c r="DAS39" s="46"/>
      <c r="DAT39" s="45"/>
      <c r="DAU39" s="46"/>
      <c r="DAV39" s="45"/>
      <c r="DAW39" s="46"/>
      <c r="DAX39" s="45"/>
      <c r="DAY39" s="46"/>
      <c r="DAZ39" s="45"/>
      <c r="DBA39" s="46"/>
      <c r="DBB39" s="45"/>
      <c r="DBC39" s="46"/>
      <c r="DBD39" s="45"/>
      <c r="DBE39" s="46"/>
      <c r="DBF39" s="45"/>
      <c r="DBG39" s="46"/>
      <c r="DBH39" s="45"/>
      <c r="DBI39" s="46"/>
      <c r="DBJ39" s="45"/>
      <c r="DBK39" s="46"/>
      <c r="DBL39" s="45"/>
      <c r="DBM39" s="46"/>
      <c r="DBN39" s="45"/>
      <c r="DBO39" s="46"/>
      <c r="DBP39" s="45"/>
      <c r="DBQ39" s="46"/>
      <c r="DBR39" s="45"/>
      <c r="DBS39" s="46"/>
      <c r="DBT39" s="45"/>
      <c r="DBU39" s="46"/>
      <c r="DBV39" s="45"/>
      <c r="DBW39" s="46"/>
      <c r="DBX39" s="45"/>
      <c r="DBY39" s="46"/>
      <c r="DBZ39" s="45"/>
      <c r="DCA39" s="46"/>
      <c r="DCB39" s="45"/>
      <c r="DCC39" s="46"/>
      <c r="DCD39" s="45"/>
      <c r="DCE39" s="46"/>
      <c r="DCF39" s="45"/>
      <c r="DCG39" s="46"/>
      <c r="DCH39" s="45"/>
      <c r="DCI39" s="46"/>
      <c r="DCJ39" s="45"/>
      <c r="DCK39" s="46"/>
      <c r="DCL39" s="45"/>
      <c r="DCM39" s="46"/>
      <c r="DCN39" s="45"/>
      <c r="DCO39" s="46"/>
      <c r="DCP39" s="45"/>
      <c r="DCQ39" s="46"/>
      <c r="DCR39" s="45"/>
      <c r="DCS39" s="46"/>
      <c r="DCT39" s="45"/>
      <c r="DCU39" s="46"/>
      <c r="DCV39" s="45"/>
      <c r="DCW39" s="46"/>
      <c r="DCX39" s="45"/>
      <c r="DCY39" s="46"/>
      <c r="DCZ39" s="45"/>
      <c r="DDA39" s="46"/>
      <c r="DDB39" s="45"/>
      <c r="DDC39" s="46"/>
      <c r="DDD39" s="45"/>
      <c r="DDE39" s="46"/>
      <c r="DDF39" s="45"/>
      <c r="DDG39" s="46"/>
      <c r="DDH39" s="45"/>
      <c r="DDI39" s="46"/>
      <c r="DDJ39" s="45"/>
      <c r="DDK39" s="46"/>
      <c r="DDL39" s="45"/>
      <c r="DDM39" s="46"/>
      <c r="DDN39" s="45"/>
      <c r="DDO39" s="46"/>
      <c r="DDP39" s="45"/>
      <c r="DDQ39" s="46"/>
      <c r="DDR39" s="45"/>
      <c r="DDS39" s="46"/>
      <c r="DDT39" s="45"/>
      <c r="DDU39" s="46"/>
      <c r="DDV39" s="45"/>
      <c r="DDW39" s="46"/>
      <c r="DDX39" s="45"/>
      <c r="DDY39" s="46"/>
      <c r="DDZ39" s="45"/>
      <c r="DEA39" s="46"/>
      <c r="DEB39" s="45"/>
      <c r="DEC39" s="46"/>
      <c r="DED39" s="45"/>
      <c r="DEE39" s="46"/>
      <c r="DEF39" s="45"/>
      <c r="DEG39" s="46"/>
      <c r="DEH39" s="45"/>
      <c r="DEI39" s="46"/>
      <c r="DEJ39" s="45"/>
      <c r="DEK39" s="46"/>
      <c r="DEL39" s="45"/>
      <c r="DEM39" s="46"/>
      <c r="DEN39" s="45"/>
      <c r="DEO39" s="46"/>
      <c r="DEP39" s="45"/>
      <c r="DEQ39" s="46"/>
      <c r="DER39" s="45"/>
      <c r="DES39" s="46"/>
      <c r="DET39" s="45"/>
      <c r="DEU39" s="46"/>
      <c r="DEV39" s="45"/>
      <c r="DEW39" s="46"/>
      <c r="DEX39" s="45"/>
      <c r="DEY39" s="46"/>
      <c r="DEZ39" s="45"/>
      <c r="DFA39" s="46"/>
      <c r="DFB39" s="45"/>
      <c r="DFC39" s="46"/>
      <c r="DFD39" s="45"/>
      <c r="DFE39" s="46"/>
      <c r="DFF39" s="45"/>
      <c r="DFG39" s="46"/>
      <c r="DFH39" s="45"/>
      <c r="DFI39" s="46"/>
      <c r="DFJ39" s="45"/>
      <c r="DFK39" s="46"/>
      <c r="DFL39" s="45"/>
      <c r="DFM39" s="46"/>
      <c r="DFN39" s="45"/>
      <c r="DFO39" s="46"/>
      <c r="DFP39" s="45"/>
      <c r="DFQ39" s="46"/>
      <c r="DFR39" s="45"/>
      <c r="DFS39" s="46"/>
      <c r="DFT39" s="45"/>
      <c r="DFU39" s="46"/>
      <c r="DFV39" s="45"/>
      <c r="DFW39" s="46"/>
      <c r="DFX39" s="45"/>
      <c r="DFY39" s="46"/>
      <c r="DFZ39" s="45"/>
      <c r="DGA39" s="46"/>
      <c r="DGB39" s="45"/>
      <c r="DGC39" s="46"/>
      <c r="DGD39" s="45"/>
      <c r="DGE39" s="46"/>
      <c r="DGF39" s="45"/>
      <c r="DGG39" s="46"/>
      <c r="DGH39" s="45"/>
      <c r="DGI39" s="46"/>
      <c r="DGJ39" s="45"/>
      <c r="DGK39" s="46"/>
      <c r="DGL39" s="45"/>
      <c r="DGM39" s="46"/>
      <c r="DGN39" s="45"/>
      <c r="DGO39" s="46"/>
      <c r="DGP39" s="45"/>
      <c r="DGQ39" s="46"/>
      <c r="DGR39" s="45"/>
      <c r="DGS39" s="46"/>
      <c r="DGT39" s="45"/>
      <c r="DGU39" s="46"/>
      <c r="DGV39" s="45"/>
      <c r="DGW39" s="46"/>
      <c r="DGX39" s="45"/>
      <c r="DGY39" s="46"/>
      <c r="DGZ39" s="45"/>
      <c r="DHA39" s="46"/>
      <c r="DHB39" s="45"/>
      <c r="DHC39" s="46"/>
      <c r="DHD39" s="45"/>
      <c r="DHE39" s="46"/>
      <c r="DHF39" s="45"/>
      <c r="DHG39" s="46"/>
      <c r="DHH39" s="45"/>
      <c r="DHI39" s="46"/>
      <c r="DHJ39" s="45"/>
      <c r="DHK39" s="46"/>
      <c r="DHL39" s="45"/>
      <c r="DHM39" s="46"/>
      <c r="DHN39" s="45"/>
      <c r="DHO39" s="46"/>
      <c r="DHP39" s="45"/>
      <c r="DHQ39" s="46"/>
      <c r="DHR39" s="45"/>
      <c r="DHS39" s="46"/>
      <c r="DHT39" s="45"/>
      <c r="DHU39" s="46"/>
      <c r="DHV39" s="45"/>
      <c r="DHW39" s="46"/>
      <c r="DHX39" s="45"/>
      <c r="DHY39" s="46"/>
      <c r="DHZ39" s="45"/>
      <c r="DIA39" s="46"/>
      <c r="DIB39" s="45"/>
      <c r="DIC39" s="46"/>
      <c r="DID39" s="45"/>
      <c r="DIE39" s="46"/>
      <c r="DIF39" s="45"/>
      <c r="DIG39" s="46"/>
      <c r="DIH39" s="45"/>
      <c r="DII39" s="46"/>
      <c r="DIJ39" s="45"/>
      <c r="DIK39" s="46"/>
      <c r="DIL39" s="45"/>
      <c r="DIM39" s="46"/>
      <c r="DIN39" s="45"/>
      <c r="DIO39" s="46"/>
      <c r="DIP39" s="45"/>
      <c r="DIQ39" s="46"/>
      <c r="DIR39" s="45"/>
      <c r="DIS39" s="46"/>
      <c r="DIT39" s="45"/>
      <c r="DIU39" s="46"/>
      <c r="DIV39" s="45"/>
      <c r="DIW39" s="46"/>
      <c r="DIX39" s="45"/>
      <c r="DIY39" s="46"/>
      <c r="DIZ39" s="45"/>
      <c r="DJA39" s="46"/>
      <c r="DJB39" s="45"/>
      <c r="DJC39" s="46"/>
      <c r="DJD39" s="45"/>
      <c r="DJE39" s="46"/>
      <c r="DJF39" s="45"/>
      <c r="DJG39" s="46"/>
      <c r="DJH39" s="45"/>
      <c r="DJI39" s="46"/>
      <c r="DJJ39" s="45"/>
      <c r="DJK39" s="46"/>
      <c r="DJL39" s="45"/>
      <c r="DJM39" s="46"/>
      <c r="DJN39" s="45"/>
      <c r="DJO39" s="46"/>
      <c r="DJP39" s="45"/>
      <c r="DJQ39" s="46"/>
      <c r="DJR39" s="45"/>
      <c r="DJS39" s="46"/>
      <c r="DJT39" s="45"/>
      <c r="DJU39" s="46"/>
      <c r="DJV39" s="45"/>
      <c r="DJW39" s="46"/>
      <c r="DJX39" s="45"/>
      <c r="DJY39" s="46"/>
      <c r="DJZ39" s="45"/>
      <c r="DKA39" s="46"/>
      <c r="DKB39" s="45"/>
      <c r="DKC39" s="46"/>
      <c r="DKD39" s="45"/>
      <c r="DKE39" s="46"/>
      <c r="DKF39" s="45"/>
      <c r="DKG39" s="46"/>
      <c r="DKH39" s="45"/>
      <c r="DKI39" s="46"/>
      <c r="DKJ39" s="45"/>
      <c r="DKK39" s="46"/>
      <c r="DKL39" s="45"/>
      <c r="DKM39" s="46"/>
      <c r="DKN39" s="45"/>
      <c r="DKO39" s="46"/>
      <c r="DKP39" s="45"/>
      <c r="DKQ39" s="46"/>
      <c r="DKR39" s="45"/>
      <c r="DKS39" s="46"/>
      <c r="DKT39" s="45"/>
      <c r="DKU39" s="46"/>
      <c r="DKV39" s="45"/>
      <c r="DKW39" s="46"/>
      <c r="DKX39" s="45"/>
      <c r="DKY39" s="46"/>
      <c r="DKZ39" s="45"/>
      <c r="DLA39" s="46"/>
      <c r="DLB39" s="45"/>
      <c r="DLC39" s="46"/>
      <c r="DLD39" s="45"/>
      <c r="DLE39" s="46"/>
      <c r="DLF39" s="45"/>
      <c r="DLG39" s="46"/>
      <c r="DLH39" s="45"/>
      <c r="DLI39" s="46"/>
      <c r="DLJ39" s="45"/>
      <c r="DLK39" s="46"/>
      <c r="DLL39" s="45"/>
      <c r="DLM39" s="46"/>
      <c r="DLN39" s="45"/>
      <c r="DLO39" s="46"/>
      <c r="DLP39" s="45"/>
      <c r="DLQ39" s="46"/>
      <c r="DLR39" s="45"/>
      <c r="DLS39" s="46"/>
      <c r="DLT39" s="45"/>
      <c r="DLU39" s="46"/>
      <c r="DLV39" s="45"/>
      <c r="DLW39" s="46"/>
      <c r="DLX39" s="45"/>
      <c r="DLY39" s="46"/>
      <c r="DLZ39" s="45"/>
      <c r="DMA39" s="46"/>
      <c r="DMB39" s="45"/>
      <c r="DMC39" s="46"/>
      <c r="DMD39" s="45"/>
      <c r="DME39" s="46"/>
      <c r="DMF39" s="45"/>
      <c r="DMG39" s="46"/>
      <c r="DMH39" s="45"/>
      <c r="DMI39" s="46"/>
      <c r="DMJ39" s="45"/>
      <c r="DMK39" s="46"/>
      <c r="DML39" s="45"/>
      <c r="DMM39" s="46"/>
      <c r="DMN39" s="45"/>
      <c r="DMO39" s="46"/>
      <c r="DMP39" s="45"/>
      <c r="DMQ39" s="46"/>
      <c r="DMR39" s="45"/>
      <c r="DMS39" s="46"/>
      <c r="DMT39" s="45"/>
      <c r="DMU39" s="46"/>
      <c r="DMV39" s="45"/>
      <c r="DMW39" s="46"/>
      <c r="DMX39" s="45"/>
      <c r="DMY39" s="46"/>
      <c r="DMZ39" s="45"/>
      <c r="DNA39" s="46"/>
      <c r="DNB39" s="45"/>
      <c r="DNC39" s="46"/>
      <c r="DND39" s="45"/>
      <c r="DNE39" s="46"/>
      <c r="DNF39" s="45"/>
      <c r="DNG39" s="46"/>
      <c r="DNH39" s="45"/>
      <c r="DNI39" s="46"/>
      <c r="DNJ39" s="45"/>
      <c r="DNK39" s="46"/>
      <c r="DNL39" s="45"/>
      <c r="DNM39" s="46"/>
      <c r="DNN39" s="45"/>
      <c r="DNO39" s="46"/>
      <c r="DNP39" s="45"/>
      <c r="DNQ39" s="46"/>
      <c r="DNR39" s="45"/>
      <c r="DNS39" s="46"/>
      <c r="DNT39" s="45"/>
      <c r="DNU39" s="46"/>
      <c r="DNV39" s="45"/>
      <c r="DNW39" s="46"/>
      <c r="DNX39" s="45"/>
      <c r="DNY39" s="46"/>
      <c r="DNZ39" s="45"/>
      <c r="DOA39" s="46"/>
      <c r="DOB39" s="45"/>
      <c r="DOC39" s="46"/>
      <c r="DOD39" s="45"/>
      <c r="DOE39" s="46"/>
      <c r="DOF39" s="45"/>
      <c r="DOG39" s="46"/>
      <c r="DOH39" s="45"/>
      <c r="DOI39" s="46"/>
      <c r="DOJ39" s="45"/>
      <c r="DOK39" s="46"/>
      <c r="DOL39" s="45"/>
      <c r="DOM39" s="46"/>
      <c r="DON39" s="45"/>
      <c r="DOO39" s="46"/>
      <c r="DOP39" s="45"/>
      <c r="DOQ39" s="46"/>
      <c r="DOR39" s="45"/>
      <c r="DOS39" s="46"/>
      <c r="DOT39" s="45"/>
      <c r="DOU39" s="46"/>
      <c r="DOV39" s="45"/>
      <c r="DOW39" s="46"/>
      <c r="DOX39" s="45"/>
      <c r="DOY39" s="46"/>
      <c r="DOZ39" s="45"/>
      <c r="DPA39" s="46"/>
      <c r="DPB39" s="45"/>
      <c r="DPC39" s="46"/>
      <c r="DPD39" s="45"/>
      <c r="DPE39" s="46"/>
      <c r="DPF39" s="45"/>
      <c r="DPG39" s="46"/>
      <c r="DPH39" s="45"/>
      <c r="DPI39" s="46"/>
      <c r="DPJ39" s="45"/>
      <c r="DPK39" s="46"/>
      <c r="DPL39" s="45"/>
      <c r="DPM39" s="46"/>
      <c r="DPN39" s="45"/>
      <c r="DPO39" s="46"/>
      <c r="DPP39" s="45"/>
      <c r="DPQ39" s="46"/>
      <c r="DPR39" s="45"/>
      <c r="DPS39" s="46"/>
      <c r="DPT39" s="45"/>
      <c r="DPU39" s="46"/>
      <c r="DPV39" s="45"/>
      <c r="DPW39" s="46"/>
      <c r="DPX39" s="45"/>
      <c r="DPY39" s="46"/>
      <c r="DPZ39" s="45"/>
      <c r="DQA39" s="46"/>
      <c r="DQB39" s="45"/>
      <c r="DQC39" s="46"/>
      <c r="DQD39" s="45"/>
      <c r="DQE39" s="46"/>
      <c r="DQF39" s="45"/>
      <c r="DQG39" s="46"/>
      <c r="DQH39" s="45"/>
      <c r="DQI39" s="46"/>
      <c r="DQJ39" s="45"/>
      <c r="DQK39" s="46"/>
      <c r="DQL39" s="45"/>
      <c r="DQM39" s="46"/>
      <c r="DQN39" s="45"/>
      <c r="DQO39" s="46"/>
      <c r="DQP39" s="45"/>
      <c r="DQQ39" s="46"/>
      <c r="DQR39" s="45"/>
      <c r="DQS39" s="46"/>
      <c r="DQT39" s="45"/>
      <c r="DQU39" s="46"/>
      <c r="DQV39" s="45"/>
      <c r="DQW39" s="46"/>
      <c r="DQX39" s="45"/>
      <c r="DQY39" s="46"/>
      <c r="DQZ39" s="45"/>
      <c r="DRA39" s="46"/>
      <c r="DRB39" s="45"/>
      <c r="DRC39" s="46"/>
      <c r="DRD39" s="45"/>
      <c r="DRE39" s="46"/>
      <c r="DRF39" s="45"/>
      <c r="DRG39" s="46"/>
      <c r="DRH39" s="45"/>
      <c r="DRI39" s="46"/>
      <c r="DRJ39" s="45"/>
      <c r="DRK39" s="46"/>
      <c r="DRL39" s="45"/>
      <c r="DRM39" s="46"/>
      <c r="DRN39" s="45"/>
      <c r="DRO39" s="46"/>
      <c r="DRP39" s="45"/>
      <c r="DRQ39" s="46"/>
      <c r="DRR39" s="45"/>
      <c r="DRS39" s="46"/>
      <c r="DRT39" s="45"/>
      <c r="DRU39" s="46"/>
      <c r="DRV39" s="45"/>
      <c r="DRW39" s="46"/>
      <c r="DRX39" s="45"/>
      <c r="DRY39" s="46"/>
      <c r="DRZ39" s="45"/>
      <c r="DSA39" s="46"/>
      <c r="DSB39" s="45"/>
      <c r="DSC39" s="46"/>
      <c r="DSD39" s="45"/>
      <c r="DSE39" s="46"/>
      <c r="DSF39" s="45"/>
      <c r="DSG39" s="46"/>
      <c r="DSH39" s="45"/>
      <c r="DSI39" s="46"/>
      <c r="DSJ39" s="45"/>
      <c r="DSK39" s="46"/>
      <c r="DSL39" s="45"/>
      <c r="DSM39" s="46"/>
      <c r="DSN39" s="45"/>
      <c r="DSO39" s="46"/>
      <c r="DSP39" s="45"/>
      <c r="DSQ39" s="46"/>
      <c r="DSR39" s="45"/>
      <c r="DSS39" s="46"/>
      <c r="DST39" s="45"/>
      <c r="DSU39" s="46"/>
      <c r="DSV39" s="45"/>
      <c r="DSW39" s="46"/>
      <c r="DSX39" s="45"/>
      <c r="DSY39" s="46"/>
      <c r="DSZ39" s="45"/>
      <c r="DTA39" s="46"/>
      <c r="DTB39" s="45"/>
      <c r="DTC39" s="46"/>
      <c r="DTD39" s="45"/>
      <c r="DTE39" s="46"/>
      <c r="DTF39" s="45"/>
      <c r="DTG39" s="46"/>
      <c r="DTH39" s="45"/>
      <c r="DTI39" s="46"/>
      <c r="DTJ39" s="45"/>
      <c r="DTK39" s="46"/>
      <c r="DTL39" s="45"/>
      <c r="DTM39" s="46"/>
      <c r="DTN39" s="45"/>
      <c r="DTO39" s="46"/>
      <c r="DTP39" s="45"/>
      <c r="DTQ39" s="46"/>
      <c r="DTR39" s="45"/>
      <c r="DTS39" s="46"/>
      <c r="DTT39" s="45"/>
      <c r="DTU39" s="46"/>
      <c r="DTV39" s="45"/>
      <c r="DTW39" s="46"/>
      <c r="DTX39" s="45"/>
      <c r="DTY39" s="46"/>
      <c r="DTZ39" s="45"/>
      <c r="DUA39" s="46"/>
      <c r="DUB39" s="45"/>
      <c r="DUC39" s="46"/>
      <c r="DUD39" s="45"/>
      <c r="DUE39" s="46"/>
      <c r="DUF39" s="45"/>
      <c r="DUG39" s="46"/>
      <c r="DUH39" s="45"/>
      <c r="DUI39" s="46"/>
      <c r="DUJ39" s="45"/>
      <c r="DUK39" s="46"/>
      <c r="DUL39" s="45"/>
      <c r="DUM39" s="46"/>
      <c r="DUN39" s="45"/>
      <c r="DUO39" s="46"/>
      <c r="DUP39" s="45"/>
      <c r="DUQ39" s="46"/>
      <c r="DUR39" s="45"/>
      <c r="DUS39" s="46"/>
      <c r="DUT39" s="45"/>
      <c r="DUU39" s="46"/>
      <c r="DUV39" s="45"/>
      <c r="DUW39" s="46"/>
      <c r="DUX39" s="45"/>
      <c r="DUY39" s="46"/>
      <c r="DUZ39" s="45"/>
      <c r="DVA39" s="46"/>
      <c r="DVB39" s="45"/>
      <c r="DVC39" s="46"/>
      <c r="DVD39" s="45"/>
      <c r="DVE39" s="46"/>
      <c r="DVF39" s="45"/>
      <c r="DVG39" s="46"/>
      <c r="DVH39" s="45"/>
      <c r="DVI39" s="46"/>
      <c r="DVJ39" s="45"/>
      <c r="DVK39" s="46"/>
      <c r="DVL39" s="45"/>
      <c r="DVM39" s="46"/>
      <c r="DVN39" s="45"/>
      <c r="DVO39" s="46"/>
      <c r="DVP39" s="45"/>
      <c r="DVQ39" s="46"/>
      <c r="DVR39" s="45"/>
      <c r="DVS39" s="46"/>
      <c r="DVT39" s="45"/>
      <c r="DVU39" s="46"/>
      <c r="DVV39" s="45"/>
      <c r="DVW39" s="46"/>
      <c r="DVX39" s="45"/>
      <c r="DVY39" s="46"/>
      <c r="DVZ39" s="45"/>
      <c r="DWA39" s="46"/>
      <c r="DWB39" s="45"/>
      <c r="DWC39" s="46"/>
      <c r="DWD39" s="45"/>
      <c r="DWE39" s="46"/>
      <c r="DWF39" s="45"/>
      <c r="DWG39" s="46"/>
      <c r="DWH39" s="45"/>
      <c r="DWI39" s="46"/>
      <c r="DWJ39" s="45"/>
      <c r="DWK39" s="46"/>
      <c r="DWL39" s="45"/>
      <c r="DWM39" s="46"/>
      <c r="DWN39" s="45"/>
      <c r="DWO39" s="46"/>
      <c r="DWP39" s="45"/>
      <c r="DWQ39" s="46"/>
      <c r="DWR39" s="45"/>
      <c r="DWS39" s="46"/>
      <c r="DWT39" s="45"/>
      <c r="DWU39" s="46"/>
      <c r="DWV39" s="45"/>
      <c r="DWW39" s="46"/>
      <c r="DWX39" s="45"/>
      <c r="DWY39" s="46"/>
      <c r="DWZ39" s="45"/>
      <c r="DXA39" s="46"/>
      <c r="DXB39" s="45"/>
      <c r="DXC39" s="46"/>
      <c r="DXD39" s="45"/>
      <c r="DXE39" s="46"/>
      <c r="DXF39" s="45"/>
      <c r="DXG39" s="46"/>
      <c r="DXH39" s="45"/>
      <c r="DXI39" s="46"/>
      <c r="DXJ39" s="45"/>
      <c r="DXK39" s="46"/>
      <c r="DXL39" s="45"/>
      <c r="DXM39" s="46"/>
      <c r="DXN39" s="45"/>
      <c r="DXO39" s="46"/>
      <c r="DXP39" s="45"/>
      <c r="DXQ39" s="46"/>
      <c r="DXR39" s="45"/>
      <c r="DXS39" s="46"/>
      <c r="DXT39" s="45"/>
      <c r="DXU39" s="46"/>
      <c r="DXV39" s="45"/>
      <c r="DXW39" s="46"/>
      <c r="DXX39" s="45"/>
      <c r="DXY39" s="46"/>
      <c r="DXZ39" s="45"/>
      <c r="DYA39" s="46"/>
      <c r="DYB39" s="45"/>
      <c r="DYC39" s="46"/>
      <c r="DYD39" s="45"/>
      <c r="DYE39" s="46"/>
      <c r="DYF39" s="45"/>
      <c r="DYG39" s="46"/>
      <c r="DYH39" s="45"/>
      <c r="DYI39" s="46"/>
      <c r="DYJ39" s="45"/>
      <c r="DYK39" s="46"/>
      <c r="DYL39" s="45"/>
      <c r="DYM39" s="46"/>
      <c r="DYN39" s="45"/>
      <c r="DYO39" s="46"/>
      <c r="DYP39" s="45"/>
      <c r="DYQ39" s="46"/>
      <c r="DYR39" s="45"/>
      <c r="DYS39" s="46"/>
      <c r="DYT39" s="45"/>
      <c r="DYU39" s="46"/>
      <c r="DYV39" s="45"/>
      <c r="DYW39" s="46"/>
      <c r="DYX39" s="45"/>
      <c r="DYY39" s="46"/>
      <c r="DYZ39" s="45"/>
      <c r="DZA39" s="46"/>
      <c r="DZB39" s="45"/>
      <c r="DZC39" s="46"/>
      <c r="DZD39" s="45"/>
      <c r="DZE39" s="46"/>
      <c r="DZF39" s="45"/>
      <c r="DZG39" s="46"/>
      <c r="DZH39" s="45"/>
      <c r="DZI39" s="46"/>
      <c r="DZJ39" s="45"/>
      <c r="DZK39" s="46"/>
      <c r="DZL39" s="45"/>
      <c r="DZM39" s="46"/>
      <c r="DZN39" s="45"/>
      <c r="DZO39" s="46"/>
      <c r="DZP39" s="45"/>
      <c r="DZQ39" s="46"/>
      <c r="DZR39" s="45"/>
      <c r="DZS39" s="46"/>
      <c r="DZT39" s="45"/>
      <c r="DZU39" s="46"/>
      <c r="DZV39" s="45"/>
      <c r="DZW39" s="46"/>
      <c r="DZX39" s="45"/>
      <c r="DZY39" s="46"/>
      <c r="DZZ39" s="45"/>
      <c r="EAA39" s="46"/>
      <c r="EAB39" s="45"/>
      <c r="EAC39" s="46"/>
      <c r="EAD39" s="45"/>
      <c r="EAE39" s="46"/>
      <c r="EAF39" s="45"/>
      <c r="EAG39" s="46"/>
      <c r="EAH39" s="45"/>
      <c r="EAI39" s="46"/>
      <c r="EAJ39" s="45"/>
      <c r="EAK39" s="46"/>
      <c r="EAL39" s="45"/>
      <c r="EAM39" s="46"/>
      <c r="EAN39" s="45"/>
      <c r="EAO39" s="46"/>
      <c r="EAP39" s="45"/>
      <c r="EAQ39" s="46"/>
      <c r="EAR39" s="45"/>
      <c r="EAS39" s="46"/>
      <c r="EAT39" s="45"/>
      <c r="EAU39" s="46"/>
      <c r="EAV39" s="45"/>
      <c r="EAW39" s="46"/>
      <c r="EAX39" s="45"/>
      <c r="EAY39" s="46"/>
      <c r="EAZ39" s="45"/>
      <c r="EBA39" s="46"/>
      <c r="EBB39" s="45"/>
      <c r="EBC39" s="46"/>
      <c r="EBD39" s="45"/>
      <c r="EBE39" s="46"/>
      <c r="EBF39" s="45"/>
      <c r="EBG39" s="46"/>
      <c r="EBH39" s="45"/>
      <c r="EBI39" s="46"/>
      <c r="EBJ39" s="45"/>
      <c r="EBK39" s="46"/>
      <c r="EBL39" s="45"/>
      <c r="EBM39" s="46"/>
      <c r="EBN39" s="45"/>
      <c r="EBO39" s="46"/>
      <c r="EBP39" s="45"/>
      <c r="EBQ39" s="46"/>
      <c r="EBR39" s="45"/>
      <c r="EBS39" s="46"/>
      <c r="EBT39" s="45"/>
      <c r="EBU39" s="46"/>
      <c r="EBV39" s="45"/>
      <c r="EBW39" s="46"/>
      <c r="EBX39" s="45"/>
      <c r="EBY39" s="46"/>
      <c r="EBZ39" s="45"/>
      <c r="ECA39" s="46"/>
      <c r="ECB39" s="45"/>
      <c r="ECC39" s="46"/>
      <c r="ECD39" s="45"/>
      <c r="ECE39" s="46"/>
      <c r="ECF39" s="45"/>
      <c r="ECG39" s="46"/>
      <c r="ECH39" s="45"/>
      <c r="ECI39" s="46"/>
      <c r="ECJ39" s="45"/>
      <c r="ECK39" s="46"/>
      <c r="ECL39" s="45"/>
      <c r="ECM39" s="46"/>
      <c r="ECN39" s="45"/>
      <c r="ECO39" s="46"/>
      <c r="ECP39" s="45"/>
      <c r="ECQ39" s="46"/>
      <c r="ECR39" s="45"/>
      <c r="ECS39" s="46"/>
      <c r="ECT39" s="45"/>
      <c r="ECU39" s="46"/>
      <c r="ECV39" s="45"/>
      <c r="ECW39" s="46"/>
      <c r="ECX39" s="45"/>
      <c r="ECY39" s="46"/>
      <c r="ECZ39" s="45"/>
      <c r="EDA39" s="46"/>
      <c r="EDB39" s="45"/>
      <c r="EDC39" s="46"/>
      <c r="EDD39" s="45"/>
      <c r="EDE39" s="46"/>
      <c r="EDF39" s="45"/>
      <c r="EDG39" s="46"/>
      <c r="EDH39" s="45"/>
      <c r="EDI39" s="46"/>
      <c r="EDJ39" s="45"/>
      <c r="EDK39" s="46"/>
      <c r="EDL39" s="45"/>
      <c r="EDM39" s="46"/>
      <c r="EDN39" s="45"/>
      <c r="EDO39" s="46"/>
      <c r="EDP39" s="45"/>
      <c r="EDQ39" s="46"/>
      <c r="EDR39" s="45"/>
      <c r="EDS39" s="46"/>
      <c r="EDT39" s="45"/>
      <c r="EDU39" s="46"/>
      <c r="EDV39" s="45"/>
      <c r="EDW39" s="46"/>
      <c r="EDX39" s="45"/>
      <c r="EDY39" s="46"/>
      <c r="EDZ39" s="45"/>
      <c r="EEA39" s="46"/>
      <c r="EEB39" s="45"/>
      <c r="EEC39" s="46"/>
      <c r="EED39" s="45"/>
      <c r="EEE39" s="46"/>
      <c r="EEF39" s="45"/>
      <c r="EEG39" s="46"/>
      <c r="EEH39" s="45"/>
      <c r="EEI39" s="46"/>
      <c r="EEJ39" s="45"/>
      <c r="EEK39" s="46"/>
      <c r="EEL39" s="45"/>
      <c r="EEM39" s="46"/>
      <c r="EEN39" s="45"/>
      <c r="EEO39" s="46"/>
      <c r="EEP39" s="45"/>
      <c r="EEQ39" s="46"/>
      <c r="EER39" s="45"/>
      <c r="EES39" s="46"/>
      <c r="EET39" s="45"/>
      <c r="EEU39" s="46"/>
      <c r="EEV39" s="45"/>
      <c r="EEW39" s="46"/>
      <c r="EEX39" s="45"/>
      <c r="EEY39" s="46"/>
      <c r="EEZ39" s="45"/>
      <c r="EFA39" s="46"/>
      <c r="EFB39" s="45"/>
      <c r="EFC39" s="46"/>
      <c r="EFD39" s="45"/>
      <c r="EFE39" s="46"/>
      <c r="EFF39" s="45"/>
      <c r="EFG39" s="46"/>
      <c r="EFH39" s="45"/>
      <c r="EFI39" s="46"/>
      <c r="EFJ39" s="45"/>
      <c r="EFK39" s="46"/>
      <c r="EFL39" s="45"/>
      <c r="EFM39" s="46"/>
      <c r="EFN39" s="45"/>
      <c r="EFO39" s="46"/>
      <c r="EFP39" s="45"/>
      <c r="EFQ39" s="46"/>
      <c r="EFR39" s="45"/>
      <c r="EFS39" s="46"/>
      <c r="EFT39" s="45"/>
      <c r="EFU39" s="46"/>
      <c r="EFV39" s="45"/>
      <c r="EFW39" s="46"/>
      <c r="EFX39" s="45"/>
      <c r="EFY39" s="46"/>
      <c r="EFZ39" s="45"/>
      <c r="EGA39" s="46"/>
      <c r="EGB39" s="45"/>
      <c r="EGC39" s="46"/>
      <c r="EGD39" s="45"/>
      <c r="EGE39" s="46"/>
      <c r="EGF39" s="45"/>
      <c r="EGG39" s="46"/>
      <c r="EGH39" s="45"/>
      <c r="EGI39" s="46"/>
      <c r="EGJ39" s="45"/>
      <c r="EGK39" s="46"/>
      <c r="EGL39" s="45"/>
      <c r="EGM39" s="46"/>
      <c r="EGN39" s="45"/>
      <c r="EGO39" s="46"/>
      <c r="EGP39" s="45"/>
      <c r="EGQ39" s="46"/>
      <c r="EGR39" s="45"/>
      <c r="EGS39" s="46"/>
      <c r="EGT39" s="45"/>
      <c r="EGU39" s="46"/>
      <c r="EGV39" s="45"/>
      <c r="EGW39" s="46"/>
      <c r="EGX39" s="45"/>
      <c r="EGY39" s="46"/>
      <c r="EGZ39" s="45"/>
      <c r="EHA39" s="46"/>
      <c r="EHB39" s="45"/>
      <c r="EHC39" s="46"/>
      <c r="EHD39" s="45"/>
      <c r="EHE39" s="46"/>
      <c r="EHF39" s="45"/>
      <c r="EHG39" s="46"/>
      <c r="EHH39" s="45"/>
      <c r="EHI39" s="46"/>
      <c r="EHJ39" s="45"/>
      <c r="EHK39" s="46"/>
      <c r="EHL39" s="45"/>
      <c r="EHM39" s="46"/>
      <c r="EHN39" s="45"/>
      <c r="EHO39" s="46"/>
      <c r="EHP39" s="45"/>
      <c r="EHQ39" s="46"/>
      <c r="EHR39" s="45"/>
      <c r="EHS39" s="46"/>
      <c r="EHT39" s="45"/>
      <c r="EHU39" s="46"/>
      <c r="EHV39" s="45"/>
      <c r="EHW39" s="46"/>
      <c r="EHX39" s="45"/>
      <c r="EHY39" s="46"/>
      <c r="EHZ39" s="45"/>
      <c r="EIA39" s="46"/>
      <c r="EIB39" s="45"/>
      <c r="EIC39" s="46"/>
      <c r="EID39" s="45"/>
      <c r="EIE39" s="46"/>
      <c r="EIF39" s="45"/>
      <c r="EIG39" s="46"/>
      <c r="EIH39" s="45"/>
      <c r="EII39" s="46"/>
      <c r="EIJ39" s="45"/>
      <c r="EIK39" s="46"/>
      <c r="EIL39" s="45"/>
      <c r="EIM39" s="46"/>
      <c r="EIN39" s="45"/>
      <c r="EIO39" s="46"/>
      <c r="EIP39" s="45"/>
      <c r="EIQ39" s="46"/>
      <c r="EIR39" s="45"/>
      <c r="EIS39" s="46"/>
      <c r="EIT39" s="45"/>
      <c r="EIU39" s="46"/>
      <c r="EIV39" s="45"/>
      <c r="EIW39" s="46"/>
      <c r="EIX39" s="45"/>
      <c r="EIY39" s="46"/>
      <c r="EIZ39" s="45"/>
      <c r="EJA39" s="46"/>
      <c r="EJB39" s="45"/>
      <c r="EJC39" s="46"/>
      <c r="EJD39" s="45"/>
      <c r="EJE39" s="46"/>
      <c r="EJF39" s="45"/>
      <c r="EJG39" s="46"/>
      <c r="EJH39" s="45"/>
      <c r="EJI39" s="46"/>
      <c r="EJJ39" s="45"/>
      <c r="EJK39" s="46"/>
      <c r="EJL39" s="45"/>
      <c r="EJM39" s="46"/>
      <c r="EJN39" s="45"/>
      <c r="EJO39" s="46"/>
      <c r="EJP39" s="45"/>
      <c r="EJQ39" s="46"/>
      <c r="EJR39" s="45"/>
      <c r="EJS39" s="46"/>
      <c r="EJT39" s="45"/>
      <c r="EJU39" s="46"/>
      <c r="EJV39" s="45"/>
      <c r="EJW39" s="46"/>
      <c r="EJX39" s="45"/>
      <c r="EJY39" s="46"/>
      <c r="EJZ39" s="45"/>
      <c r="EKA39" s="46"/>
      <c r="EKB39" s="45"/>
      <c r="EKC39" s="46"/>
      <c r="EKD39" s="45"/>
      <c r="EKE39" s="46"/>
      <c r="EKF39" s="45"/>
      <c r="EKG39" s="46"/>
      <c r="EKH39" s="45"/>
      <c r="EKI39" s="46"/>
      <c r="EKJ39" s="45"/>
      <c r="EKK39" s="46"/>
      <c r="EKL39" s="45"/>
      <c r="EKM39" s="46"/>
      <c r="EKN39" s="45"/>
      <c r="EKO39" s="46"/>
      <c r="EKP39" s="45"/>
      <c r="EKQ39" s="46"/>
      <c r="EKR39" s="45"/>
      <c r="EKS39" s="46"/>
      <c r="EKT39" s="45"/>
      <c r="EKU39" s="46"/>
      <c r="EKV39" s="45"/>
      <c r="EKW39" s="46"/>
      <c r="EKX39" s="45"/>
      <c r="EKY39" s="46"/>
      <c r="EKZ39" s="45"/>
      <c r="ELA39" s="46"/>
      <c r="ELB39" s="45"/>
      <c r="ELC39" s="46"/>
      <c r="ELD39" s="45"/>
      <c r="ELE39" s="46"/>
      <c r="ELF39" s="45"/>
      <c r="ELG39" s="46"/>
      <c r="ELH39" s="45"/>
      <c r="ELI39" s="46"/>
      <c r="ELJ39" s="45"/>
      <c r="ELK39" s="46"/>
      <c r="ELL39" s="45"/>
      <c r="ELM39" s="46"/>
      <c r="ELN39" s="45"/>
      <c r="ELO39" s="46"/>
      <c r="ELP39" s="45"/>
      <c r="ELQ39" s="46"/>
      <c r="ELR39" s="45"/>
      <c r="ELS39" s="46"/>
      <c r="ELT39" s="45"/>
      <c r="ELU39" s="46"/>
      <c r="ELV39" s="45"/>
      <c r="ELW39" s="46"/>
      <c r="ELX39" s="45"/>
      <c r="ELY39" s="46"/>
      <c r="ELZ39" s="45"/>
      <c r="EMA39" s="46"/>
      <c r="EMB39" s="45"/>
      <c r="EMC39" s="46"/>
      <c r="EMD39" s="45"/>
      <c r="EME39" s="46"/>
      <c r="EMF39" s="45"/>
      <c r="EMG39" s="46"/>
      <c r="EMH39" s="45"/>
      <c r="EMI39" s="46"/>
      <c r="EMJ39" s="45"/>
      <c r="EMK39" s="46"/>
      <c r="EML39" s="45"/>
      <c r="EMM39" s="46"/>
      <c r="EMN39" s="45"/>
      <c r="EMO39" s="46"/>
      <c r="EMP39" s="45"/>
      <c r="EMQ39" s="46"/>
      <c r="EMR39" s="45"/>
      <c r="EMS39" s="46"/>
      <c r="EMT39" s="45"/>
      <c r="EMU39" s="46"/>
      <c r="EMV39" s="45"/>
      <c r="EMW39" s="46"/>
      <c r="EMX39" s="45"/>
      <c r="EMY39" s="46"/>
      <c r="EMZ39" s="45"/>
      <c r="ENA39" s="46"/>
      <c r="ENB39" s="45"/>
      <c r="ENC39" s="46"/>
      <c r="END39" s="45"/>
      <c r="ENE39" s="46"/>
      <c r="ENF39" s="45"/>
      <c r="ENG39" s="46"/>
      <c r="ENH39" s="45"/>
      <c r="ENI39" s="46"/>
      <c r="ENJ39" s="45"/>
      <c r="ENK39" s="46"/>
      <c r="ENL39" s="45"/>
      <c r="ENM39" s="46"/>
      <c r="ENN39" s="45"/>
      <c r="ENO39" s="46"/>
      <c r="ENP39" s="45"/>
      <c r="ENQ39" s="46"/>
      <c r="ENR39" s="45"/>
      <c r="ENS39" s="46"/>
      <c r="ENT39" s="45"/>
      <c r="ENU39" s="46"/>
      <c r="ENV39" s="45"/>
      <c r="ENW39" s="46"/>
      <c r="ENX39" s="45"/>
      <c r="ENY39" s="46"/>
      <c r="ENZ39" s="45"/>
      <c r="EOA39" s="46"/>
      <c r="EOB39" s="45"/>
      <c r="EOC39" s="46"/>
      <c r="EOD39" s="45"/>
      <c r="EOE39" s="46"/>
      <c r="EOF39" s="45"/>
      <c r="EOG39" s="46"/>
      <c r="EOH39" s="45"/>
      <c r="EOI39" s="46"/>
      <c r="EOJ39" s="45"/>
      <c r="EOK39" s="46"/>
      <c r="EOL39" s="45"/>
      <c r="EOM39" s="46"/>
      <c r="EON39" s="45"/>
      <c r="EOO39" s="46"/>
      <c r="EOP39" s="45"/>
      <c r="EOQ39" s="46"/>
      <c r="EOR39" s="45"/>
      <c r="EOS39" s="46"/>
      <c r="EOT39" s="45"/>
      <c r="EOU39" s="46"/>
      <c r="EOV39" s="45"/>
      <c r="EOW39" s="46"/>
      <c r="EOX39" s="45"/>
      <c r="EOY39" s="46"/>
      <c r="EOZ39" s="45"/>
      <c r="EPA39" s="46"/>
      <c r="EPB39" s="45"/>
      <c r="EPC39" s="46"/>
      <c r="EPD39" s="45"/>
      <c r="EPE39" s="46"/>
      <c r="EPF39" s="45"/>
      <c r="EPG39" s="46"/>
      <c r="EPH39" s="45"/>
      <c r="EPI39" s="46"/>
      <c r="EPJ39" s="45"/>
      <c r="EPK39" s="46"/>
      <c r="EPL39" s="45"/>
      <c r="EPM39" s="46"/>
      <c r="EPN39" s="45"/>
      <c r="EPO39" s="46"/>
      <c r="EPP39" s="45"/>
      <c r="EPQ39" s="46"/>
      <c r="EPR39" s="45"/>
      <c r="EPS39" s="46"/>
      <c r="EPT39" s="45"/>
      <c r="EPU39" s="46"/>
      <c r="EPV39" s="45"/>
      <c r="EPW39" s="46"/>
      <c r="EPX39" s="45"/>
      <c r="EPY39" s="46"/>
      <c r="EPZ39" s="45"/>
      <c r="EQA39" s="46"/>
      <c r="EQB39" s="45"/>
      <c r="EQC39" s="46"/>
      <c r="EQD39" s="45"/>
      <c r="EQE39" s="46"/>
      <c r="EQF39" s="45"/>
      <c r="EQG39" s="46"/>
      <c r="EQH39" s="45"/>
      <c r="EQI39" s="46"/>
      <c r="EQJ39" s="45"/>
      <c r="EQK39" s="46"/>
      <c r="EQL39" s="45"/>
      <c r="EQM39" s="46"/>
      <c r="EQN39" s="45"/>
      <c r="EQO39" s="46"/>
      <c r="EQP39" s="45"/>
      <c r="EQQ39" s="46"/>
      <c r="EQR39" s="45"/>
      <c r="EQS39" s="46"/>
      <c r="EQT39" s="45"/>
      <c r="EQU39" s="46"/>
      <c r="EQV39" s="45"/>
      <c r="EQW39" s="46"/>
      <c r="EQX39" s="45"/>
      <c r="EQY39" s="46"/>
      <c r="EQZ39" s="45"/>
      <c r="ERA39" s="46"/>
      <c r="ERB39" s="45"/>
      <c r="ERC39" s="46"/>
      <c r="ERD39" s="45"/>
      <c r="ERE39" s="46"/>
      <c r="ERF39" s="45"/>
      <c r="ERG39" s="46"/>
      <c r="ERH39" s="45"/>
      <c r="ERI39" s="46"/>
      <c r="ERJ39" s="45"/>
      <c r="ERK39" s="46"/>
      <c r="ERL39" s="45"/>
      <c r="ERM39" s="46"/>
      <c r="ERN39" s="45"/>
      <c r="ERO39" s="46"/>
      <c r="ERP39" s="45"/>
      <c r="ERQ39" s="46"/>
      <c r="ERR39" s="45"/>
      <c r="ERS39" s="46"/>
      <c r="ERT39" s="45"/>
      <c r="ERU39" s="46"/>
      <c r="ERV39" s="45"/>
      <c r="ERW39" s="46"/>
      <c r="ERX39" s="45"/>
      <c r="ERY39" s="46"/>
      <c r="ERZ39" s="45"/>
      <c r="ESA39" s="46"/>
      <c r="ESB39" s="45"/>
      <c r="ESC39" s="46"/>
      <c r="ESD39" s="45"/>
      <c r="ESE39" s="46"/>
      <c r="ESF39" s="45"/>
      <c r="ESG39" s="46"/>
      <c r="ESH39" s="45"/>
      <c r="ESI39" s="46"/>
      <c r="ESJ39" s="45"/>
      <c r="ESK39" s="46"/>
      <c r="ESL39" s="45"/>
      <c r="ESM39" s="46"/>
      <c r="ESN39" s="45"/>
      <c r="ESO39" s="46"/>
      <c r="ESP39" s="45"/>
      <c r="ESQ39" s="46"/>
      <c r="ESR39" s="45"/>
      <c r="ESS39" s="46"/>
      <c r="EST39" s="45"/>
      <c r="ESU39" s="46"/>
      <c r="ESV39" s="45"/>
      <c r="ESW39" s="46"/>
      <c r="ESX39" s="45"/>
      <c r="ESY39" s="46"/>
      <c r="ESZ39" s="45"/>
      <c r="ETA39" s="46"/>
      <c r="ETB39" s="45"/>
      <c r="ETC39" s="46"/>
      <c r="ETD39" s="45"/>
      <c r="ETE39" s="46"/>
      <c r="ETF39" s="45"/>
      <c r="ETG39" s="46"/>
      <c r="ETH39" s="45"/>
      <c r="ETI39" s="46"/>
      <c r="ETJ39" s="45"/>
      <c r="ETK39" s="46"/>
      <c r="ETL39" s="45"/>
      <c r="ETM39" s="46"/>
      <c r="ETN39" s="45"/>
      <c r="ETO39" s="46"/>
      <c r="ETP39" s="45"/>
      <c r="ETQ39" s="46"/>
      <c r="ETR39" s="45"/>
      <c r="ETS39" s="46"/>
      <c r="ETT39" s="45"/>
      <c r="ETU39" s="46"/>
      <c r="ETV39" s="45"/>
      <c r="ETW39" s="46"/>
      <c r="ETX39" s="45"/>
      <c r="ETY39" s="46"/>
      <c r="ETZ39" s="45"/>
      <c r="EUA39" s="46"/>
      <c r="EUB39" s="45"/>
      <c r="EUC39" s="46"/>
      <c r="EUD39" s="45"/>
      <c r="EUE39" s="46"/>
      <c r="EUF39" s="45"/>
      <c r="EUG39" s="46"/>
      <c r="EUH39" s="45"/>
      <c r="EUI39" s="46"/>
      <c r="EUJ39" s="45"/>
      <c r="EUK39" s="46"/>
      <c r="EUL39" s="45"/>
      <c r="EUM39" s="46"/>
      <c r="EUN39" s="45"/>
      <c r="EUO39" s="46"/>
      <c r="EUP39" s="45"/>
      <c r="EUQ39" s="46"/>
      <c r="EUR39" s="45"/>
      <c r="EUS39" s="46"/>
      <c r="EUT39" s="45"/>
      <c r="EUU39" s="46"/>
      <c r="EUV39" s="45"/>
      <c r="EUW39" s="46"/>
      <c r="EUX39" s="45"/>
      <c r="EUY39" s="46"/>
      <c r="EUZ39" s="45"/>
      <c r="EVA39" s="46"/>
      <c r="EVB39" s="45"/>
      <c r="EVC39" s="46"/>
      <c r="EVD39" s="45"/>
      <c r="EVE39" s="46"/>
      <c r="EVF39" s="45"/>
      <c r="EVG39" s="46"/>
      <c r="EVH39" s="45"/>
      <c r="EVI39" s="46"/>
      <c r="EVJ39" s="45"/>
      <c r="EVK39" s="46"/>
      <c r="EVL39" s="45"/>
      <c r="EVM39" s="46"/>
      <c r="EVN39" s="45"/>
      <c r="EVO39" s="46"/>
      <c r="EVP39" s="45"/>
      <c r="EVQ39" s="46"/>
      <c r="EVR39" s="45"/>
      <c r="EVS39" s="46"/>
      <c r="EVT39" s="45"/>
      <c r="EVU39" s="46"/>
      <c r="EVV39" s="45"/>
      <c r="EVW39" s="46"/>
      <c r="EVX39" s="45"/>
      <c r="EVY39" s="46"/>
      <c r="EVZ39" s="45"/>
      <c r="EWA39" s="46"/>
      <c r="EWB39" s="45"/>
      <c r="EWC39" s="46"/>
      <c r="EWD39" s="45"/>
      <c r="EWE39" s="46"/>
      <c r="EWF39" s="45"/>
      <c r="EWG39" s="46"/>
      <c r="EWH39" s="45"/>
      <c r="EWI39" s="46"/>
      <c r="EWJ39" s="45"/>
      <c r="EWK39" s="46"/>
      <c r="EWL39" s="45"/>
      <c r="EWM39" s="46"/>
      <c r="EWN39" s="45"/>
      <c r="EWO39" s="46"/>
      <c r="EWP39" s="45"/>
      <c r="EWQ39" s="46"/>
      <c r="EWR39" s="45"/>
      <c r="EWS39" s="46"/>
      <c r="EWT39" s="45"/>
      <c r="EWU39" s="46"/>
      <c r="EWV39" s="45"/>
      <c r="EWW39" s="46"/>
      <c r="EWX39" s="45"/>
      <c r="EWY39" s="46"/>
      <c r="EWZ39" s="45"/>
      <c r="EXA39" s="46"/>
      <c r="EXB39" s="45"/>
      <c r="EXC39" s="46"/>
      <c r="EXD39" s="45"/>
      <c r="EXE39" s="46"/>
      <c r="EXF39" s="45"/>
      <c r="EXG39" s="46"/>
      <c r="EXH39" s="45"/>
      <c r="EXI39" s="46"/>
      <c r="EXJ39" s="45"/>
      <c r="EXK39" s="46"/>
      <c r="EXL39" s="45"/>
      <c r="EXM39" s="46"/>
      <c r="EXN39" s="45"/>
      <c r="EXO39" s="46"/>
      <c r="EXP39" s="45"/>
      <c r="EXQ39" s="46"/>
      <c r="EXR39" s="45"/>
      <c r="EXS39" s="46"/>
      <c r="EXT39" s="45"/>
      <c r="EXU39" s="46"/>
      <c r="EXV39" s="45"/>
      <c r="EXW39" s="46"/>
      <c r="EXX39" s="45"/>
      <c r="EXY39" s="46"/>
      <c r="EXZ39" s="45"/>
      <c r="EYA39" s="46"/>
      <c r="EYB39" s="45"/>
      <c r="EYC39" s="46"/>
      <c r="EYD39" s="45"/>
      <c r="EYE39" s="46"/>
      <c r="EYF39" s="45"/>
      <c r="EYG39" s="46"/>
      <c r="EYH39" s="45"/>
      <c r="EYI39" s="46"/>
      <c r="EYJ39" s="45"/>
      <c r="EYK39" s="46"/>
      <c r="EYL39" s="45"/>
      <c r="EYM39" s="46"/>
      <c r="EYN39" s="45"/>
      <c r="EYO39" s="46"/>
      <c r="EYP39" s="45"/>
      <c r="EYQ39" s="46"/>
      <c r="EYR39" s="45"/>
      <c r="EYS39" s="46"/>
      <c r="EYT39" s="45"/>
      <c r="EYU39" s="46"/>
      <c r="EYV39" s="45"/>
      <c r="EYW39" s="46"/>
      <c r="EYX39" s="45"/>
      <c r="EYY39" s="46"/>
      <c r="EYZ39" s="45"/>
      <c r="EZA39" s="46"/>
      <c r="EZB39" s="45"/>
      <c r="EZC39" s="46"/>
      <c r="EZD39" s="45"/>
      <c r="EZE39" s="46"/>
      <c r="EZF39" s="45"/>
      <c r="EZG39" s="46"/>
      <c r="EZH39" s="45"/>
      <c r="EZI39" s="46"/>
      <c r="EZJ39" s="45"/>
      <c r="EZK39" s="46"/>
      <c r="EZL39" s="45"/>
      <c r="EZM39" s="46"/>
      <c r="EZN39" s="45"/>
      <c r="EZO39" s="46"/>
      <c r="EZP39" s="45"/>
      <c r="EZQ39" s="46"/>
      <c r="EZR39" s="45"/>
      <c r="EZS39" s="46"/>
      <c r="EZT39" s="45"/>
      <c r="EZU39" s="46"/>
      <c r="EZV39" s="45"/>
      <c r="EZW39" s="46"/>
      <c r="EZX39" s="45"/>
      <c r="EZY39" s="46"/>
      <c r="EZZ39" s="45"/>
      <c r="FAA39" s="46"/>
      <c r="FAB39" s="45"/>
      <c r="FAC39" s="46"/>
      <c r="FAD39" s="45"/>
      <c r="FAE39" s="46"/>
      <c r="FAF39" s="45"/>
      <c r="FAG39" s="46"/>
      <c r="FAH39" s="45"/>
      <c r="FAI39" s="46"/>
      <c r="FAJ39" s="45"/>
      <c r="FAK39" s="46"/>
      <c r="FAL39" s="45"/>
      <c r="FAM39" s="46"/>
      <c r="FAN39" s="45"/>
      <c r="FAO39" s="46"/>
      <c r="FAP39" s="45"/>
      <c r="FAQ39" s="46"/>
      <c r="FAR39" s="45"/>
      <c r="FAS39" s="46"/>
      <c r="FAT39" s="45"/>
      <c r="FAU39" s="46"/>
      <c r="FAV39" s="45"/>
      <c r="FAW39" s="46"/>
      <c r="FAX39" s="45"/>
      <c r="FAY39" s="46"/>
      <c r="FAZ39" s="45"/>
      <c r="FBA39" s="46"/>
      <c r="FBB39" s="45"/>
      <c r="FBC39" s="46"/>
      <c r="FBD39" s="45"/>
      <c r="FBE39" s="46"/>
      <c r="FBF39" s="45"/>
      <c r="FBG39" s="46"/>
      <c r="FBH39" s="45"/>
      <c r="FBI39" s="46"/>
      <c r="FBJ39" s="45"/>
      <c r="FBK39" s="46"/>
      <c r="FBL39" s="45"/>
      <c r="FBM39" s="46"/>
      <c r="FBN39" s="45"/>
      <c r="FBO39" s="46"/>
      <c r="FBP39" s="45"/>
      <c r="FBQ39" s="46"/>
      <c r="FBR39" s="45"/>
      <c r="FBS39" s="46"/>
      <c r="FBT39" s="45"/>
      <c r="FBU39" s="46"/>
      <c r="FBV39" s="45"/>
      <c r="FBW39" s="46"/>
      <c r="FBX39" s="45"/>
      <c r="FBY39" s="46"/>
      <c r="FBZ39" s="45"/>
      <c r="FCA39" s="46"/>
      <c r="FCB39" s="45"/>
      <c r="FCC39" s="46"/>
      <c r="FCD39" s="45"/>
      <c r="FCE39" s="46"/>
      <c r="FCF39" s="45"/>
      <c r="FCG39" s="46"/>
      <c r="FCH39" s="45"/>
      <c r="FCI39" s="46"/>
      <c r="FCJ39" s="45"/>
      <c r="FCK39" s="46"/>
      <c r="FCL39" s="45"/>
      <c r="FCM39" s="46"/>
      <c r="FCN39" s="45"/>
      <c r="FCO39" s="46"/>
      <c r="FCP39" s="45"/>
      <c r="FCQ39" s="46"/>
      <c r="FCR39" s="45"/>
      <c r="FCS39" s="46"/>
      <c r="FCT39" s="45"/>
      <c r="FCU39" s="46"/>
      <c r="FCV39" s="45"/>
      <c r="FCW39" s="46"/>
      <c r="FCX39" s="45"/>
      <c r="FCY39" s="46"/>
      <c r="FCZ39" s="45"/>
      <c r="FDA39" s="46"/>
      <c r="FDB39" s="45"/>
      <c r="FDC39" s="46"/>
      <c r="FDD39" s="45"/>
      <c r="FDE39" s="46"/>
      <c r="FDF39" s="45"/>
      <c r="FDG39" s="46"/>
      <c r="FDH39" s="45"/>
      <c r="FDI39" s="46"/>
      <c r="FDJ39" s="45"/>
      <c r="FDK39" s="46"/>
      <c r="FDL39" s="45"/>
      <c r="FDM39" s="46"/>
      <c r="FDN39" s="45"/>
      <c r="FDO39" s="46"/>
      <c r="FDP39" s="45"/>
      <c r="FDQ39" s="46"/>
      <c r="FDR39" s="45"/>
      <c r="FDS39" s="46"/>
      <c r="FDT39" s="45"/>
      <c r="FDU39" s="46"/>
      <c r="FDV39" s="45"/>
      <c r="FDW39" s="46"/>
      <c r="FDX39" s="45"/>
      <c r="FDY39" s="46"/>
      <c r="FDZ39" s="45"/>
      <c r="FEA39" s="46"/>
      <c r="FEB39" s="45"/>
      <c r="FEC39" s="46"/>
      <c r="FED39" s="45"/>
      <c r="FEE39" s="46"/>
      <c r="FEF39" s="45"/>
      <c r="FEG39" s="46"/>
      <c r="FEH39" s="45"/>
      <c r="FEI39" s="46"/>
      <c r="FEJ39" s="45"/>
      <c r="FEK39" s="46"/>
      <c r="FEL39" s="45"/>
      <c r="FEM39" s="46"/>
      <c r="FEN39" s="45"/>
      <c r="FEO39" s="46"/>
      <c r="FEP39" s="45"/>
      <c r="FEQ39" s="46"/>
      <c r="FER39" s="45"/>
      <c r="FES39" s="46"/>
      <c r="FET39" s="45"/>
      <c r="FEU39" s="46"/>
      <c r="FEV39" s="45"/>
      <c r="FEW39" s="46"/>
      <c r="FEX39" s="45"/>
      <c r="FEY39" s="46"/>
      <c r="FEZ39" s="45"/>
      <c r="FFA39" s="46"/>
      <c r="FFB39" s="45"/>
      <c r="FFC39" s="46"/>
      <c r="FFD39" s="45"/>
      <c r="FFE39" s="46"/>
      <c r="FFF39" s="45"/>
      <c r="FFG39" s="46"/>
      <c r="FFH39" s="45"/>
      <c r="FFI39" s="46"/>
      <c r="FFJ39" s="45"/>
      <c r="FFK39" s="46"/>
      <c r="FFL39" s="45"/>
      <c r="FFM39" s="46"/>
      <c r="FFN39" s="45"/>
      <c r="FFO39" s="46"/>
      <c r="FFP39" s="45"/>
      <c r="FFQ39" s="46"/>
      <c r="FFR39" s="45"/>
      <c r="FFS39" s="46"/>
      <c r="FFT39" s="45"/>
      <c r="FFU39" s="46"/>
      <c r="FFV39" s="45"/>
      <c r="FFW39" s="46"/>
      <c r="FFX39" s="45"/>
      <c r="FFY39" s="46"/>
      <c r="FFZ39" s="45"/>
      <c r="FGA39" s="46"/>
      <c r="FGB39" s="45"/>
      <c r="FGC39" s="46"/>
      <c r="FGD39" s="45"/>
      <c r="FGE39" s="46"/>
      <c r="FGF39" s="45"/>
      <c r="FGG39" s="46"/>
      <c r="FGH39" s="45"/>
      <c r="FGI39" s="46"/>
      <c r="FGJ39" s="45"/>
      <c r="FGK39" s="46"/>
      <c r="FGL39" s="45"/>
      <c r="FGM39" s="46"/>
      <c r="FGN39" s="45"/>
      <c r="FGO39" s="46"/>
      <c r="FGP39" s="45"/>
      <c r="FGQ39" s="46"/>
      <c r="FGR39" s="45"/>
      <c r="FGS39" s="46"/>
      <c r="FGT39" s="45"/>
      <c r="FGU39" s="46"/>
      <c r="FGV39" s="45"/>
      <c r="FGW39" s="46"/>
      <c r="FGX39" s="45"/>
      <c r="FGY39" s="46"/>
      <c r="FGZ39" s="45"/>
      <c r="FHA39" s="46"/>
      <c r="FHB39" s="45"/>
      <c r="FHC39" s="46"/>
      <c r="FHD39" s="45"/>
      <c r="FHE39" s="46"/>
      <c r="FHF39" s="45"/>
      <c r="FHG39" s="46"/>
      <c r="FHH39" s="45"/>
      <c r="FHI39" s="46"/>
      <c r="FHJ39" s="45"/>
      <c r="FHK39" s="46"/>
      <c r="FHL39" s="45"/>
      <c r="FHM39" s="46"/>
      <c r="FHN39" s="45"/>
      <c r="FHO39" s="46"/>
      <c r="FHP39" s="45"/>
      <c r="FHQ39" s="46"/>
      <c r="FHR39" s="45"/>
      <c r="FHS39" s="46"/>
      <c r="FHT39" s="45"/>
      <c r="FHU39" s="46"/>
      <c r="FHV39" s="45"/>
      <c r="FHW39" s="46"/>
      <c r="FHX39" s="45"/>
      <c r="FHY39" s="46"/>
      <c r="FHZ39" s="45"/>
      <c r="FIA39" s="46"/>
      <c r="FIB39" s="45"/>
      <c r="FIC39" s="46"/>
      <c r="FID39" s="45"/>
      <c r="FIE39" s="46"/>
      <c r="FIF39" s="45"/>
      <c r="FIG39" s="46"/>
      <c r="FIH39" s="45"/>
      <c r="FII39" s="46"/>
      <c r="FIJ39" s="45"/>
      <c r="FIK39" s="46"/>
      <c r="FIL39" s="45"/>
      <c r="FIM39" s="46"/>
      <c r="FIN39" s="45"/>
      <c r="FIO39" s="46"/>
      <c r="FIP39" s="45"/>
      <c r="FIQ39" s="46"/>
      <c r="FIR39" s="45"/>
      <c r="FIS39" s="46"/>
      <c r="FIT39" s="45"/>
      <c r="FIU39" s="46"/>
      <c r="FIV39" s="45"/>
      <c r="FIW39" s="46"/>
      <c r="FIX39" s="45"/>
      <c r="FIY39" s="46"/>
      <c r="FIZ39" s="45"/>
      <c r="FJA39" s="46"/>
      <c r="FJB39" s="45"/>
      <c r="FJC39" s="46"/>
      <c r="FJD39" s="45"/>
      <c r="FJE39" s="46"/>
      <c r="FJF39" s="45"/>
      <c r="FJG39" s="46"/>
      <c r="FJH39" s="45"/>
      <c r="FJI39" s="46"/>
      <c r="FJJ39" s="45"/>
      <c r="FJK39" s="46"/>
      <c r="FJL39" s="45"/>
      <c r="FJM39" s="46"/>
      <c r="FJN39" s="45"/>
      <c r="FJO39" s="46"/>
      <c r="FJP39" s="45"/>
      <c r="FJQ39" s="46"/>
      <c r="FJR39" s="45"/>
      <c r="FJS39" s="46"/>
      <c r="FJT39" s="45"/>
      <c r="FJU39" s="46"/>
      <c r="FJV39" s="45"/>
      <c r="FJW39" s="46"/>
      <c r="FJX39" s="45"/>
      <c r="FJY39" s="46"/>
      <c r="FJZ39" s="45"/>
      <c r="FKA39" s="46"/>
      <c r="FKB39" s="45"/>
      <c r="FKC39" s="46"/>
      <c r="FKD39" s="45"/>
      <c r="FKE39" s="46"/>
      <c r="FKF39" s="45"/>
      <c r="FKG39" s="46"/>
      <c r="FKH39" s="45"/>
      <c r="FKI39" s="46"/>
      <c r="FKJ39" s="45"/>
      <c r="FKK39" s="46"/>
      <c r="FKL39" s="45"/>
      <c r="FKM39" s="46"/>
      <c r="FKN39" s="45"/>
      <c r="FKO39" s="46"/>
      <c r="FKP39" s="45"/>
      <c r="FKQ39" s="46"/>
      <c r="FKR39" s="45"/>
      <c r="FKS39" s="46"/>
      <c r="FKT39" s="45"/>
      <c r="FKU39" s="46"/>
      <c r="FKV39" s="45"/>
      <c r="FKW39" s="46"/>
      <c r="FKX39" s="45"/>
      <c r="FKY39" s="46"/>
      <c r="FKZ39" s="45"/>
      <c r="FLA39" s="46"/>
      <c r="FLB39" s="45"/>
      <c r="FLC39" s="46"/>
      <c r="FLD39" s="45"/>
      <c r="FLE39" s="46"/>
      <c r="FLF39" s="45"/>
      <c r="FLG39" s="46"/>
      <c r="FLH39" s="45"/>
      <c r="FLI39" s="46"/>
      <c r="FLJ39" s="45"/>
      <c r="FLK39" s="46"/>
      <c r="FLL39" s="45"/>
      <c r="FLM39" s="46"/>
      <c r="FLN39" s="45"/>
      <c r="FLO39" s="46"/>
      <c r="FLP39" s="45"/>
      <c r="FLQ39" s="46"/>
      <c r="FLR39" s="45"/>
      <c r="FLS39" s="46"/>
      <c r="FLT39" s="45"/>
      <c r="FLU39" s="46"/>
      <c r="FLV39" s="45"/>
      <c r="FLW39" s="46"/>
      <c r="FLX39" s="45"/>
      <c r="FLY39" s="46"/>
      <c r="FLZ39" s="45"/>
      <c r="FMA39" s="46"/>
      <c r="FMB39" s="45"/>
      <c r="FMC39" s="46"/>
      <c r="FMD39" s="45"/>
      <c r="FME39" s="46"/>
      <c r="FMF39" s="45"/>
      <c r="FMG39" s="46"/>
      <c r="FMH39" s="45"/>
      <c r="FMI39" s="46"/>
      <c r="FMJ39" s="45"/>
      <c r="FMK39" s="46"/>
      <c r="FML39" s="45"/>
      <c r="FMM39" s="46"/>
      <c r="FMN39" s="45"/>
      <c r="FMO39" s="46"/>
      <c r="FMP39" s="45"/>
      <c r="FMQ39" s="46"/>
      <c r="FMR39" s="45"/>
      <c r="FMS39" s="46"/>
      <c r="FMT39" s="45"/>
      <c r="FMU39" s="46"/>
      <c r="FMV39" s="45"/>
      <c r="FMW39" s="46"/>
      <c r="FMX39" s="45"/>
      <c r="FMY39" s="46"/>
      <c r="FMZ39" s="45"/>
      <c r="FNA39" s="46"/>
      <c r="FNB39" s="45"/>
      <c r="FNC39" s="46"/>
      <c r="FND39" s="45"/>
      <c r="FNE39" s="46"/>
      <c r="FNF39" s="45"/>
      <c r="FNG39" s="46"/>
      <c r="FNH39" s="45"/>
      <c r="FNI39" s="46"/>
      <c r="FNJ39" s="45"/>
      <c r="FNK39" s="46"/>
      <c r="FNL39" s="45"/>
      <c r="FNM39" s="46"/>
      <c r="FNN39" s="45"/>
      <c r="FNO39" s="46"/>
      <c r="FNP39" s="45"/>
      <c r="FNQ39" s="46"/>
      <c r="FNR39" s="45"/>
      <c r="FNS39" s="46"/>
      <c r="FNT39" s="45"/>
      <c r="FNU39" s="46"/>
      <c r="FNV39" s="45"/>
      <c r="FNW39" s="46"/>
      <c r="FNX39" s="45"/>
      <c r="FNY39" s="46"/>
      <c r="FNZ39" s="45"/>
      <c r="FOA39" s="46"/>
      <c r="FOB39" s="45"/>
      <c r="FOC39" s="46"/>
      <c r="FOD39" s="45"/>
      <c r="FOE39" s="46"/>
      <c r="FOF39" s="45"/>
      <c r="FOG39" s="46"/>
      <c r="FOH39" s="45"/>
      <c r="FOI39" s="46"/>
      <c r="FOJ39" s="45"/>
      <c r="FOK39" s="46"/>
      <c r="FOL39" s="45"/>
      <c r="FOM39" s="46"/>
      <c r="FON39" s="45"/>
      <c r="FOO39" s="46"/>
      <c r="FOP39" s="45"/>
      <c r="FOQ39" s="46"/>
      <c r="FOR39" s="45"/>
      <c r="FOS39" s="46"/>
      <c r="FOT39" s="45"/>
      <c r="FOU39" s="46"/>
      <c r="FOV39" s="45"/>
      <c r="FOW39" s="46"/>
      <c r="FOX39" s="45"/>
      <c r="FOY39" s="46"/>
      <c r="FOZ39" s="45"/>
      <c r="FPA39" s="46"/>
      <c r="FPB39" s="45"/>
      <c r="FPC39" s="46"/>
      <c r="FPD39" s="45"/>
      <c r="FPE39" s="46"/>
      <c r="FPF39" s="45"/>
      <c r="FPG39" s="46"/>
      <c r="FPH39" s="45"/>
      <c r="FPI39" s="46"/>
      <c r="FPJ39" s="45"/>
      <c r="FPK39" s="46"/>
      <c r="FPL39" s="45"/>
      <c r="FPM39" s="46"/>
      <c r="FPN39" s="45"/>
      <c r="FPO39" s="46"/>
      <c r="FPP39" s="45"/>
      <c r="FPQ39" s="46"/>
      <c r="FPR39" s="45"/>
      <c r="FPS39" s="46"/>
      <c r="FPT39" s="45"/>
      <c r="FPU39" s="46"/>
      <c r="FPV39" s="45"/>
      <c r="FPW39" s="46"/>
      <c r="FPX39" s="45"/>
      <c r="FPY39" s="46"/>
      <c r="FPZ39" s="45"/>
      <c r="FQA39" s="46"/>
      <c r="FQB39" s="45"/>
      <c r="FQC39" s="46"/>
      <c r="FQD39" s="45"/>
      <c r="FQE39" s="46"/>
      <c r="FQF39" s="45"/>
      <c r="FQG39" s="46"/>
      <c r="FQH39" s="45"/>
      <c r="FQI39" s="46"/>
      <c r="FQJ39" s="45"/>
      <c r="FQK39" s="46"/>
      <c r="FQL39" s="45"/>
      <c r="FQM39" s="46"/>
      <c r="FQN39" s="45"/>
      <c r="FQO39" s="46"/>
      <c r="FQP39" s="45"/>
      <c r="FQQ39" s="46"/>
      <c r="FQR39" s="45"/>
      <c r="FQS39" s="46"/>
      <c r="FQT39" s="45"/>
      <c r="FQU39" s="46"/>
      <c r="FQV39" s="45"/>
      <c r="FQW39" s="46"/>
      <c r="FQX39" s="45"/>
      <c r="FQY39" s="46"/>
      <c r="FQZ39" s="45"/>
      <c r="FRA39" s="46"/>
      <c r="FRB39" s="45"/>
      <c r="FRC39" s="46"/>
      <c r="FRD39" s="45"/>
      <c r="FRE39" s="46"/>
      <c r="FRF39" s="45"/>
      <c r="FRG39" s="46"/>
      <c r="FRH39" s="45"/>
      <c r="FRI39" s="46"/>
      <c r="FRJ39" s="45"/>
      <c r="FRK39" s="46"/>
      <c r="FRL39" s="45"/>
      <c r="FRM39" s="46"/>
      <c r="FRN39" s="45"/>
      <c r="FRO39" s="46"/>
      <c r="FRP39" s="45"/>
      <c r="FRQ39" s="46"/>
      <c r="FRR39" s="45"/>
      <c r="FRS39" s="46"/>
      <c r="FRT39" s="45"/>
      <c r="FRU39" s="46"/>
      <c r="FRV39" s="45"/>
      <c r="FRW39" s="46"/>
      <c r="FRX39" s="45"/>
      <c r="FRY39" s="46"/>
      <c r="FRZ39" s="45"/>
      <c r="FSA39" s="46"/>
      <c r="FSB39" s="45"/>
      <c r="FSC39" s="46"/>
      <c r="FSD39" s="45"/>
      <c r="FSE39" s="46"/>
      <c r="FSF39" s="45"/>
      <c r="FSG39" s="46"/>
      <c r="FSH39" s="45"/>
      <c r="FSI39" s="46"/>
      <c r="FSJ39" s="45"/>
      <c r="FSK39" s="46"/>
      <c r="FSL39" s="45"/>
      <c r="FSM39" s="46"/>
      <c r="FSN39" s="45"/>
      <c r="FSO39" s="46"/>
      <c r="FSP39" s="45"/>
      <c r="FSQ39" s="46"/>
      <c r="FSR39" s="45"/>
      <c r="FSS39" s="46"/>
      <c r="FST39" s="45"/>
      <c r="FSU39" s="46"/>
      <c r="FSV39" s="45"/>
      <c r="FSW39" s="46"/>
      <c r="FSX39" s="45"/>
      <c r="FSY39" s="46"/>
      <c r="FSZ39" s="45"/>
      <c r="FTA39" s="46"/>
      <c r="FTB39" s="45"/>
      <c r="FTC39" s="46"/>
      <c r="FTD39" s="45"/>
      <c r="FTE39" s="46"/>
      <c r="FTF39" s="45"/>
      <c r="FTG39" s="46"/>
      <c r="FTH39" s="45"/>
      <c r="FTI39" s="46"/>
      <c r="FTJ39" s="45"/>
      <c r="FTK39" s="46"/>
      <c r="FTL39" s="45"/>
      <c r="FTM39" s="46"/>
      <c r="FTN39" s="45"/>
      <c r="FTO39" s="46"/>
      <c r="FTP39" s="45"/>
      <c r="FTQ39" s="46"/>
      <c r="FTR39" s="45"/>
      <c r="FTS39" s="46"/>
      <c r="FTT39" s="45"/>
      <c r="FTU39" s="46"/>
      <c r="FTV39" s="45"/>
      <c r="FTW39" s="46"/>
      <c r="FTX39" s="45"/>
      <c r="FTY39" s="46"/>
      <c r="FTZ39" s="45"/>
      <c r="FUA39" s="46"/>
      <c r="FUB39" s="45"/>
      <c r="FUC39" s="46"/>
      <c r="FUD39" s="45"/>
      <c r="FUE39" s="46"/>
      <c r="FUF39" s="45"/>
      <c r="FUG39" s="46"/>
      <c r="FUH39" s="45"/>
      <c r="FUI39" s="46"/>
      <c r="FUJ39" s="45"/>
      <c r="FUK39" s="46"/>
      <c r="FUL39" s="45"/>
      <c r="FUM39" s="46"/>
      <c r="FUN39" s="45"/>
      <c r="FUO39" s="46"/>
      <c r="FUP39" s="45"/>
      <c r="FUQ39" s="46"/>
      <c r="FUR39" s="45"/>
      <c r="FUS39" s="46"/>
      <c r="FUT39" s="45"/>
      <c r="FUU39" s="46"/>
      <c r="FUV39" s="45"/>
      <c r="FUW39" s="46"/>
      <c r="FUX39" s="45"/>
      <c r="FUY39" s="46"/>
      <c r="FUZ39" s="45"/>
      <c r="FVA39" s="46"/>
      <c r="FVB39" s="45"/>
      <c r="FVC39" s="46"/>
      <c r="FVD39" s="45"/>
      <c r="FVE39" s="46"/>
      <c r="FVF39" s="45"/>
      <c r="FVG39" s="46"/>
      <c r="FVH39" s="45"/>
      <c r="FVI39" s="46"/>
      <c r="FVJ39" s="45"/>
      <c r="FVK39" s="46"/>
      <c r="FVL39" s="45"/>
      <c r="FVM39" s="46"/>
      <c r="FVN39" s="45"/>
      <c r="FVO39" s="46"/>
      <c r="FVP39" s="45"/>
      <c r="FVQ39" s="46"/>
      <c r="FVR39" s="45"/>
      <c r="FVS39" s="46"/>
      <c r="FVT39" s="45"/>
      <c r="FVU39" s="46"/>
      <c r="FVV39" s="45"/>
      <c r="FVW39" s="46"/>
      <c r="FVX39" s="45"/>
      <c r="FVY39" s="46"/>
      <c r="FVZ39" s="45"/>
      <c r="FWA39" s="46"/>
      <c r="FWB39" s="45"/>
      <c r="FWC39" s="46"/>
      <c r="FWD39" s="45"/>
      <c r="FWE39" s="46"/>
      <c r="FWF39" s="45"/>
      <c r="FWG39" s="46"/>
      <c r="FWH39" s="45"/>
      <c r="FWI39" s="46"/>
      <c r="FWJ39" s="45"/>
      <c r="FWK39" s="46"/>
      <c r="FWL39" s="45"/>
      <c r="FWM39" s="46"/>
      <c r="FWN39" s="45"/>
      <c r="FWO39" s="46"/>
      <c r="FWP39" s="45"/>
      <c r="FWQ39" s="46"/>
      <c r="FWR39" s="45"/>
      <c r="FWS39" s="46"/>
      <c r="FWT39" s="45"/>
      <c r="FWU39" s="46"/>
      <c r="FWV39" s="45"/>
      <c r="FWW39" s="46"/>
      <c r="FWX39" s="45"/>
      <c r="FWY39" s="46"/>
      <c r="FWZ39" s="45"/>
      <c r="FXA39" s="46"/>
      <c r="FXB39" s="45"/>
      <c r="FXC39" s="46"/>
      <c r="FXD39" s="45"/>
      <c r="FXE39" s="46"/>
      <c r="FXF39" s="45"/>
      <c r="FXG39" s="46"/>
      <c r="FXH39" s="45"/>
      <c r="FXI39" s="46"/>
      <c r="FXJ39" s="45"/>
      <c r="FXK39" s="46"/>
      <c r="FXL39" s="45"/>
      <c r="FXM39" s="46"/>
      <c r="FXN39" s="45"/>
      <c r="FXO39" s="46"/>
      <c r="FXP39" s="45"/>
      <c r="FXQ39" s="46"/>
      <c r="FXR39" s="45"/>
      <c r="FXS39" s="46"/>
      <c r="FXT39" s="45"/>
      <c r="FXU39" s="46"/>
      <c r="FXV39" s="45"/>
      <c r="FXW39" s="46"/>
      <c r="FXX39" s="45"/>
      <c r="FXY39" s="46"/>
      <c r="FXZ39" s="45"/>
      <c r="FYA39" s="46"/>
      <c r="FYB39" s="45"/>
      <c r="FYC39" s="46"/>
      <c r="FYD39" s="45"/>
      <c r="FYE39" s="46"/>
      <c r="FYF39" s="45"/>
      <c r="FYG39" s="46"/>
      <c r="FYH39" s="45"/>
      <c r="FYI39" s="46"/>
      <c r="FYJ39" s="45"/>
      <c r="FYK39" s="46"/>
      <c r="FYL39" s="45"/>
      <c r="FYM39" s="46"/>
      <c r="FYN39" s="45"/>
      <c r="FYO39" s="46"/>
      <c r="FYP39" s="45"/>
      <c r="FYQ39" s="46"/>
      <c r="FYR39" s="45"/>
      <c r="FYS39" s="46"/>
      <c r="FYT39" s="45"/>
      <c r="FYU39" s="46"/>
      <c r="FYV39" s="45"/>
      <c r="FYW39" s="46"/>
      <c r="FYX39" s="45"/>
      <c r="FYY39" s="46"/>
      <c r="FYZ39" s="45"/>
      <c r="FZA39" s="46"/>
      <c r="FZB39" s="45"/>
      <c r="FZC39" s="46"/>
      <c r="FZD39" s="45"/>
      <c r="FZE39" s="46"/>
      <c r="FZF39" s="45"/>
      <c r="FZG39" s="46"/>
      <c r="FZH39" s="45"/>
      <c r="FZI39" s="46"/>
      <c r="FZJ39" s="45"/>
      <c r="FZK39" s="46"/>
      <c r="FZL39" s="45"/>
      <c r="FZM39" s="46"/>
      <c r="FZN39" s="45"/>
      <c r="FZO39" s="46"/>
      <c r="FZP39" s="45"/>
      <c r="FZQ39" s="46"/>
      <c r="FZR39" s="45"/>
      <c r="FZS39" s="46"/>
      <c r="FZT39" s="45"/>
      <c r="FZU39" s="46"/>
      <c r="FZV39" s="45"/>
      <c r="FZW39" s="46"/>
      <c r="FZX39" s="45"/>
      <c r="FZY39" s="46"/>
      <c r="FZZ39" s="45"/>
      <c r="GAA39" s="46"/>
      <c r="GAB39" s="45"/>
      <c r="GAC39" s="46"/>
      <c r="GAD39" s="45"/>
      <c r="GAE39" s="46"/>
      <c r="GAF39" s="45"/>
      <c r="GAG39" s="46"/>
      <c r="GAH39" s="45"/>
      <c r="GAI39" s="46"/>
      <c r="GAJ39" s="45"/>
      <c r="GAK39" s="46"/>
      <c r="GAL39" s="45"/>
      <c r="GAM39" s="46"/>
      <c r="GAN39" s="45"/>
      <c r="GAO39" s="46"/>
      <c r="GAP39" s="45"/>
      <c r="GAQ39" s="46"/>
      <c r="GAR39" s="45"/>
      <c r="GAS39" s="46"/>
      <c r="GAT39" s="45"/>
      <c r="GAU39" s="46"/>
      <c r="GAV39" s="45"/>
      <c r="GAW39" s="46"/>
      <c r="GAX39" s="45"/>
      <c r="GAY39" s="46"/>
      <c r="GAZ39" s="45"/>
      <c r="GBA39" s="46"/>
      <c r="GBB39" s="45"/>
      <c r="GBC39" s="46"/>
      <c r="GBD39" s="45"/>
      <c r="GBE39" s="46"/>
      <c r="GBF39" s="45"/>
      <c r="GBG39" s="46"/>
      <c r="GBH39" s="45"/>
      <c r="GBI39" s="46"/>
      <c r="GBJ39" s="45"/>
      <c r="GBK39" s="46"/>
      <c r="GBL39" s="45"/>
      <c r="GBM39" s="46"/>
      <c r="GBN39" s="45"/>
      <c r="GBO39" s="46"/>
      <c r="GBP39" s="45"/>
      <c r="GBQ39" s="46"/>
      <c r="GBR39" s="45"/>
      <c r="GBS39" s="46"/>
      <c r="GBT39" s="45"/>
      <c r="GBU39" s="46"/>
      <c r="GBV39" s="45"/>
      <c r="GBW39" s="46"/>
      <c r="GBX39" s="45"/>
      <c r="GBY39" s="46"/>
      <c r="GBZ39" s="45"/>
      <c r="GCA39" s="46"/>
      <c r="GCB39" s="45"/>
      <c r="GCC39" s="46"/>
      <c r="GCD39" s="45"/>
      <c r="GCE39" s="46"/>
      <c r="GCF39" s="45"/>
      <c r="GCG39" s="46"/>
      <c r="GCH39" s="45"/>
      <c r="GCI39" s="46"/>
      <c r="GCJ39" s="45"/>
      <c r="GCK39" s="46"/>
      <c r="GCL39" s="45"/>
      <c r="GCM39" s="46"/>
      <c r="GCN39" s="45"/>
      <c r="GCO39" s="46"/>
      <c r="GCP39" s="45"/>
      <c r="GCQ39" s="46"/>
      <c r="GCR39" s="45"/>
      <c r="GCS39" s="46"/>
      <c r="GCT39" s="45"/>
      <c r="GCU39" s="46"/>
      <c r="GCV39" s="45"/>
      <c r="GCW39" s="46"/>
      <c r="GCX39" s="45"/>
      <c r="GCY39" s="46"/>
      <c r="GCZ39" s="45"/>
      <c r="GDA39" s="46"/>
      <c r="GDB39" s="45"/>
      <c r="GDC39" s="46"/>
      <c r="GDD39" s="45"/>
      <c r="GDE39" s="46"/>
      <c r="GDF39" s="45"/>
      <c r="GDG39" s="46"/>
      <c r="GDH39" s="45"/>
      <c r="GDI39" s="46"/>
      <c r="GDJ39" s="45"/>
      <c r="GDK39" s="46"/>
      <c r="GDL39" s="45"/>
      <c r="GDM39" s="46"/>
      <c r="GDN39" s="45"/>
      <c r="GDO39" s="46"/>
      <c r="GDP39" s="45"/>
      <c r="GDQ39" s="46"/>
      <c r="GDR39" s="45"/>
      <c r="GDS39" s="46"/>
      <c r="GDT39" s="45"/>
      <c r="GDU39" s="46"/>
      <c r="GDV39" s="45"/>
      <c r="GDW39" s="46"/>
      <c r="GDX39" s="45"/>
      <c r="GDY39" s="46"/>
      <c r="GDZ39" s="45"/>
      <c r="GEA39" s="46"/>
      <c r="GEB39" s="45"/>
      <c r="GEC39" s="46"/>
      <c r="GED39" s="45"/>
      <c r="GEE39" s="46"/>
      <c r="GEF39" s="45"/>
      <c r="GEG39" s="46"/>
      <c r="GEH39" s="45"/>
      <c r="GEI39" s="46"/>
      <c r="GEJ39" s="45"/>
      <c r="GEK39" s="46"/>
      <c r="GEL39" s="45"/>
      <c r="GEM39" s="46"/>
      <c r="GEN39" s="45"/>
      <c r="GEO39" s="46"/>
      <c r="GEP39" s="45"/>
      <c r="GEQ39" s="46"/>
      <c r="GER39" s="45"/>
      <c r="GES39" s="46"/>
      <c r="GET39" s="45"/>
      <c r="GEU39" s="46"/>
      <c r="GEV39" s="45"/>
      <c r="GEW39" s="46"/>
      <c r="GEX39" s="45"/>
      <c r="GEY39" s="46"/>
      <c r="GEZ39" s="45"/>
      <c r="GFA39" s="46"/>
      <c r="GFB39" s="45"/>
      <c r="GFC39" s="46"/>
      <c r="GFD39" s="45"/>
      <c r="GFE39" s="46"/>
      <c r="GFF39" s="45"/>
      <c r="GFG39" s="46"/>
      <c r="GFH39" s="45"/>
      <c r="GFI39" s="46"/>
      <c r="GFJ39" s="45"/>
      <c r="GFK39" s="46"/>
      <c r="GFL39" s="45"/>
      <c r="GFM39" s="46"/>
      <c r="GFN39" s="45"/>
      <c r="GFO39" s="46"/>
      <c r="GFP39" s="45"/>
      <c r="GFQ39" s="46"/>
      <c r="GFR39" s="45"/>
      <c r="GFS39" s="46"/>
      <c r="GFT39" s="45"/>
      <c r="GFU39" s="46"/>
      <c r="GFV39" s="45"/>
      <c r="GFW39" s="46"/>
      <c r="GFX39" s="45"/>
      <c r="GFY39" s="46"/>
      <c r="GFZ39" s="45"/>
      <c r="GGA39" s="46"/>
      <c r="GGB39" s="45"/>
      <c r="GGC39" s="46"/>
      <c r="GGD39" s="45"/>
      <c r="GGE39" s="46"/>
      <c r="GGF39" s="45"/>
      <c r="GGG39" s="46"/>
      <c r="GGH39" s="45"/>
      <c r="GGI39" s="46"/>
      <c r="GGJ39" s="45"/>
      <c r="GGK39" s="46"/>
      <c r="GGL39" s="45"/>
      <c r="GGM39" s="46"/>
      <c r="GGN39" s="45"/>
      <c r="GGO39" s="46"/>
      <c r="GGP39" s="45"/>
      <c r="GGQ39" s="46"/>
      <c r="GGR39" s="45"/>
      <c r="GGS39" s="46"/>
      <c r="GGT39" s="45"/>
      <c r="GGU39" s="46"/>
      <c r="GGV39" s="45"/>
      <c r="GGW39" s="46"/>
      <c r="GGX39" s="45"/>
      <c r="GGY39" s="46"/>
      <c r="GGZ39" s="45"/>
      <c r="GHA39" s="46"/>
      <c r="GHB39" s="45"/>
      <c r="GHC39" s="46"/>
      <c r="GHD39" s="45"/>
      <c r="GHE39" s="46"/>
      <c r="GHF39" s="45"/>
      <c r="GHG39" s="46"/>
      <c r="GHH39" s="45"/>
      <c r="GHI39" s="46"/>
      <c r="GHJ39" s="45"/>
      <c r="GHK39" s="46"/>
      <c r="GHL39" s="45"/>
      <c r="GHM39" s="46"/>
      <c r="GHN39" s="45"/>
      <c r="GHO39" s="46"/>
      <c r="GHP39" s="45"/>
      <c r="GHQ39" s="46"/>
      <c r="GHR39" s="45"/>
      <c r="GHS39" s="46"/>
      <c r="GHT39" s="45"/>
      <c r="GHU39" s="46"/>
      <c r="GHV39" s="45"/>
      <c r="GHW39" s="46"/>
      <c r="GHX39" s="45"/>
      <c r="GHY39" s="46"/>
      <c r="GHZ39" s="45"/>
      <c r="GIA39" s="46"/>
      <c r="GIB39" s="45"/>
      <c r="GIC39" s="46"/>
      <c r="GID39" s="45"/>
      <c r="GIE39" s="46"/>
      <c r="GIF39" s="45"/>
      <c r="GIG39" s="46"/>
      <c r="GIH39" s="45"/>
      <c r="GII39" s="46"/>
      <c r="GIJ39" s="45"/>
      <c r="GIK39" s="46"/>
      <c r="GIL39" s="45"/>
      <c r="GIM39" s="46"/>
      <c r="GIN39" s="45"/>
      <c r="GIO39" s="46"/>
      <c r="GIP39" s="45"/>
      <c r="GIQ39" s="46"/>
      <c r="GIR39" s="45"/>
      <c r="GIS39" s="46"/>
      <c r="GIT39" s="45"/>
      <c r="GIU39" s="46"/>
      <c r="GIV39" s="45"/>
      <c r="GIW39" s="46"/>
      <c r="GIX39" s="45"/>
      <c r="GIY39" s="46"/>
      <c r="GIZ39" s="45"/>
      <c r="GJA39" s="46"/>
      <c r="GJB39" s="45"/>
      <c r="GJC39" s="46"/>
      <c r="GJD39" s="45"/>
      <c r="GJE39" s="46"/>
      <c r="GJF39" s="45"/>
      <c r="GJG39" s="46"/>
      <c r="GJH39" s="45"/>
      <c r="GJI39" s="46"/>
      <c r="GJJ39" s="45"/>
      <c r="GJK39" s="46"/>
      <c r="GJL39" s="45"/>
      <c r="GJM39" s="46"/>
      <c r="GJN39" s="45"/>
      <c r="GJO39" s="46"/>
      <c r="GJP39" s="45"/>
      <c r="GJQ39" s="46"/>
      <c r="GJR39" s="45"/>
      <c r="GJS39" s="46"/>
      <c r="GJT39" s="45"/>
      <c r="GJU39" s="46"/>
      <c r="GJV39" s="45"/>
      <c r="GJW39" s="46"/>
      <c r="GJX39" s="45"/>
      <c r="GJY39" s="46"/>
      <c r="GJZ39" s="45"/>
      <c r="GKA39" s="46"/>
      <c r="GKB39" s="45"/>
      <c r="GKC39" s="46"/>
      <c r="GKD39" s="45"/>
      <c r="GKE39" s="46"/>
      <c r="GKF39" s="45"/>
      <c r="GKG39" s="46"/>
      <c r="GKH39" s="45"/>
      <c r="GKI39" s="46"/>
      <c r="GKJ39" s="45"/>
      <c r="GKK39" s="46"/>
      <c r="GKL39" s="45"/>
      <c r="GKM39" s="46"/>
      <c r="GKN39" s="45"/>
      <c r="GKO39" s="46"/>
      <c r="GKP39" s="45"/>
      <c r="GKQ39" s="46"/>
      <c r="GKR39" s="45"/>
      <c r="GKS39" s="46"/>
      <c r="GKT39" s="45"/>
      <c r="GKU39" s="46"/>
      <c r="GKV39" s="45"/>
      <c r="GKW39" s="46"/>
      <c r="GKX39" s="45"/>
      <c r="GKY39" s="46"/>
      <c r="GKZ39" s="45"/>
      <c r="GLA39" s="46"/>
      <c r="GLB39" s="45"/>
      <c r="GLC39" s="46"/>
      <c r="GLD39" s="45"/>
      <c r="GLE39" s="46"/>
      <c r="GLF39" s="45"/>
      <c r="GLG39" s="46"/>
      <c r="GLH39" s="45"/>
      <c r="GLI39" s="46"/>
      <c r="GLJ39" s="45"/>
      <c r="GLK39" s="46"/>
      <c r="GLL39" s="45"/>
      <c r="GLM39" s="46"/>
      <c r="GLN39" s="45"/>
      <c r="GLO39" s="46"/>
      <c r="GLP39" s="45"/>
      <c r="GLQ39" s="46"/>
      <c r="GLR39" s="45"/>
      <c r="GLS39" s="46"/>
      <c r="GLT39" s="45"/>
      <c r="GLU39" s="46"/>
      <c r="GLV39" s="45"/>
      <c r="GLW39" s="46"/>
      <c r="GLX39" s="45"/>
      <c r="GLY39" s="46"/>
      <c r="GLZ39" s="45"/>
      <c r="GMA39" s="46"/>
      <c r="GMB39" s="45"/>
      <c r="GMC39" s="46"/>
      <c r="GMD39" s="45"/>
      <c r="GME39" s="46"/>
      <c r="GMF39" s="45"/>
      <c r="GMG39" s="46"/>
      <c r="GMH39" s="45"/>
      <c r="GMI39" s="46"/>
      <c r="GMJ39" s="45"/>
      <c r="GMK39" s="46"/>
      <c r="GML39" s="45"/>
      <c r="GMM39" s="46"/>
      <c r="GMN39" s="45"/>
      <c r="GMO39" s="46"/>
      <c r="GMP39" s="45"/>
      <c r="GMQ39" s="46"/>
      <c r="GMR39" s="45"/>
      <c r="GMS39" s="46"/>
      <c r="GMT39" s="45"/>
      <c r="GMU39" s="46"/>
      <c r="GMV39" s="45"/>
      <c r="GMW39" s="46"/>
      <c r="GMX39" s="45"/>
      <c r="GMY39" s="46"/>
      <c r="GMZ39" s="45"/>
      <c r="GNA39" s="46"/>
      <c r="GNB39" s="45"/>
      <c r="GNC39" s="46"/>
      <c r="GND39" s="45"/>
      <c r="GNE39" s="46"/>
      <c r="GNF39" s="45"/>
      <c r="GNG39" s="46"/>
      <c r="GNH39" s="45"/>
      <c r="GNI39" s="46"/>
      <c r="GNJ39" s="45"/>
      <c r="GNK39" s="46"/>
      <c r="GNL39" s="45"/>
      <c r="GNM39" s="46"/>
      <c r="GNN39" s="45"/>
      <c r="GNO39" s="46"/>
      <c r="GNP39" s="45"/>
      <c r="GNQ39" s="46"/>
      <c r="GNR39" s="45"/>
      <c r="GNS39" s="46"/>
      <c r="GNT39" s="45"/>
      <c r="GNU39" s="46"/>
      <c r="GNV39" s="45"/>
      <c r="GNW39" s="46"/>
      <c r="GNX39" s="45"/>
      <c r="GNY39" s="46"/>
      <c r="GNZ39" s="45"/>
      <c r="GOA39" s="46"/>
      <c r="GOB39" s="45"/>
      <c r="GOC39" s="46"/>
      <c r="GOD39" s="45"/>
      <c r="GOE39" s="46"/>
      <c r="GOF39" s="45"/>
      <c r="GOG39" s="46"/>
      <c r="GOH39" s="45"/>
      <c r="GOI39" s="46"/>
      <c r="GOJ39" s="45"/>
      <c r="GOK39" s="46"/>
      <c r="GOL39" s="45"/>
      <c r="GOM39" s="46"/>
      <c r="GON39" s="45"/>
      <c r="GOO39" s="46"/>
      <c r="GOP39" s="45"/>
      <c r="GOQ39" s="46"/>
      <c r="GOR39" s="45"/>
      <c r="GOS39" s="46"/>
      <c r="GOT39" s="45"/>
      <c r="GOU39" s="46"/>
      <c r="GOV39" s="45"/>
      <c r="GOW39" s="46"/>
      <c r="GOX39" s="45"/>
      <c r="GOY39" s="46"/>
      <c r="GOZ39" s="45"/>
      <c r="GPA39" s="46"/>
      <c r="GPB39" s="45"/>
      <c r="GPC39" s="46"/>
      <c r="GPD39" s="45"/>
      <c r="GPE39" s="46"/>
      <c r="GPF39" s="45"/>
      <c r="GPG39" s="46"/>
      <c r="GPH39" s="45"/>
      <c r="GPI39" s="46"/>
      <c r="GPJ39" s="45"/>
      <c r="GPK39" s="46"/>
      <c r="GPL39" s="45"/>
      <c r="GPM39" s="46"/>
      <c r="GPN39" s="45"/>
      <c r="GPO39" s="46"/>
      <c r="GPP39" s="45"/>
      <c r="GPQ39" s="46"/>
      <c r="GPR39" s="45"/>
      <c r="GPS39" s="46"/>
      <c r="GPT39" s="45"/>
      <c r="GPU39" s="46"/>
      <c r="GPV39" s="45"/>
      <c r="GPW39" s="46"/>
      <c r="GPX39" s="45"/>
      <c r="GPY39" s="46"/>
      <c r="GPZ39" s="45"/>
      <c r="GQA39" s="46"/>
      <c r="GQB39" s="45"/>
      <c r="GQC39" s="46"/>
      <c r="GQD39" s="45"/>
      <c r="GQE39" s="46"/>
      <c r="GQF39" s="45"/>
      <c r="GQG39" s="46"/>
      <c r="GQH39" s="45"/>
      <c r="GQI39" s="46"/>
      <c r="GQJ39" s="45"/>
      <c r="GQK39" s="46"/>
      <c r="GQL39" s="45"/>
      <c r="GQM39" s="46"/>
      <c r="GQN39" s="45"/>
      <c r="GQO39" s="46"/>
      <c r="GQP39" s="45"/>
      <c r="GQQ39" s="46"/>
      <c r="GQR39" s="45"/>
      <c r="GQS39" s="46"/>
      <c r="GQT39" s="45"/>
      <c r="GQU39" s="46"/>
      <c r="GQV39" s="45"/>
      <c r="GQW39" s="46"/>
      <c r="GQX39" s="45"/>
      <c r="GQY39" s="46"/>
      <c r="GQZ39" s="45"/>
      <c r="GRA39" s="46"/>
      <c r="GRB39" s="45"/>
      <c r="GRC39" s="46"/>
      <c r="GRD39" s="45"/>
      <c r="GRE39" s="46"/>
      <c r="GRF39" s="45"/>
      <c r="GRG39" s="46"/>
      <c r="GRH39" s="45"/>
      <c r="GRI39" s="46"/>
      <c r="GRJ39" s="45"/>
      <c r="GRK39" s="46"/>
      <c r="GRL39" s="45"/>
      <c r="GRM39" s="46"/>
      <c r="GRN39" s="45"/>
      <c r="GRO39" s="46"/>
      <c r="GRP39" s="45"/>
      <c r="GRQ39" s="46"/>
      <c r="GRR39" s="45"/>
      <c r="GRS39" s="46"/>
      <c r="GRT39" s="45"/>
      <c r="GRU39" s="46"/>
      <c r="GRV39" s="45"/>
      <c r="GRW39" s="46"/>
      <c r="GRX39" s="45"/>
      <c r="GRY39" s="46"/>
      <c r="GRZ39" s="45"/>
      <c r="GSA39" s="46"/>
      <c r="GSB39" s="45"/>
      <c r="GSC39" s="46"/>
      <c r="GSD39" s="45"/>
      <c r="GSE39" s="46"/>
      <c r="GSF39" s="45"/>
      <c r="GSG39" s="46"/>
      <c r="GSH39" s="45"/>
      <c r="GSI39" s="46"/>
      <c r="GSJ39" s="45"/>
      <c r="GSK39" s="46"/>
      <c r="GSL39" s="45"/>
      <c r="GSM39" s="46"/>
      <c r="GSN39" s="45"/>
      <c r="GSO39" s="46"/>
      <c r="GSP39" s="45"/>
      <c r="GSQ39" s="46"/>
      <c r="GSR39" s="45"/>
      <c r="GSS39" s="46"/>
      <c r="GST39" s="45"/>
      <c r="GSU39" s="46"/>
      <c r="GSV39" s="45"/>
      <c r="GSW39" s="46"/>
      <c r="GSX39" s="45"/>
      <c r="GSY39" s="46"/>
      <c r="GSZ39" s="45"/>
      <c r="GTA39" s="46"/>
      <c r="GTB39" s="45"/>
      <c r="GTC39" s="46"/>
      <c r="GTD39" s="45"/>
      <c r="GTE39" s="46"/>
      <c r="GTF39" s="45"/>
      <c r="GTG39" s="46"/>
      <c r="GTH39" s="45"/>
      <c r="GTI39" s="46"/>
      <c r="GTJ39" s="45"/>
      <c r="GTK39" s="46"/>
      <c r="GTL39" s="45"/>
      <c r="GTM39" s="46"/>
      <c r="GTN39" s="45"/>
      <c r="GTO39" s="46"/>
      <c r="GTP39" s="45"/>
      <c r="GTQ39" s="46"/>
      <c r="GTR39" s="45"/>
      <c r="GTS39" s="46"/>
      <c r="GTT39" s="45"/>
      <c r="GTU39" s="46"/>
      <c r="GTV39" s="45"/>
      <c r="GTW39" s="46"/>
      <c r="GTX39" s="45"/>
      <c r="GTY39" s="46"/>
      <c r="GTZ39" s="45"/>
      <c r="GUA39" s="46"/>
      <c r="GUB39" s="45"/>
      <c r="GUC39" s="46"/>
      <c r="GUD39" s="45"/>
      <c r="GUE39" s="46"/>
      <c r="GUF39" s="45"/>
      <c r="GUG39" s="46"/>
      <c r="GUH39" s="45"/>
      <c r="GUI39" s="46"/>
      <c r="GUJ39" s="45"/>
      <c r="GUK39" s="46"/>
      <c r="GUL39" s="45"/>
      <c r="GUM39" s="46"/>
      <c r="GUN39" s="45"/>
      <c r="GUO39" s="46"/>
      <c r="GUP39" s="45"/>
      <c r="GUQ39" s="46"/>
      <c r="GUR39" s="45"/>
      <c r="GUS39" s="46"/>
      <c r="GUT39" s="45"/>
      <c r="GUU39" s="46"/>
      <c r="GUV39" s="45"/>
      <c r="GUW39" s="46"/>
      <c r="GUX39" s="45"/>
      <c r="GUY39" s="46"/>
      <c r="GUZ39" s="45"/>
      <c r="GVA39" s="46"/>
      <c r="GVB39" s="45"/>
      <c r="GVC39" s="46"/>
      <c r="GVD39" s="45"/>
      <c r="GVE39" s="46"/>
      <c r="GVF39" s="45"/>
      <c r="GVG39" s="46"/>
      <c r="GVH39" s="45"/>
      <c r="GVI39" s="46"/>
      <c r="GVJ39" s="45"/>
      <c r="GVK39" s="46"/>
      <c r="GVL39" s="45"/>
      <c r="GVM39" s="46"/>
      <c r="GVN39" s="45"/>
      <c r="GVO39" s="46"/>
      <c r="GVP39" s="45"/>
      <c r="GVQ39" s="46"/>
      <c r="GVR39" s="45"/>
      <c r="GVS39" s="46"/>
      <c r="GVT39" s="45"/>
      <c r="GVU39" s="46"/>
      <c r="GVV39" s="45"/>
      <c r="GVW39" s="46"/>
      <c r="GVX39" s="45"/>
      <c r="GVY39" s="46"/>
      <c r="GVZ39" s="45"/>
      <c r="GWA39" s="46"/>
      <c r="GWB39" s="45"/>
      <c r="GWC39" s="46"/>
      <c r="GWD39" s="45"/>
      <c r="GWE39" s="46"/>
      <c r="GWF39" s="45"/>
      <c r="GWG39" s="46"/>
      <c r="GWH39" s="45"/>
      <c r="GWI39" s="46"/>
      <c r="GWJ39" s="45"/>
      <c r="GWK39" s="46"/>
      <c r="GWL39" s="45"/>
      <c r="GWM39" s="46"/>
      <c r="GWN39" s="45"/>
      <c r="GWO39" s="46"/>
      <c r="GWP39" s="45"/>
      <c r="GWQ39" s="46"/>
      <c r="GWR39" s="45"/>
      <c r="GWS39" s="46"/>
      <c r="GWT39" s="45"/>
      <c r="GWU39" s="46"/>
      <c r="GWV39" s="45"/>
      <c r="GWW39" s="46"/>
      <c r="GWX39" s="45"/>
      <c r="GWY39" s="46"/>
      <c r="GWZ39" s="45"/>
      <c r="GXA39" s="46"/>
      <c r="GXB39" s="45"/>
      <c r="GXC39" s="46"/>
      <c r="GXD39" s="45"/>
      <c r="GXE39" s="46"/>
      <c r="GXF39" s="45"/>
      <c r="GXG39" s="46"/>
      <c r="GXH39" s="45"/>
      <c r="GXI39" s="46"/>
      <c r="GXJ39" s="45"/>
      <c r="GXK39" s="46"/>
      <c r="GXL39" s="45"/>
      <c r="GXM39" s="46"/>
      <c r="GXN39" s="45"/>
      <c r="GXO39" s="46"/>
      <c r="GXP39" s="45"/>
      <c r="GXQ39" s="46"/>
      <c r="GXR39" s="45"/>
      <c r="GXS39" s="46"/>
      <c r="GXT39" s="45"/>
      <c r="GXU39" s="46"/>
      <c r="GXV39" s="45"/>
      <c r="GXW39" s="46"/>
      <c r="GXX39" s="45"/>
      <c r="GXY39" s="46"/>
      <c r="GXZ39" s="45"/>
      <c r="GYA39" s="46"/>
      <c r="GYB39" s="45"/>
      <c r="GYC39" s="46"/>
      <c r="GYD39" s="45"/>
      <c r="GYE39" s="46"/>
      <c r="GYF39" s="45"/>
      <c r="GYG39" s="46"/>
      <c r="GYH39" s="45"/>
      <c r="GYI39" s="46"/>
      <c r="GYJ39" s="45"/>
      <c r="GYK39" s="46"/>
      <c r="GYL39" s="45"/>
      <c r="GYM39" s="46"/>
      <c r="GYN39" s="45"/>
      <c r="GYO39" s="46"/>
      <c r="GYP39" s="45"/>
      <c r="GYQ39" s="46"/>
      <c r="GYR39" s="45"/>
      <c r="GYS39" s="46"/>
      <c r="GYT39" s="45"/>
      <c r="GYU39" s="46"/>
      <c r="GYV39" s="45"/>
      <c r="GYW39" s="46"/>
      <c r="GYX39" s="45"/>
      <c r="GYY39" s="46"/>
      <c r="GYZ39" s="45"/>
      <c r="GZA39" s="46"/>
      <c r="GZB39" s="45"/>
      <c r="GZC39" s="46"/>
      <c r="GZD39" s="45"/>
      <c r="GZE39" s="46"/>
      <c r="GZF39" s="45"/>
      <c r="GZG39" s="46"/>
      <c r="GZH39" s="45"/>
      <c r="GZI39" s="46"/>
      <c r="GZJ39" s="45"/>
      <c r="GZK39" s="46"/>
      <c r="GZL39" s="45"/>
      <c r="GZM39" s="46"/>
      <c r="GZN39" s="45"/>
      <c r="GZO39" s="46"/>
      <c r="GZP39" s="45"/>
      <c r="GZQ39" s="46"/>
      <c r="GZR39" s="45"/>
      <c r="GZS39" s="46"/>
      <c r="GZT39" s="45"/>
      <c r="GZU39" s="46"/>
      <c r="GZV39" s="45"/>
      <c r="GZW39" s="46"/>
      <c r="GZX39" s="45"/>
      <c r="GZY39" s="46"/>
      <c r="GZZ39" s="45"/>
      <c r="HAA39" s="46"/>
      <c r="HAB39" s="45"/>
      <c r="HAC39" s="46"/>
      <c r="HAD39" s="45"/>
      <c r="HAE39" s="46"/>
      <c r="HAF39" s="45"/>
      <c r="HAG39" s="46"/>
      <c r="HAH39" s="45"/>
      <c r="HAI39" s="46"/>
      <c r="HAJ39" s="45"/>
      <c r="HAK39" s="46"/>
      <c r="HAL39" s="45"/>
      <c r="HAM39" s="46"/>
      <c r="HAN39" s="45"/>
      <c r="HAO39" s="46"/>
      <c r="HAP39" s="45"/>
      <c r="HAQ39" s="46"/>
      <c r="HAR39" s="45"/>
      <c r="HAS39" s="46"/>
      <c r="HAT39" s="45"/>
      <c r="HAU39" s="46"/>
      <c r="HAV39" s="45"/>
      <c r="HAW39" s="46"/>
      <c r="HAX39" s="45"/>
      <c r="HAY39" s="46"/>
      <c r="HAZ39" s="45"/>
      <c r="HBA39" s="46"/>
      <c r="HBB39" s="45"/>
      <c r="HBC39" s="46"/>
      <c r="HBD39" s="45"/>
      <c r="HBE39" s="46"/>
      <c r="HBF39" s="45"/>
      <c r="HBG39" s="46"/>
      <c r="HBH39" s="45"/>
      <c r="HBI39" s="46"/>
      <c r="HBJ39" s="45"/>
      <c r="HBK39" s="46"/>
      <c r="HBL39" s="45"/>
      <c r="HBM39" s="46"/>
      <c r="HBN39" s="45"/>
      <c r="HBO39" s="46"/>
      <c r="HBP39" s="45"/>
      <c r="HBQ39" s="46"/>
      <c r="HBR39" s="45"/>
      <c r="HBS39" s="46"/>
      <c r="HBT39" s="45"/>
      <c r="HBU39" s="46"/>
      <c r="HBV39" s="45"/>
      <c r="HBW39" s="46"/>
      <c r="HBX39" s="45"/>
      <c r="HBY39" s="46"/>
      <c r="HBZ39" s="45"/>
      <c r="HCA39" s="46"/>
      <c r="HCB39" s="45"/>
      <c r="HCC39" s="46"/>
      <c r="HCD39" s="45"/>
      <c r="HCE39" s="46"/>
      <c r="HCF39" s="45"/>
      <c r="HCG39" s="46"/>
      <c r="HCH39" s="45"/>
      <c r="HCI39" s="46"/>
      <c r="HCJ39" s="45"/>
      <c r="HCK39" s="46"/>
      <c r="HCL39" s="45"/>
      <c r="HCM39" s="46"/>
      <c r="HCN39" s="45"/>
      <c r="HCO39" s="46"/>
      <c r="HCP39" s="45"/>
      <c r="HCQ39" s="46"/>
      <c r="HCR39" s="45"/>
      <c r="HCS39" s="46"/>
      <c r="HCT39" s="45"/>
      <c r="HCU39" s="46"/>
      <c r="HCV39" s="45"/>
      <c r="HCW39" s="46"/>
      <c r="HCX39" s="45"/>
      <c r="HCY39" s="46"/>
      <c r="HCZ39" s="45"/>
      <c r="HDA39" s="46"/>
      <c r="HDB39" s="45"/>
      <c r="HDC39" s="46"/>
      <c r="HDD39" s="45"/>
      <c r="HDE39" s="46"/>
      <c r="HDF39" s="45"/>
      <c r="HDG39" s="46"/>
      <c r="HDH39" s="45"/>
      <c r="HDI39" s="46"/>
      <c r="HDJ39" s="45"/>
      <c r="HDK39" s="46"/>
      <c r="HDL39" s="45"/>
      <c r="HDM39" s="46"/>
      <c r="HDN39" s="45"/>
      <c r="HDO39" s="46"/>
      <c r="HDP39" s="45"/>
      <c r="HDQ39" s="46"/>
      <c r="HDR39" s="45"/>
      <c r="HDS39" s="46"/>
      <c r="HDT39" s="45"/>
      <c r="HDU39" s="46"/>
      <c r="HDV39" s="45"/>
      <c r="HDW39" s="46"/>
      <c r="HDX39" s="45"/>
      <c r="HDY39" s="46"/>
      <c r="HDZ39" s="45"/>
      <c r="HEA39" s="46"/>
      <c r="HEB39" s="45"/>
      <c r="HEC39" s="46"/>
      <c r="HED39" s="45"/>
      <c r="HEE39" s="46"/>
      <c r="HEF39" s="45"/>
      <c r="HEG39" s="46"/>
      <c r="HEH39" s="45"/>
      <c r="HEI39" s="46"/>
      <c r="HEJ39" s="45"/>
      <c r="HEK39" s="46"/>
      <c r="HEL39" s="45"/>
      <c r="HEM39" s="46"/>
      <c r="HEN39" s="45"/>
      <c r="HEO39" s="46"/>
      <c r="HEP39" s="45"/>
      <c r="HEQ39" s="46"/>
      <c r="HER39" s="45"/>
      <c r="HES39" s="46"/>
      <c r="HET39" s="45"/>
      <c r="HEU39" s="46"/>
      <c r="HEV39" s="45"/>
      <c r="HEW39" s="46"/>
      <c r="HEX39" s="45"/>
      <c r="HEY39" s="46"/>
      <c r="HEZ39" s="45"/>
      <c r="HFA39" s="46"/>
      <c r="HFB39" s="45"/>
      <c r="HFC39" s="46"/>
      <c r="HFD39" s="45"/>
      <c r="HFE39" s="46"/>
      <c r="HFF39" s="45"/>
      <c r="HFG39" s="46"/>
      <c r="HFH39" s="45"/>
      <c r="HFI39" s="46"/>
      <c r="HFJ39" s="45"/>
      <c r="HFK39" s="46"/>
      <c r="HFL39" s="45"/>
      <c r="HFM39" s="46"/>
      <c r="HFN39" s="45"/>
      <c r="HFO39" s="46"/>
      <c r="HFP39" s="45"/>
      <c r="HFQ39" s="46"/>
      <c r="HFR39" s="45"/>
      <c r="HFS39" s="46"/>
      <c r="HFT39" s="45"/>
      <c r="HFU39" s="46"/>
      <c r="HFV39" s="45"/>
      <c r="HFW39" s="46"/>
      <c r="HFX39" s="45"/>
      <c r="HFY39" s="46"/>
      <c r="HFZ39" s="45"/>
      <c r="HGA39" s="46"/>
      <c r="HGB39" s="45"/>
      <c r="HGC39" s="46"/>
      <c r="HGD39" s="45"/>
      <c r="HGE39" s="46"/>
      <c r="HGF39" s="45"/>
      <c r="HGG39" s="46"/>
      <c r="HGH39" s="45"/>
      <c r="HGI39" s="46"/>
      <c r="HGJ39" s="45"/>
      <c r="HGK39" s="46"/>
      <c r="HGL39" s="45"/>
      <c r="HGM39" s="46"/>
      <c r="HGN39" s="45"/>
      <c r="HGO39" s="46"/>
      <c r="HGP39" s="45"/>
      <c r="HGQ39" s="46"/>
      <c r="HGR39" s="45"/>
      <c r="HGS39" s="46"/>
      <c r="HGT39" s="45"/>
      <c r="HGU39" s="46"/>
      <c r="HGV39" s="45"/>
      <c r="HGW39" s="46"/>
      <c r="HGX39" s="45"/>
      <c r="HGY39" s="46"/>
      <c r="HGZ39" s="45"/>
      <c r="HHA39" s="46"/>
      <c r="HHB39" s="45"/>
      <c r="HHC39" s="46"/>
      <c r="HHD39" s="45"/>
      <c r="HHE39" s="46"/>
      <c r="HHF39" s="45"/>
      <c r="HHG39" s="46"/>
      <c r="HHH39" s="45"/>
      <c r="HHI39" s="46"/>
      <c r="HHJ39" s="45"/>
      <c r="HHK39" s="46"/>
      <c r="HHL39" s="45"/>
      <c r="HHM39" s="46"/>
      <c r="HHN39" s="45"/>
      <c r="HHO39" s="46"/>
      <c r="HHP39" s="45"/>
      <c r="HHQ39" s="46"/>
      <c r="HHR39" s="45"/>
      <c r="HHS39" s="46"/>
      <c r="HHT39" s="45"/>
      <c r="HHU39" s="46"/>
      <c r="HHV39" s="45"/>
      <c r="HHW39" s="46"/>
      <c r="HHX39" s="45"/>
      <c r="HHY39" s="46"/>
      <c r="HHZ39" s="45"/>
      <c r="HIA39" s="46"/>
      <c r="HIB39" s="45"/>
      <c r="HIC39" s="46"/>
      <c r="HID39" s="45"/>
      <c r="HIE39" s="46"/>
      <c r="HIF39" s="45"/>
      <c r="HIG39" s="46"/>
      <c r="HIH39" s="45"/>
      <c r="HII39" s="46"/>
      <c r="HIJ39" s="45"/>
      <c r="HIK39" s="46"/>
      <c r="HIL39" s="45"/>
      <c r="HIM39" s="46"/>
      <c r="HIN39" s="45"/>
      <c r="HIO39" s="46"/>
      <c r="HIP39" s="45"/>
      <c r="HIQ39" s="46"/>
      <c r="HIR39" s="45"/>
      <c r="HIS39" s="46"/>
      <c r="HIT39" s="45"/>
      <c r="HIU39" s="46"/>
      <c r="HIV39" s="45"/>
      <c r="HIW39" s="46"/>
      <c r="HIX39" s="45"/>
      <c r="HIY39" s="46"/>
      <c r="HIZ39" s="45"/>
      <c r="HJA39" s="46"/>
      <c r="HJB39" s="45"/>
      <c r="HJC39" s="46"/>
      <c r="HJD39" s="45"/>
      <c r="HJE39" s="46"/>
      <c r="HJF39" s="45"/>
      <c r="HJG39" s="46"/>
      <c r="HJH39" s="45"/>
      <c r="HJI39" s="46"/>
      <c r="HJJ39" s="45"/>
      <c r="HJK39" s="46"/>
      <c r="HJL39" s="45"/>
      <c r="HJM39" s="46"/>
      <c r="HJN39" s="45"/>
      <c r="HJO39" s="46"/>
      <c r="HJP39" s="45"/>
      <c r="HJQ39" s="46"/>
      <c r="HJR39" s="45"/>
      <c r="HJS39" s="46"/>
      <c r="HJT39" s="45"/>
      <c r="HJU39" s="46"/>
      <c r="HJV39" s="45"/>
      <c r="HJW39" s="46"/>
      <c r="HJX39" s="45"/>
      <c r="HJY39" s="46"/>
      <c r="HJZ39" s="45"/>
      <c r="HKA39" s="46"/>
      <c r="HKB39" s="45"/>
      <c r="HKC39" s="46"/>
      <c r="HKD39" s="45"/>
      <c r="HKE39" s="46"/>
      <c r="HKF39" s="45"/>
      <c r="HKG39" s="46"/>
      <c r="HKH39" s="45"/>
      <c r="HKI39" s="46"/>
      <c r="HKJ39" s="45"/>
      <c r="HKK39" s="46"/>
      <c r="HKL39" s="45"/>
      <c r="HKM39" s="46"/>
      <c r="HKN39" s="45"/>
      <c r="HKO39" s="46"/>
      <c r="HKP39" s="45"/>
      <c r="HKQ39" s="46"/>
      <c r="HKR39" s="45"/>
      <c r="HKS39" s="46"/>
      <c r="HKT39" s="45"/>
      <c r="HKU39" s="46"/>
      <c r="HKV39" s="45"/>
      <c r="HKW39" s="46"/>
      <c r="HKX39" s="45"/>
      <c r="HKY39" s="46"/>
      <c r="HKZ39" s="45"/>
      <c r="HLA39" s="46"/>
      <c r="HLB39" s="45"/>
      <c r="HLC39" s="46"/>
      <c r="HLD39" s="45"/>
      <c r="HLE39" s="46"/>
      <c r="HLF39" s="45"/>
      <c r="HLG39" s="46"/>
      <c r="HLH39" s="45"/>
      <c r="HLI39" s="46"/>
      <c r="HLJ39" s="45"/>
      <c r="HLK39" s="46"/>
      <c r="HLL39" s="45"/>
      <c r="HLM39" s="46"/>
      <c r="HLN39" s="45"/>
      <c r="HLO39" s="46"/>
      <c r="HLP39" s="45"/>
      <c r="HLQ39" s="46"/>
      <c r="HLR39" s="45"/>
      <c r="HLS39" s="46"/>
      <c r="HLT39" s="45"/>
      <c r="HLU39" s="46"/>
      <c r="HLV39" s="45"/>
      <c r="HLW39" s="46"/>
      <c r="HLX39" s="45"/>
      <c r="HLY39" s="46"/>
      <c r="HLZ39" s="45"/>
      <c r="HMA39" s="46"/>
      <c r="HMB39" s="45"/>
      <c r="HMC39" s="46"/>
      <c r="HMD39" s="45"/>
      <c r="HME39" s="46"/>
      <c r="HMF39" s="45"/>
      <c r="HMG39" s="46"/>
      <c r="HMH39" s="45"/>
      <c r="HMI39" s="46"/>
      <c r="HMJ39" s="45"/>
      <c r="HMK39" s="46"/>
      <c r="HML39" s="45"/>
      <c r="HMM39" s="46"/>
      <c r="HMN39" s="45"/>
      <c r="HMO39" s="46"/>
      <c r="HMP39" s="45"/>
      <c r="HMQ39" s="46"/>
      <c r="HMR39" s="45"/>
      <c r="HMS39" s="46"/>
      <c r="HMT39" s="45"/>
      <c r="HMU39" s="46"/>
      <c r="HMV39" s="45"/>
      <c r="HMW39" s="46"/>
      <c r="HMX39" s="45"/>
      <c r="HMY39" s="46"/>
      <c r="HMZ39" s="45"/>
      <c r="HNA39" s="46"/>
      <c r="HNB39" s="45"/>
      <c r="HNC39" s="46"/>
      <c r="HND39" s="45"/>
      <c r="HNE39" s="46"/>
      <c r="HNF39" s="45"/>
      <c r="HNG39" s="46"/>
      <c r="HNH39" s="45"/>
      <c r="HNI39" s="46"/>
      <c r="HNJ39" s="45"/>
      <c r="HNK39" s="46"/>
      <c r="HNL39" s="45"/>
      <c r="HNM39" s="46"/>
      <c r="HNN39" s="45"/>
      <c r="HNO39" s="46"/>
      <c r="HNP39" s="45"/>
      <c r="HNQ39" s="46"/>
      <c r="HNR39" s="45"/>
      <c r="HNS39" s="46"/>
      <c r="HNT39" s="45"/>
      <c r="HNU39" s="46"/>
      <c r="HNV39" s="45"/>
      <c r="HNW39" s="46"/>
      <c r="HNX39" s="45"/>
      <c r="HNY39" s="46"/>
      <c r="HNZ39" s="45"/>
      <c r="HOA39" s="46"/>
      <c r="HOB39" s="45"/>
      <c r="HOC39" s="46"/>
      <c r="HOD39" s="45"/>
      <c r="HOE39" s="46"/>
      <c r="HOF39" s="45"/>
      <c r="HOG39" s="46"/>
      <c r="HOH39" s="45"/>
      <c r="HOI39" s="46"/>
      <c r="HOJ39" s="45"/>
      <c r="HOK39" s="46"/>
      <c r="HOL39" s="45"/>
      <c r="HOM39" s="46"/>
      <c r="HON39" s="45"/>
      <c r="HOO39" s="46"/>
      <c r="HOP39" s="45"/>
      <c r="HOQ39" s="46"/>
      <c r="HOR39" s="45"/>
      <c r="HOS39" s="46"/>
      <c r="HOT39" s="45"/>
      <c r="HOU39" s="46"/>
      <c r="HOV39" s="45"/>
      <c r="HOW39" s="46"/>
      <c r="HOX39" s="45"/>
      <c r="HOY39" s="46"/>
      <c r="HOZ39" s="45"/>
      <c r="HPA39" s="46"/>
      <c r="HPB39" s="45"/>
      <c r="HPC39" s="46"/>
      <c r="HPD39" s="45"/>
      <c r="HPE39" s="46"/>
      <c r="HPF39" s="45"/>
      <c r="HPG39" s="46"/>
      <c r="HPH39" s="45"/>
      <c r="HPI39" s="46"/>
      <c r="HPJ39" s="45"/>
      <c r="HPK39" s="46"/>
      <c r="HPL39" s="45"/>
      <c r="HPM39" s="46"/>
      <c r="HPN39" s="45"/>
      <c r="HPO39" s="46"/>
      <c r="HPP39" s="45"/>
      <c r="HPQ39" s="46"/>
      <c r="HPR39" s="45"/>
      <c r="HPS39" s="46"/>
      <c r="HPT39" s="45"/>
      <c r="HPU39" s="46"/>
      <c r="HPV39" s="45"/>
      <c r="HPW39" s="46"/>
      <c r="HPX39" s="45"/>
      <c r="HPY39" s="46"/>
      <c r="HPZ39" s="45"/>
      <c r="HQA39" s="46"/>
      <c r="HQB39" s="45"/>
      <c r="HQC39" s="46"/>
      <c r="HQD39" s="45"/>
      <c r="HQE39" s="46"/>
      <c r="HQF39" s="45"/>
      <c r="HQG39" s="46"/>
      <c r="HQH39" s="45"/>
      <c r="HQI39" s="46"/>
      <c r="HQJ39" s="45"/>
      <c r="HQK39" s="46"/>
      <c r="HQL39" s="45"/>
      <c r="HQM39" s="46"/>
      <c r="HQN39" s="45"/>
      <c r="HQO39" s="46"/>
      <c r="HQP39" s="45"/>
      <c r="HQQ39" s="46"/>
      <c r="HQR39" s="45"/>
      <c r="HQS39" s="46"/>
      <c r="HQT39" s="45"/>
      <c r="HQU39" s="46"/>
      <c r="HQV39" s="45"/>
      <c r="HQW39" s="46"/>
      <c r="HQX39" s="45"/>
      <c r="HQY39" s="46"/>
      <c r="HQZ39" s="45"/>
      <c r="HRA39" s="46"/>
      <c r="HRB39" s="45"/>
      <c r="HRC39" s="46"/>
      <c r="HRD39" s="45"/>
      <c r="HRE39" s="46"/>
      <c r="HRF39" s="45"/>
      <c r="HRG39" s="46"/>
      <c r="HRH39" s="45"/>
      <c r="HRI39" s="46"/>
      <c r="HRJ39" s="45"/>
      <c r="HRK39" s="46"/>
      <c r="HRL39" s="45"/>
      <c r="HRM39" s="46"/>
      <c r="HRN39" s="45"/>
      <c r="HRO39" s="46"/>
      <c r="HRP39" s="45"/>
      <c r="HRQ39" s="46"/>
      <c r="HRR39" s="45"/>
      <c r="HRS39" s="46"/>
      <c r="HRT39" s="45"/>
      <c r="HRU39" s="46"/>
      <c r="HRV39" s="45"/>
      <c r="HRW39" s="46"/>
      <c r="HRX39" s="45"/>
      <c r="HRY39" s="46"/>
      <c r="HRZ39" s="45"/>
      <c r="HSA39" s="46"/>
      <c r="HSB39" s="45"/>
      <c r="HSC39" s="46"/>
      <c r="HSD39" s="45"/>
      <c r="HSE39" s="46"/>
      <c r="HSF39" s="45"/>
      <c r="HSG39" s="46"/>
      <c r="HSH39" s="45"/>
      <c r="HSI39" s="46"/>
      <c r="HSJ39" s="45"/>
      <c r="HSK39" s="46"/>
      <c r="HSL39" s="45"/>
      <c r="HSM39" s="46"/>
      <c r="HSN39" s="45"/>
      <c r="HSO39" s="46"/>
      <c r="HSP39" s="45"/>
      <c r="HSQ39" s="46"/>
      <c r="HSR39" s="45"/>
      <c r="HSS39" s="46"/>
      <c r="HST39" s="45"/>
      <c r="HSU39" s="46"/>
      <c r="HSV39" s="45"/>
      <c r="HSW39" s="46"/>
      <c r="HSX39" s="45"/>
      <c r="HSY39" s="46"/>
      <c r="HSZ39" s="45"/>
      <c r="HTA39" s="46"/>
      <c r="HTB39" s="45"/>
      <c r="HTC39" s="46"/>
      <c r="HTD39" s="45"/>
      <c r="HTE39" s="46"/>
      <c r="HTF39" s="45"/>
      <c r="HTG39" s="46"/>
      <c r="HTH39" s="45"/>
      <c r="HTI39" s="46"/>
      <c r="HTJ39" s="45"/>
      <c r="HTK39" s="46"/>
      <c r="HTL39" s="45"/>
      <c r="HTM39" s="46"/>
      <c r="HTN39" s="45"/>
      <c r="HTO39" s="46"/>
      <c r="HTP39" s="45"/>
      <c r="HTQ39" s="46"/>
      <c r="HTR39" s="45"/>
      <c r="HTS39" s="46"/>
      <c r="HTT39" s="45"/>
      <c r="HTU39" s="46"/>
      <c r="HTV39" s="45"/>
      <c r="HTW39" s="46"/>
      <c r="HTX39" s="45"/>
      <c r="HTY39" s="46"/>
      <c r="HTZ39" s="45"/>
      <c r="HUA39" s="46"/>
      <c r="HUB39" s="45"/>
      <c r="HUC39" s="46"/>
      <c r="HUD39" s="45"/>
      <c r="HUE39" s="46"/>
      <c r="HUF39" s="45"/>
      <c r="HUG39" s="46"/>
      <c r="HUH39" s="45"/>
      <c r="HUI39" s="46"/>
      <c r="HUJ39" s="45"/>
      <c r="HUK39" s="46"/>
      <c r="HUL39" s="45"/>
      <c r="HUM39" s="46"/>
      <c r="HUN39" s="45"/>
      <c r="HUO39" s="46"/>
      <c r="HUP39" s="45"/>
      <c r="HUQ39" s="46"/>
      <c r="HUR39" s="45"/>
      <c r="HUS39" s="46"/>
      <c r="HUT39" s="45"/>
      <c r="HUU39" s="46"/>
      <c r="HUV39" s="45"/>
      <c r="HUW39" s="46"/>
      <c r="HUX39" s="45"/>
      <c r="HUY39" s="46"/>
      <c r="HUZ39" s="45"/>
      <c r="HVA39" s="46"/>
      <c r="HVB39" s="45"/>
      <c r="HVC39" s="46"/>
      <c r="HVD39" s="45"/>
      <c r="HVE39" s="46"/>
      <c r="HVF39" s="45"/>
      <c r="HVG39" s="46"/>
      <c r="HVH39" s="45"/>
      <c r="HVI39" s="46"/>
      <c r="HVJ39" s="45"/>
      <c r="HVK39" s="46"/>
      <c r="HVL39" s="45"/>
      <c r="HVM39" s="46"/>
      <c r="HVN39" s="45"/>
      <c r="HVO39" s="46"/>
      <c r="HVP39" s="45"/>
      <c r="HVQ39" s="46"/>
      <c r="HVR39" s="45"/>
      <c r="HVS39" s="46"/>
      <c r="HVT39" s="45"/>
      <c r="HVU39" s="46"/>
      <c r="HVV39" s="45"/>
      <c r="HVW39" s="46"/>
      <c r="HVX39" s="45"/>
      <c r="HVY39" s="46"/>
      <c r="HVZ39" s="45"/>
      <c r="HWA39" s="46"/>
      <c r="HWB39" s="45"/>
      <c r="HWC39" s="46"/>
      <c r="HWD39" s="45"/>
      <c r="HWE39" s="46"/>
      <c r="HWF39" s="45"/>
      <c r="HWG39" s="46"/>
      <c r="HWH39" s="45"/>
      <c r="HWI39" s="46"/>
      <c r="HWJ39" s="45"/>
      <c r="HWK39" s="46"/>
      <c r="HWL39" s="45"/>
      <c r="HWM39" s="46"/>
      <c r="HWN39" s="45"/>
      <c r="HWO39" s="46"/>
      <c r="HWP39" s="45"/>
      <c r="HWQ39" s="46"/>
      <c r="HWR39" s="45"/>
      <c r="HWS39" s="46"/>
      <c r="HWT39" s="45"/>
      <c r="HWU39" s="46"/>
      <c r="HWV39" s="45"/>
      <c r="HWW39" s="46"/>
      <c r="HWX39" s="45"/>
      <c r="HWY39" s="46"/>
      <c r="HWZ39" s="45"/>
      <c r="HXA39" s="46"/>
      <c r="HXB39" s="45"/>
      <c r="HXC39" s="46"/>
      <c r="HXD39" s="45"/>
      <c r="HXE39" s="46"/>
      <c r="HXF39" s="45"/>
      <c r="HXG39" s="46"/>
      <c r="HXH39" s="45"/>
      <c r="HXI39" s="46"/>
      <c r="HXJ39" s="45"/>
      <c r="HXK39" s="46"/>
      <c r="HXL39" s="45"/>
      <c r="HXM39" s="46"/>
      <c r="HXN39" s="45"/>
      <c r="HXO39" s="46"/>
      <c r="HXP39" s="45"/>
      <c r="HXQ39" s="46"/>
      <c r="HXR39" s="45"/>
      <c r="HXS39" s="46"/>
      <c r="HXT39" s="45"/>
      <c r="HXU39" s="46"/>
      <c r="HXV39" s="45"/>
      <c r="HXW39" s="46"/>
      <c r="HXX39" s="45"/>
      <c r="HXY39" s="46"/>
      <c r="HXZ39" s="45"/>
      <c r="HYA39" s="46"/>
      <c r="HYB39" s="45"/>
      <c r="HYC39" s="46"/>
      <c r="HYD39" s="45"/>
      <c r="HYE39" s="46"/>
      <c r="HYF39" s="45"/>
      <c r="HYG39" s="46"/>
      <c r="HYH39" s="45"/>
      <c r="HYI39" s="46"/>
      <c r="HYJ39" s="45"/>
      <c r="HYK39" s="46"/>
      <c r="HYL39" s="45"/>
      <c r="HYM39" s="46"/>
      <c r="HYN39" s="45"/>
      <c r="HYO39" s="46"/>
      <c r="HYP39" s="45"/>
      <c r="HYQ39" s="46"/>
      <c r="HYR39" s="45"/>
      <c r="HYS39" s="46"/>
      <c r="HYT39" s="45"/>
      <c r="HYU39" s="46"/>
      <c r="HYV39" s="45"/>
      <c r="HYW39" s="46"/>
      <c r="HYX39" s="45"/>
      <c r="HYY39" s="46"/>
      <c r="HYZ39" s="45"/>
      <c r="HZA39" s="46"/>
      <c r="HZB39" s="45"/>
      <c r="HZC39" s="46"/>
      <c r="HZD39" s="45"/>
      <c r="HZE39" s="46"/>
      <c r="HZF39" s="45"/>
      <c r="HZG39" s="46"/>
      <c r="HZH39" s="45"/>
      <c r="HZI39" s="46"/>
      <c r="HZJ39" s="45"/>
      <c r="HZK39" s="46"/>
      <c r="HZL39" s="45"/>
      <c r="HZM39" s="46"/>
      <c r="HZN39" s="45"/>
      <c r="HZO39" s="46"/>
      <c r="HZP39" s="45"/>
      <c r="HZQ39" s="46"/>
      <c r="HZR39" s="45"/>
      <c r="HZS39" s="46"/>
      <c r="HZT39" s="45"/>
      <c r="HZU39" s="46"/>
      <c r="HZV39" s="45"/>
      <c r="HZW39" s="46"/>
      <c r="HZX39" s="45"/>
      <c r="HZY39" s="46"/>
      <c r="HZZ39" s="45"/>
      <c r="IAA39" s="46"/>
      <c r="IAB39" s="45"/>
      <c r="IAC39" s="46"/>
      <c r="IAD39" s="45"/>
      <c r="IAE39" s="46"/>
      <c r="IAF39" s="45"/>
      <c r="IAG39" s="46"/>
      <c r="IAH39" s="45"/>
      <c r="IAI39" s="46"/>
      <c r="IAJ39" s="45"/>
      <c r="IAK39" s="46"/>
      <c r="IAL39" s="45"/>
      <c r="IAM39" s="46"/>
      <c r="IAN39" s="45"/>
      <c r="IAO39" s="46"/>
      <c r="IAP39" s="45"/>
      <c r="IAQ39" s="46"/>
      <c r="IAR39" s="45"/>
      <c r="IAS39" s="46"/>
      <c r="IAT39" s="45"/>
      <c r="IAU39" s="46"/>
      <c r="IAV39" s="45"/>
      <c r="IAW39" s="46"/>
      <c r="IAX39" s="45"/>
      <c r="IAY39" s="46"/>
      <c r="IAZ39" s="45"/>
      <c r="IBA39" s="46"/>
      <c r="IBB39" s="45"/>
      <c r="IBC39" s="46"/>
      <c r="IBD39" s="45"/>
      <c r="IBE39" s="46"/>
      <c r="IBF39" s="45"/>
      <c r="IBG39" s="46"/>
      <c r="IBH39" s="45"/>
      <c r="IBI39" s="46"/>
      <c r="IBJ39" s="45"/>
      <c r="IBK39" s="46"/>
      <c r="IBL39" s="45"/>
      <c r="IBM39" s="46"/>
      <c r="IBN39" s="45"/>
      <c r="IBO39" s="46"/>
      <c r="IBP39" s="45"/>
      <c r="IBQ39" s="46"/>
      <c r="IBR39" s="45"/>
      <c r="IBS39" s="46"/>
      <c r="IBT39" s="45"/>
      <c r="IBU39" s="46"/>
      <c r="IBV39" s="45"/>
      <c r="IBW39" s="46"/>
      <c r="IBX39" s="45"/>
      <c r="IBY39" s="46"/>
      <c r="IBZ39" s="45"/>
      <c r="ICA39" s="46"/>
      <c r="ICB39" s="45"/>
      <c r="ICC39" s="46"/>
      <c r="ICD39" s="45"/>
      <c r="ICE39" s="46"/>
      <c r="ICF39" s="45"/>
      <c r="ICG39" s="46"/>
      <c r="ICH39" s="45"/>
      <c r="ICI39" s="46"/>
      <c r="ICJ39" s="45"/>
      <c r="ICK39" s="46"/>
      <c r="ICL39" s="45"/>
      <c r="ICM39" s="46"/>
      <c r="ICN39" s="45"/>
      <c r="ICO39" s="46"/>
      <c r="ICP39" s="45"/>
      <c r="ICQ39" s="46"/>
      <c r="ICR39" s="45"/>
      <c r="ICS39" s="46"/>
      <c r="ICT39" s="45"/>
      <c r="ICU39" s="46"/>
      <c r="ICV39" s="45"/>
      <c r="ICW39" s="46"/>
      <c r="ICX39" s="45"/>
      <c r="ICY39" s="46"/>
      <c r="ICZ39" s="45"/>
      <c r="IDA39" s="46"/>
      <c r="IDB39" s="45"/>
      <c r="IDC39" s="46"/>
      <c r="IDD39" s="45"/>
      <c r="IDE39" s="46"/>
      <c r="IDF39" s="45"/>
      <c r="IDG39" s="46"/>
      <c r="IDH39" s="45"/>
      <c r="IDI39" s="46"/>
      <c r="IDJ39" s="45"/>
      <c r="IDK39" s="46"/>
      <c r="IDL39" s="45"/>
      <c r="IDM39" s="46"/>
      <c r="IDN39" s="45"/>
      <c r="IDO39" s="46"/>
      <c r="IDP39" s="45"/>
      <c r="IDQ39" s="46"/>
      <c r="IDR39" s="45"/>
      <c r="IDS39" s="46"/>
      <c r="IDT39" s="45"/>
      <c r="IDU39" s="46"/>
      <c r="IDV39" s="45"/>
      <c r="IDW39" s="46"/>
      <c r="IDX39" s="45"/>
      <c r="IDY39" s="46"/>
      <c r="IDZ39" s="45"/>
      <c r="IEA39" s="46"/>
      <c r="IEB39" s="45"/>
      <c r="IEC39" s="46"/>
      <c r="IED39" s="45"/>
      <c r="IEE39" s="46"/>
      <c r="IEF39" s="45"/>
      <c r="IEG39" s="46"/>
      <c r="IEH39" s="45"/>
      <c r="IEI39" s="46"/>
      <c r="IEJ39" s="45"/>
      <c r="IEK39" s="46"/>
      <c r="IEL39" s="45"/>
      <c r="IEM39" s="46"/>
      <c r="IEN39" s="45"/>
      <c r="IEO39" s="46"/>
      <c r="IEP39" s="45"/>
      <c r="IEQ39" s="46"/>
      <c r="IER39" s="45"/>
      <c r="IES39" s="46"/>
      <c r="IET39" s="45"/>
      <c r="IEU39" s="46"/>
      <c r="IEV39" s="45"/>
      <c r="IEW39" s="46"/>
      <c r="IEX39" s="45"/>
      <c r="IEY39" s="46"/>
      <c r="IEZ39" s="45"/>
      <c r="IFA39" s="46"/>
      <c r="IFB39" s="45"/>
      <c r="IFC39" s="46"/>
      <c r="IFD39" s="45"/>
      <c r="IFE39" s="46"/>
      <c r="IFF39" s="45"/>
      <c r="IFG39" s="46"/>
      <c r="IFH39" s="45"/>
      <c r="IFI39" s="46"/>
      <c r="IFJ39" s="45"/>
      <c r="IFK39" s="46"/>
      <c r="IFL39" s="45"/>
      <c r="IFM39" s="46"/>
      <c r="IFN39" s="45"/>
      <c r="IFO39" s="46"/>
      <c r="IFP39" s="45"/>
      <c r="IFQ39" s="46"/>
      <c r="IFR39" s="45"/>
      <c r="IFS39" s="46"/>
      <c r="IFT39" s="45"/>
      <c r="IFU39" s="46"/>
      <c r="IFV39" s="45"/>
      <c r="IFW39" s="46"/>
      <c r="IFX39" s="45"/>
      <c r="IFY39" s="46"/>
      <c r="IFZ39" s="45"/>
      <c r="IGA39" s="46"/>
      <c r="IGB39" s="45"/>
      <c r="IGC39" s="46"/>
      <c r="IGD39" s="45"/>
      <c r="IGE39" s="46"/>
      <c r="IGF39" s="45"/>
      <c r="IGG39" s="46"/>
      <c r="IGH39" s="45"/>
      <c r="IGI39" s="46"/>
      <c r="IGJ39" s="45"/>
      <c r="IGK39" s="46"/>
      <c r="IGL39" s="45"/>
      <c r="IGM39" s="46"/>
      <c r="IGN39" s="45"/>
      <c r="IGO39" s="46"/>
      <c r="IGP39" s="45"/>
      <c r="IGQ39" s="46"/>
      <c r="IGR39" s="45"/>
      <c r="IGS39" s="46"/>
      <c r="IGT39" s="45"/>
      <c r="IGU39" s="46"/>
      <c r="IGV39" s="45"/>
      <c r="IGW39" s="46"/>
      <c r="IGX39" s="45"/>
      <c r="IGY39" s="46"/>
      <c r="IGZ39" s="45"/>
      <c r="IHA39" s="46"/>
      <c r="IHB39" s="45"/>
      <c r="IHC39" s="46"/>
      <c r="IHD39" s="45"/>
      <c r="IHE39" s="46"/>
      <c r="IHF39" s="45"/>
      <c r="IHG39" s="46"/>
      <c r="IHH39" s="45"/>
      <c r="IHI39" s="46"/>
      <c r="IHJ39" s="45"/>
      <c r="IHK39" s="46"/>
      <c r="IHL39" s="45"/>
      <c r="IHM39" s="46"/>
      <c r="IHN39" s="45"/>
      <c r="IHO39" s="46"/>
      <c r="IHP39" s="45"/>
      <c r="IHQ39" s="46"/>
      <c r="IHR39" s="45"/>
      <c r="IHS39" s="46"/>
      <c r="IHT39" s="45"/>
      <c r="IHU39" s="46"/>
      <c r="IHV39" s="45"/>
      <c r="IHW39" s="46"/>
      <c r="IHX39" s="45"/>
      <c r="IHY39" s="46"/>
      <c r="IHZ39" s="45"/>
      <c r="IIA39" s="46"/>
      <c r="IIB39" s="45"/>
      <c r="IIC39" s="46"/>
      <c r="IID39" s="45"/>
      <c r="IIE39" s="46"/>
      <c r="IIF39" s="45"/>
      <c r="IIG39" s="46"/>
      <c r="IIH39" s="45"/>
      <c r="III39" s="46"/>
      <c r="IIJ39" s="45"/>
      <c r="IIK39" s="46"/>
      <c r="IIL39" s="45"/>
      <c r="IIM39" s="46"/>
      <c r="IIN39" s="45"/>
      <c r="IIO39" s="46"/>
      <c r="IIP39" s="45"/>
      <c r="IIQ39" s="46"/>
      <c r="IIR39" s="45"/>
      <c r="IIS39" s="46"/>
      <c r="IIT39" s="45"/>
      <c r="IIU39" s="46"/>
      <c r="IIV39" s="45"/>
      <c r="IIW39" s="46"/>
      <c r="IIX39" s="45"/>
      <c r="IIY39" s="46"/>
      <c r="IIZ39" s="45"/>
      <c r="IJA39" s="46"/>
      <c r="IJB39" s="45"/>
      <c r="IJC39" s="46"/>
      <c r="IJD39" s="45"/>
      <c r="IJE39" s="46"/>
      <c r="IJF39" s="45"/>
      <c r="IJG39" s="46"/>
      <c r="IJH39" s="45"/>
      <c r="IJI39" s="46"/>
      <c r="IJJ39" s="45"/>
      <c r="IJK39" s="46"/>
      <c r="IJL39" s="45"/>
      <c r="IJM39" s="46"/>
      <c r="IJN39" s="45"/>
      <c r="IJO39" s="46"/>
      <c r="IJP39" s="45"/>
      <c r="IJQ39" s="46"/>
      <c r="IJR39" s="45"/>
      <c r="IJS39" s="46"/>
      <c r="IJT39" s="45"/>
      <c r="IJU39" s="46"/>
      <c r="IJV39" s="45"/>
      <c r="IJW39" s="46"/>
      <c r="IJX39" s="45"/>
      <c r="IJY39" s="46"/>
      <c r="IJZ39" s="45"/>
      <c r="IKA39" s="46"/>
      <c r="IKB39" s="45"/>
      <c r="IKC39" s="46"/>
      <c r="IKD39" s="45"/>
      <c r="IKE39" s="46"/>
      <c r="IKF39" s="45"/>
      <c r="IKG39" s="46"/>
      <c r="IKH39" s="45"/>
      <c r="IKI39" s="46"/>
      <c r="IKJ39" s="45"/>
      <c r="IKK39" s="46"/>
      <c r="IKL39" s="45"/>
      <c r="IKM39" s="46"/>
      <c r="IKN39" s="45"/>
      <c r="IKO39" s="46"/>
      <c r="IKP39" s="45"/>
      <c r="IKQ39" s="46"/>
      <c r="IKR39" s="45"/>
      <c r="IKS39" s="46"/>
      <c r="IKT39" s="45"/>
      <c r="IKU39" s="46"/>
      <c r="IKV39" s="45"/>
      <c r="IKW39" s="46"/>
      <c r="IKX39" s="45"/>
      <c r="IKY39" s="46"/>
      <c r="IKZ39" s="45"/>
      <c r="ILA39" s="46"/>
      <c r="ILB39" s="45"/>
      <c r="ILC39" s="46"/>
      <c r="ILD39" s="45"/>
      <c r="ILE39" s="46"/>
      <c r="ILF39" s="45"/>
      <c r="ILG39" s="46"/>
      <c r="ILH39" s="45"/>
      <c r="ILI39" s="46"/>
      <c r="ILJ39" s="45"/>
      <c r="ILK39" s="46"/>
      <c r="ILL39" s="45"/>
      <c r="ILM39" s="46"/>
      <c r="ILN39" s="45"/>
      <c r="ILO39" s="46"/>
      <c r="ILP39" s="45"/>
      <c r="ILQ39" s="46"/>
      <c r="ILR39" s="45"/>
      <c r="ILS39" s="46"/>
      <c r="ILT39" s="45"/>
      <c r="ILU39" s="46"/>
      <c r="ILV39" s="45"/>
      <c r="ILW39" s="46"/>
      <c r="ILX39" s="45"/>
      <c r="ILY39" s="46"/>
      <c r="ILZ39" s="45"/>
      <c r="IMA39" s="46"/>
      <c r="IMB39" s="45"/>
      <c r="IMC39" s="46"/>
      <c r="IMD39" s="45"/>
      <c r="IME39" s="46"/>
      <c r="IMF39" s="45"/>
      <c r="IMG39" s="46"/>
      <c r="IMH39" s="45"/>
      <c r="IMI39" s="46"/>
      <c r="IMJ39" s="45"/>
      <c r="IMK39" s="46"/>
      <c r="IML39" s="45"/>
      <c r="IMM39" s="46"/>
      <c r="IMN39" s="45"/>
      <c r="IMO39" s="46"/>
      <c r="IMP39" s="45"/>
      <c r="IMQ39" s="46"/>
      <c r="IMR39" s="45"/>
      <c r="IMS39" s="46"/>
      <c r="IMT39" s="45"/>
      <c r="IMU39" s="46"/>
      <c r="IMV39" s="45"/>
      <c r="IMW39" s="46"/>
      <c r="IMX39" s="45"/>
      <c r="IMY39" s="46"/>
      <c r="IMZ39" s="45"/>
      <c r="INA39" s="46"/>
      <c r="INB39" s="45"/>
      <c r="INC39" s="46"/>
      <c r="IND39" s="45"/>
      <c r="INE39" s="46"/>
      <c r="INF39" s="45"/>
      <c r="ING39" s="46"/>
      <c r="INH39" s="45"/>
      <c r="INI39" s="46"/>
      <c r="INJ39" s="45"/>
      <c r="INK39" s="46"/>
      <c r="INL39" s="45"/>
      <c r="INM39" s="46"/>
      <c r="INN39" s="45"/>
      <c r="INO39" s="46"/>
      <c r="INP39" s="45"/>
      <c r="INQ39" s="46"/>
      <c r="INR39" s="45"/>
      <c r="INS39" s="46"/>
      <c r="INT39" s="45"/>
      <c r="INU39" s="46"/>
      <c r="INV39" s="45"/>
      <c r="INW39" s="46"/>
      <c r="INX39" s="45"/>
      <c r="INY39" s="46"/>
      <c r="INZ39" s="45"/>
      <c r="IOA39" s="46"/>
      <c r="IOB39" s="45"/>
      <c r="IOC39" s="46"/>
      <c r="IOD39" s="45"/>
      <c r="IOE39" s="46"/>
      <c r="IOF39" s="45"/>
      <c r="IOG39" s="46"/>
      <c r="IOH39" s="45"/>
      <c r="IOI39" s="46"/>
      <c r="IOJ39" s="45"/>
      <c r="IOK39" s="46"/>
      <c r="IOL39" s="45"/>
      <c r="IOM39" s="46"/>
      <c r="ION39" s="45"/>
      <c r="IOO39" s="46"/>
      <c r="IOP39" s="45"/>
      <c r="IOQ39" s="46"/>
      <c r="IOR39" s="45"/>
      <c r="IOS39" s="46"/>
      <c r="IOT39" s="45"/>
      <c r="IOU39" s="46"/>
      <c r="IOV39" s="45"/>
      <c r="IOW39" s="46"/>
      <c r="IOX39" s="45"/>
      <c r="IOY39" s="46"/>
      <c r="IOZ39" s="45"/>
      <c r="IPA39" s="46"/>
      <c r="IPB39" s="45"/>
      <c r="IPC39" s="46"/>
      <c r="IPD39" s="45"/>
      <c r="IPE39" s="46"/>
      <c r="IPF39" s="45"/>
      <c r="IPG39" s="46"/>
      <c r="IPH39" s="45"/>
      <c r="IPI39" s="46"/>
      <c r="IPJ39" s="45"/>
      <c r="IPK39" s="46"/>
      <c r="IPL39" s="45"/>
      <c r="IPM39" s="46"/>
      <c r="IPN39" s="45"/>
      <c r="IPO39" s="46"/>
      <c r="IPP39" s="45"/>
      <c r="IPQ39" s="46"/>
      <c r="IPR39" s="45"/>
      <c r="IPS39" s="46"/>
      <c r="IPT39" s="45"/>
      <c r="IPU39" s="46"/>
      <c r="IPV39" s="45"/>
      <c r="IPW39" s="46"/>
      <c r="IPX39" s="45"/>
      <c r="IPY39" s="46"/>
      <c r="IPZ39" s="45"/>
      <c r="IQA39" s="46"/>
      <c r="IQB39" s="45"/>
      <c r="IQC39" s="46"/>
      <c r="IQD39" s="45"/>
      <c r="IQE39" s="46"/>
      <c r="IQF39" s="45"/>
      <c r="IQG39" s="46"/>
      <c r="IQH39" s="45"/>
      <c r="IQI39" s="46"/>
      <c r="IQJ39" s="45"/>
      <c r="IQK39" s="46"/>
      <c r="IQL39" s="45"/>
      <c r="IQM39" s="46"/>
      <c r="IQN39" s="45"/>
      <c r="IQO39" s="46"/>
      <c r="IQP39" s="45"/>
      <c r="IQQ39" s="46"/>
      <c r="IQR39" s="45"/>
      <c r="IQS39" s="46"/>
      <c r="IQT39" s="45"/>
      <c r="IQU39" s="46"/>
      <c r="IQV39" s="45"/>
      <c r="IQW39" s="46"/>
      <c r="IQX39" s="45"/>
      <c r="IQY39" s="46"/>
      <c r="IQZ39" s="45"/>
      <c r="IRA39" s="46"/>
      <c r="IRB39" s="45"/>
      <c r="IRC39" s="46"/>
      <c r="IRD39" s="45"/>
      <c r="IRE39" s="46"/>
      <c r="IRF39" s="45"/>
      <c r="IRG39" s="46"/>
      <c r="IRH39" s="45"/>
      <c r="IRI39" s="46"/>
      <c r="IRJ39" s="45"/>
      <c r="IRK39" s="46"/>
      <c r="IRL39" s="45"/>
      <c r="IRM39" s="46"/>
      <c r="IRN39" s="45"/>
      <c r="IRO39" s="46"/>
      <c r="IRP39" s="45"/>
      <c r="IRQ39" s="46"/>
      <c r="IRR39" s="45"/>
      <c r="IRS39" s="46"/>
      <c r="IRT39" s="45"/>
      <c r="IRU39" s="46"/>
      <c r="IRV39" s="45"/>
      <c r="IRW39" s="46"/>
      <c r="IRX39" s="45"/>
      <c r="IRY39" s="46"/>
      <c r="IRZ39" s="45"/>
      <c r="ISA39" s="46"/>
      <c r="ISB39" s="45"/>
      <c r="ISC39" s="46"/>
      <c r="ISD39" s="45"/>
      <c r="ISE39" s="46"/>
      <c r="ISF39" s="45"/>
      <c r="ISG39" s="46"/>
      <c r="ISH39" s="45"/>
      <c r="ISI39" s="46"/>
      <c r="ISJ39" s="45"/>
      <c r="ISK39" s="46"/>
      <c r="ISL39" s="45"/>
      <c r="ISM39" s="46"/>
      <c r="ISN39" s="45"/>
      <c r="ISO39" s="46"/>
      <c r="ISP39" s="45"/>
      <c r="ISQ39" s="46"/>
      <c r="ISR39" s="45"/>
      <c r="ISS39" s="46"/>
      <c r="IST39" s="45"/>
      <c r="ISU39" s="46"/>
      <c r="ISV39" s="45"/>
      <c r="ISW39" s="46"/>
      <c r="ISX39" s="45"/>
      <c r="ISY39" s="46"/>
      <c r="ISZ39" s="45"/>
      <c r="ITA39" s="46"/>
      <c r="ITB39" s="45"/>
      <c r="ITC39" s="46"/>
      <c r="ITD39" s="45"/>
      <c r="ITE39" s="46"/>
      <c r="ITF39" s="45"/>
      <c r="ITG39" s="46"/>
      <c r="ITH39" s="45"/>
      <c r="ITI39" s="46"/>
      <c r="ITJ39" s="45"/>
      <c r="ITK39" s="46"/>
      <c r="ITL39" s="45"/>
      <c r="ITM39" s="46"/>
      <c r="ITN39" s="45"/>
      <c r="ITO39" s="46"/>
      <c r="ITP39" s="45"/>
      <c r="ITQ39" s="46"/>
      <c r="ITR39" s="45"/>
      <c r="ITS39" s="46"/>
      <c r="ITT39" s="45"/>
      <c r="ITU39" s="46"/>
      <c r="ITV39" s="45"/>
      <c r="ITW39" s="46"/>
      <c r="ITX39" s="45"/>
      <c r="ITY39" s="46"/>
      <c r="ITZ39" s="45"/>
      <c r="IUA39" s="46"/>
      <c r="IUB39" s="45"/>
      <c r="IUC39" s="46"/>
      <c r="IUD39" s="45"/>
      <c r="IUE39" s="46"/>
      <c r="IUF39" s="45"/>
      <c r="IUG39" s="46"/>
      <c r="IUH39" s="45"/>
      <c r="IUI39" s="46"/>
      <c r="IUJ39" s="45"/>
      <c r="IUK39" s="46"/>
      <c r="IUL39" s="45"/>
      <c r="IUM39" s="46"/>
      <c r="IUN39" s="45"/>
      <c r="IUO39" s="46"/>
      <c r="IUP39" s="45"/>
      <c r="IUQ39" s="46"/>
      <c r="IUR39" s="45"/>
      <c r="IUS39" s="46"/>
      <c r="IUT39" s="45"/>
      <c r="IUU39" s="46"/>
      <c r="IUV39" s="45"/>
      <c r="IUW39" s="46"/>
      <c r="IUX39" s="45"/>
      <c r="IUY39" s="46"/>
      <c r="IUZ39" s="45"/>
      <c r="IVA39" s="46"/>
      <c r="IVB39" s="45"/>
      <c r="IVC39" s="46"/>
      <c r="IVD39" s="45"/>
      <c r="IVE39" s="46"/>
      <c r="IVF39" s="45"/>
      <c r="IVG39" s="46"/>
      <c r="IVH39" s="45"/>
      <c r="IVI39" s="46"/>
      <c r="IVJ39" s="45"/>
      <c r="IVK39" s="46"/>
      <c r="IVL39" s="45"/>
      <c r="IVM39" s="46"/>
      <c r="IVN39" s="45"/>
      <c r="IVO39" s="46"/>
      <c r="IVP39" s="45"/>
      <c r="IVQ39" s="46"/>
      <c r="IVR39" s="45"/>
      <c r="IVS39" s="46"/>
      <c r="IVT39" s="45"/>
      <c r="IVU39" s="46"/>
      <c r="IVV39" s="45"/>
      <c r="IVW39" s="46"/>
      <c r="IVX39" s="45"/>
      <c r="IVY39" s="46"/>
      <c r="IVZ39" s="45"/>
      <c r="IWA39" s="46"/>
      <c r="IWB39" s="45"/>
      <c r="IWC39" s="46"/>
      <c r="IWD39" s="45"/>
      <c r="IWE39" s="46"/>
      <c r="IWF39" s="45"/>
      <c r="IWG39" s="46"/>
      <c r="IWH39" s="45"/>
      <c r="IWI39" s="46"/>
      <c r="IWJ39" s="45"/>
      <c r="IWK39" s="46"/>
      <c r="IWL39" s="45"/>
      <c r="IWM39" s="46"/>
      <c r="IWN39" s="45"/>
      <c r="IWO39" s="46"/>
      <c r="IWP39" s="45"/>
      <c r="IWQ39" s="46"/>
      <c r="IWR39" s="45"/>
      <c r="IWS39" s="46"/>
      <c r="IWT39" s="45"/>
      <c r="IWU39" s="46"/>
      <c r="IWV39" s="45"/>
      <c r="IWW39" s="46"/>
      <c r="IWX39" s="45"/>
      <c r="IWY39" s="46"/>
      <c r="IWZ39" s="45"/>
      <c r="IXA39" s="46"/>
      <c r="IXB39" s="45"/>
      <c r="IXC39" s="46"/>
      <c r="IXD39" s="45"/>
      <c r="IXE39" s="46"/>
      <c r="IXF39" s="45"/>
      <c r="IXG39" s="46"/>
      <c r="IXH39" s="45"/>
      <c r="IXI39" s="46"/>
      <c r="IXJ39" s="45"/>
      <c r="IXK39" s="46"/>
      <c r="IXL39" s="45"/>
      <c r="IXM39" s="46"/>
      <c r="IXN39" s="45"/>
      <c r="IXO39" s="46"/>
      <c r="IXP39" s="45"/>
      <c r="IXQ39" s="46"/>
      <c r="IXR39" s="45"/>
      <c r="IXS39" s="46"/>
      <c r="IXT39" s="45"/>
      <c r="IXU39" s="46"/>
      <c r="IXV39" s="45"/>
      <c r="IXW39" s="46"/>
      <c r="IXX39" s="45"/>
      <c r="IXY39" s="46"/>
      <c r="IXZ39" s="45"/>
      <c r="IYA39" s="46"/>
      <c r="IYB39" s="45"/>
      <c r="IYC39" s="46"/>
      <c r="IYD39" s="45"/>
      <c r="IYE39" s="46"/>
      <c r="IYF39" s="45"/>
      <c r="IYG39" s="46"/>
      <c r="IYH39" s="45"/>
      <c r="IYI39" s="46"/>
      <c r="IYJ39" s="45"/>
      <c r="IYK39" s="46"/>
      <c r="IYL39" s="45"/>
      <c r="IYM39" s="46"/>
      <c r="IYN39" s="45"/>
      <c r="IYO39" s="46"/>
      <c r="IYP39" s="45"/>
      <c r="IYQ39" s="46"/>
      <c r="IYR39" s="45"/>
      <c r="IYS39" s="46"/>
      <c r="IYT39" s="45"/>
      <c r="IYU39" s="46"/>
      <c r="IYV39" s="45"/>
      <c r="IYW39" s="46"/>
      <c r="IYX39" s="45"/>
      <c r="IYY39" s="46"/>
      <c r="IYZ39" s="45"/>
      <c r="IZA39" s="46"/>
      <c r="IZB39" s="45"/>
      <c r="IZC39" s="46"/>
      <c r="IZD39" s="45"/>
      <c r="IZE39" s="46"/>
      <c r="IZF39" s="45"/>
      <c r="IZG39" s="46"/>
      <c r="IZH39" s="45"/>
      <c r="IZI39" s="46"/>
      <c r="IZJ39" s="45"/>
      <c r="IZK39" s="46"/>
      <c r="IZL39" s="45"/>
      <c r="IZM39" s="46"/>
      <c r="IZN39" s="45"/>
      <c r="IZO39" s="46"/>
      <c r="IZP39" s="45"/>
      <c r="IZQ39" s="46"/>
      <c r="IZR39" s="45"/>
      <c r="IZS39" s="46"/>
      <c r="IZT39" s="45"/>
      <c r="IZU39" s="46"/>
      <c r="IZV39" s="45"/>
      <c r="IZW39" s="46"/>
      <c r="IZX39" s="45"/>
      <c r="IZY39" s="46"/>
      <c r="IZZ39" s="45"/>
      <c r="JAA39" s="46"/>
      <c r="JAB39" s="45"/>
      <c r="JAC39" s="46"/>
      <c r="JAD39" s="45"/>
      <c r="JAE39" s="46"/>
      <c r="JAF39" s="45"/>
      <c r="JAG39" s="46"/>
      <c r="JAH39" s="45"/>
      <c r="JAI39" s="46"/>
      <c r="JAJ39" s="45"/>
      <c r="JAK39" s="46"/>
      <c r="JAL39" s="45"/>
      <c r="JAM39" s="46"/>
      <c r="JAN39" s="45"/>
      <c r="JAO39" s="46"/>
      <c r="JAP39" s="45"/>
      <c r="JAQ39" s="46"/>
      <c r="JAR39" s="45"/>
      <c r="JAS39" s="46"/>
      <c r="JAT39" s="45"/>
      <c r="JAU39" s="46"/>
      <c r="JAV39" s="45"/>
      <c r="JAW39" s="46"/>
      <c r="JAX39" s="45"/>
      <c r="JAY39" s="46"/>
      <c r="JAZ39" s="45"/>
      <c r="JBA39" s="46"/>
      <c r="JBB39" s="45"/>
      <c r="JBC39" s="46"/>
      <c r="JBD39" s="45"/>
      <c r="JBE39" s="46"/>
      <c r="JBF39" s="45"/>
      <c r="JBG39" s="46"/>
      <c r="JBH39" s="45"/>
      <c r="JBI39" s="46"/>
      <c r="JBJ39" s="45"/>
      <c r="JBK39" s="46"/>
      <c r="JBL39" s="45"/>
      <c r="JBM39" s="46"/>
      <c r="JBN39" s="45"/>
      <c r="JBO39" s="46"/>
      <c r="JBP39" s="45"/>
      <c r="JBQ39" s="46"/>
      <c r="JBR39" s="45"/>
      <c r="JBS39" s="46"/>
      <c r="JBT39" s="45"/>
      <c r="JBU39" s="46"/>
      <c r="JBV39" s="45"/>
      <c r="JBW39" s="46"/>
      <c r="JBX39" s="45"/>
      <c r="JBY39" s="46"/>
      <c r="JBZ39" s="45"/>
      <c r="JCA39" s="46"/>
      <c r="JCB39" s="45"/>
      <c r="JCC39" s="46"/>
      <c r="JCD39" s="45"/>
      <c r="JCE39" s="46"/>
      <c r="JCF39" s="45"/>
      <c r="JCG39" s="46"/>
      <c r="JCH39" s="45"/>
      <c r="JCI39" s="46"/>
      <c r="JCJ39" s="45"/>
      <c r="JCK39" s="46"/>
      <c r="JCL39" s="45"/>
      <c r="JCM39" s="46"/>
      <c r="JCN39" s="45"/>
      <c r="JCO39" s="46"/>
      <c r="JCP39" s="45"/>
      <c r="JCQ39" s="46"/>
      <c r="JCR39" s="45"/>
      <c r="JCS39" s="46"/>
      <c r="JCT39" s="45"/>
      <c r="JCU39" s="46"/>
      <c r="JCV39" s="45"/>
      <c r="JCW39" s="46"/>
      <c r="JCX39" s="45"/>
      <c r="JCY39" s="46"/>
      <c r="JCZ39" s="45"/>
      <c r="JDA39" s="46"/>
      <c r="JDB39" s="45"/>
      <c r="JDC39" s="46"/>
      <c r="JDD39" s="45"/>
      <c r="JDE39" s="46"/>
      <c r="JDF39" s="45"/>
      <c r="JDG39" s="46"/>
      <c r="JDH39" s="45"/>
      <c r="JDI39" s="46"/>
      <c r="JDJ39" s="45"/>
      <c r="JDK39" s="46"/>
      <c r="JDL39" s="45"/>
      <c r="JDM39" s="46"/>
      <c r="JDN39" s="45"/>
      <c r="JDO39" s="46"/>
      <c r="JDP39" s="45"/>
      <c r="JDQ39" s="46"/>
      <c r="JDR39" s="45"/>
      <c r="JDS39" s="46"/>
      <c r="JDT39" s="45"/>
      <c r="JDU39" s="46"/>
      <c r="JDV39" s="45"/>
      <c r="JDW39" s="46"/>
      <c r="JDX39" s="45"/>
      <c r="JDY39" s="46"/>
      <c r="JDZ39" s="45"/>
      <c r="JEA39" s="46"/>
      <c r="JEB39" s="45"/>
      <c r="JEC39" s="46"/>
      <c r="JED39" s="45"/>
      <c r="JEE39" s="46"/>
      <c r="JEF39" s="45"/>
      <c r="JEG39" s="46"/>
      <c r="JEH39" s="45"/>
      <c r="JEI39" s="46"/>
      <c r="JEJ39" s="45"/>
      <c r="JEK39" s="46"/>
      <c r="JEL39" s="45"/>
      <c r="JEM39" s="46"/>
      <c r="JEN39" s="45"/>
      <c r="JEO39" s="46"/>
      <c r="JEP39" s="45"/>
      <c r="JEQ39" s="46"/>
      <c r="JER39" s="45"/>
      <c r="JES39" s="46"/>
      <c r="JET39" s="45"/>
      <c r="JEU39" s="46"/>
      <c r="JEV39" s="45"/>
      <c r="JEW39" s="46"/>
      <c r="JEX39" s="45"/>
      <c r="JEY39" s="46"/>
      <c r="JEZ39" s="45"/>
      <c r="JFA39" s="46"/>
      <c r="JFB39" s="45"/>
      <c r="JFC39" s="46"/>
      <c r="JFD39" s="45"/>
      <c r="JFE39" s="46"/>
      <c r="JFF39" s="45"/>
      <c r="JFG39" s="46"/>
      <c r="JFH39" s="45"/>
      <c r="JFI39" s="46"/>
      <c r="JFJ39" s="45"/>
      <c r="JFK39" s="46"/>
      <c r="JFL39" s="45"/>
      <c r="JFM39" s="46"/>
      <c r="JFN39" s="45"/>
      <c r="JFO39" s="46"/>
      <c r="JFP39" s="45"/>
      <c r="JFQ39" s="46"/>
      <c r="JFR39" s="45"/>
      <c r="JFS39" s="46"/>
      <c r="JFT39" s="45"/>
      <c r="JFU39" s="46"/>
      <c r="JFV39" s="45"/>
      <c r="JFW39" s="46"/>
      <c r="JFX39" s="45"/>
      <c r="JFY39" s="46"/>
      <c r="JFZ39" s="45"/>
      <c r="JGA39" s="46"/>
      <c r="JGB39" s="45"/>
      <c r="JGC39" s="46"/>
      <c r="JGD39" s="45"/>
      <c r="JGE39" s="46"/>
      <c r="JGF39" s="45"/>
      <c r="JGG39" s="46"/>
      <c r="JGH39" s="45"/>
      <c r="JGI39" s="46"/>
      <c r="JGJ39" s="45"/>
      <c r="JGK39" s="46"/>
      <c r="JGL39" s="45"/>
      <c r="JGM39" s="46"/>
      <c r="JGN39" s="45"/>
      <c r="JGO39" s="46"/>
      <c r="JGP39" s="45"/>
      <c r="JGQ39" s="46"/>
      <c r="JGR39" s="45"/>
      <c r="JGS39" s="46"/>
      <c r="JGT39" s="45"/>
      <c r="JGU39" s="46"/>
      <c r="JGV39" s="45"/>
      <c r="JGW39" s="46"/>
      <c r="JGX39" s="45"/>
      <c r="JGY39" s="46"/>
      <c r="JGZ39" s="45"/>
      <c r="JHA39" s="46"/>
      <c r="JHB39" s="45"/>
      <c r="JHC39" s="46"/>
      <c r="JHD39" s="45"/>
      <c r="JHE39" s="46"/>
      <c r="JHF39" s="45"/>
      <c r="JHG39" s="46"/>
      <c r="JHH39" s="45"/>
      <c r="JHI39" s="46"/>
      <c r="JHJ39" s="45"/>
      <c r="JHK39" s="46"/>
      <c r="JHL39" s="45"/>
      <c r="JHM39" s="46"/>
      <c r="JHN39" s="45"/>
      <c r="JHO39" s="46"/>
      <c r="JHP39" s="45"/>
      <c r="JHQ39" s="46"/>
      <c r="JHR39" s="45"/>
      <c r="JHS39" s="46"/>
      <c r="JHT39" s="45"/>
      <c r="JHU39" s="46"/>
      <c r="JHV39" s="45"/>
      <c r="JHW39" s="46"/>
      <c r="JHX39" s="45"/>
      <c r="JHY39" s="46"/>
      <c r="JHZ39" s="45"/>
      <c r="JIA39" s="46"/>
      <c r="JIB39" s="45"/>
      <c r="JIC39" s="46"/>
      <c r="JID39" s="45"/>
      <c r="JIE39" s="46"/>
      <c r="JIF39" s="45"/>
      <c r="JIG39" s="46"/>
      <c r="JIH39" s="45"/>
      <c r="JII39" s="46"/>
      <c r="JIJ39" s="45"/>
      <c r="JIK39" s="46"/>
      <c r="JIL39" s="45"/>
      <c r="JIM39" s="46"/>
      <c r="JIN39" s="45"/>
      <c r="JIO39" s="46"/>
      <c r="JIP39" s="45"/>
      <c r="JIQ39" s="46"/>
      <c r="JIR39" s="45"/>
      <c r="JIS39" s="46"/>
      <c r="JIT39" s="45"/>
      <c r="JIU39" s="46"/>
      <c r="JIV39" s="45"/>
      <c r="JIW39" s="46"/>
      <c r="JIX39" s="45"/>
      <c r="JIY39" s="46"/>
      <c r="JIZ39" s="45"/>
      <c r="JJA39" s="46"/>
      <c r="JJB39" s="45"/>
      <c r="JJC39" s="46"/>
      <c r="JJD39" s="45"/>
      <c r="JJE39" s="46"/>
      <c r="JJF39" s="45"/>
      <c r="JJG39" s="46"/>
      <c r="JJH39" s="45"/>
      <c r="JJI39" s="46"/>
      <c r="JJJ39" s="45"/>
      <c r="JJK39" s="46"/>
      <c r="JJL39" s="45"/>
      <c r="JJM39" s="46"/>
      <c r="JJN39" s="45"/>
      <c r="JJO39" s="46"/>
      <c r="JJP39" s="45"/>
      <c r="JJQ39" s="46"/>
      <c r="JJR39" s="45"/>
      <c r="JJS39" s="46"/>
      <c r="JJT39" s="45"/>
      <c r="JJU39" s="46"/>
      <c r="JJV39" s="45"/>
      <c r="JJW39" s="46"/>
      <c r="JJX39" s="45"/>
      <c r="JJY39" s="46"/>
      <c r="JJZ39" s="45"/>
      <c r="JKA39" s="46"/>
      <c r="JKB39" s="45"/>
      <c r="JKC39" s="46"/>
      <c r="JKD39" s="45"/>
      <c r="JKE39" s="46"/>
      <c r="JKF39" s="45"/>
      <c r="JKG39" s="46"/>
      <c r="JKH39" s="45"/>
      <c r="JKI39" s="46"/>
      <c r="JKJ39" s="45"/>
      <c r="JKK39" s="46"/>
      <c r="JKL39" s="45"/>
      <c r="JKM39" s="46"/>
      <c r="JKN39" s="45"/>
      <c r="JKO39" s="46"/>
      <c r="JKP39" s="45"/>
      <c r="JKQ39" s="46"/>
      <c r="JKR39" s="45"/>
      <c r="JKS39" s="46"/>
      <c r="JKT39" s="45"/>
      <c r="JKU39" s="46"/>
      <c r="JKV39" s="45"/>
      <c r="JKW39" s="46"/>
      <c r="JKX39" s="45"/>
      <c r="JKY39" s="46"/>
      <c r="JKZ39" s="45"/>
      <c r="JLA39" s="46"/>
      <c r="JLB39" s="45"/>
      <c r="JLC39" s="46"/>
      <c r="JLD39" s="45"/>
      <c r="JLE39" s="46"/>
      <c r="JLF39" s="45"/>
      <c r="JLG39" s="46"/>
      <c r="JLH39" s="45"/>
      <c r="JLI39" s="46"/>
      <c r="JLJ39" s="45"/>
      <c r="JLK39" s="46"/>
      <c r="JLL39" s="45"/>
      <c r="JLM39" s="46"/>
      <c r="JLN39" s="45"/>
      <c r="JLO39" s="46"/>
      <c r="JLP39" s="45"/>
      <c r="JLQ39" s="46"/>
      <c r="JLR39" s="45"/>
      <c r="JLS39" s="46"/>
      <c r="JLT39" s="45"/>
      <c r="JLU39" s="46"/>
      <c r="JLV39" s="45"/>
      <c r="JLW39" s="46"/>
      <c r="JLX39" s="45"/>
      <c r="JLY39" s="46"/>
      <c r="JLZ39" s="45"/>
      <c r="JMA39" s="46"/>
      <c r="JMB39" s="45"/>
      <c r="JMC39" s="46"/>
      <c r="JMD39" s="45"/>
      <c r="JME39" s="46"/>
      <c r="JMF39" s="45"/>
      <c r="JMG39" s="46"/>
      <c r="JMH39" s="45"/>
      <c r="JMI39" s="46"/>
      <c r="JMJ39" s="45"/>
      <c r="JMK39" s="46"/>
      <c r="JML39" s="45"/>
      <c r="JMM39" s="46"/>
      <c r="JMN39" s="45"/>
      <c r="JMO39" s="46"/>
      <c r="JMP39" s="45"/>
      <c r="JMQ39" s="46"/>
      <c r="JMR39" s="45"/>
      <c r="JMS39" s="46"/>
      <c r="JMT39" s="45"/>
      <c r="JMU39" s="46"/>
      <c r="JMV39" s="45"/>
      <c r="JMW39" s="46"/>
      <c r="JMX39" s="45"/>
      <c r="JMY39" s="46"/>
      <c r="JMZ39" s="45"/>
      <c r="JNA39" s="46"/>
      <c r="JNB39" s="45"/>
      <c r="JNC39" s="46"/>
      <c r="JND39" s="45"/>
      <c r="JNE39" s="46"/>
      <c r="JNF39" s="45"/>
      <c r="JNG39" s="46"/>
      <c r="JNH39" s="45"/>
      <c r="JNI39" s="46"/>
      <c r="JNJ39" s="45"/>
      <c r="JNK39" s="46"/>
      <c r="JNL39" s="45"/>
      <c r="JNM39" s="46"/>
      <c r="JNN39" s="45"/>
      <c r="JNO39" s="46"/>
      <c r="JNP39" s="45"/>
      <c r="JNQ39" s="46"/>
      <c r="JNR39" s="45"/>
      <c r="JNS39" s="46"/>
      <c r="JNT39" s="45"/>
      <c r="JNU39" s="46"/>
      <c r="JNV39" s="45"/>
      <c r="JNW39" s="46"/>
      <c r="JNX39" s="45"/>
      <c r="JNY39" s="46"/>
      <c r="JNZ39" s="45"/>
      <c r="JOA39" s="46"/>
      <c r="JOB39" s="45"/>
      <c r="JOC39" s="46"/>
      <c r="JOD39" s="45"/>
      <c r="JOE39" s="46"/>
      <c r="JOF39" s="45"/>
      <c r="JOG39" s="46"/>
      <c r="JOH39" s="45"/>
      <c r="JOI39" s="46"/>
      <c r="JOJ39" s="45"/>
      <c r="JOK39" s="46"/>
      <c r="JOL39" s="45"/>
      <c r="JOM39" s="46"/>
      <c r="JON39" s="45"/>
      <c r="JOO39" s="46"/>
      <c r="JOP39" s="45"/>
      <c r="JOQ39" s="46"/>
      <c r="JOR39" s="45"/>
      <c r="JOS39" s="46"/>
      <c r="JOT39" s="45"/>
      <c r="JOU39" s="46"/>
      <c r="JOV39" s="45"/>
      <c r="JOW39" s="46"/>
      <c r="JOX39" s="45"/>
      <c r="JOY39" s="46"/>
      <c r="JOZ39" s="45"/>
      <c r="JPA39" s="46"/>
      <c r="JPB39" s="45"/>
      <c r="JPC39" s="46"/>
      <c r="JPD39" s="45"/>
      <c r="JPE39" s="46"/>
      <c r="JPF39" s="45"/>
      <c r="JPG39" s="46"/>
      <c r="JPH39" s="45"/>
      <c r="JPI39" s="46"/>
      <c r="JPJ39" s="45"/>
      <c r="JPK39" s="46"/>
      <c r="JPL39" s="45"/>
      <c r="JPM39" s="46"/>
      <c r="JPN39" s="45"/>
      <c r="JPO39" s="46"/>
      <c r="JPP39" s="45"/>
      <c r="JPQ39" s="46"/>
      <c r="JPR39" s="45"/>
      <c r="JPS39" s="46"/>
      <c r="JPT39" s="45"/>
      <c r="JPU39" s="46"/>
      <c r="JPV39" s="45"/>
      <c r="JPW39" s="46"/>
      <c r="JPX39" s="45"/>
      <c r="JPY39" s="46"/>
      <c r="JPZ39" s="45"/>
      <c r="JQA39" s="46"/>
      <c r="JQB39" s="45"/>
      <c r="JQC39" s="46"/>
      <c r="JQD39" s="45"/>
      <c r="JQE39" s="46"/>
      <c r="JQF39" s="45"/>
      <c r="JQG39" s="46"/>
      <c r="JQH39" s="45"/>
      <c r="JQI39" s="46"/>
      <c r="JQJ39" s="45"/>
      <c r="JQK39" s="46"/>
      <c r="JQL39" s="45"/>
      <c r="JQM39" s="46"/>
      <c r="JQN39" s="45"/>
      <c r="JQO39" s="46"/>
      <c r="JQP39" s="45"/>
      <c r="JQQ39" s="46"/>
      <c r="JQR39" s="45"/>
      <c r="JQS39" s="46"/>
      <c r="JQT39" s="45"/>
      <c r="JQU39" s="46"/>
      <c r="JQV39" s="45"/>
      <c r="JQW39" s="46"/>
      <c r="JQX39" s="45"/>
      <c r="JQY39" s="46"/>
      <c r="JQZ39" s="45"/>
      <c r="JRA39" s="46"/>
      <c r="JRB39" s="45"/>
      <c r="JRC39" s="46"/>
      <c r="JRD39" s="45"/>
      <c r="JRE39" s="46"/>
      <c r="JRF39" s="45"/>
      <c r="JRG39" s="46"/>
      <c r="JRH39" s="45"/>
      <c r="JRI39" s="46"/>
      <c r="JRJ39" s="45"/>
      <c r="JRK39" s="46"/>
      <c r="JRL39" s="45"/>
      <c r="JRM39" s="46"/>
      <c r="JRN39" s="45"/>
      <c r="JRO39" s="46"/>
      <c r="JRP39" s="45"/>
      <c r="JRQ39" s="46"/>
      <c r="JRR39" s="45"/>
      <c r="JRS39" s="46"/>
      <c r="JRT39" s="45"/>
      <c r="JRU39" s="46"/>
      <c r="JRV39" s="45"/>
      <c r="JRW39" s="46"/>
      <c r="JRX39" s="45"/>
      <c r="JRY39" s="46"/>
      <c r="JRZ39" s="45"/>
      <c r="JSA39" s="46"/>
      <c r="JSB39" s="45"/>
      <c r="JSC39" s="46"/>
      <c r="JSD39" s="45"/>
      <c r="JSE39" s="46"/>
      <c r="JSF39" s="45"/>
      <c r="JSG39" s="46"/>
      <c r="JSH39" s="45"/>
      <c r="JSI39" s="46"/>
      <c r="JSJ39" s="45"/>
      <c r="JSK39" s="46"/>
      <c r="JSL39" s="45"/>
      <c r="JSM39" s="46"/>
      <c r="JSN39" s="45"/>
      <c r="JSO39" s="46"/>
      <c r="JSP39" s="45"/>
      <c r="JSQ39" s="46"/>
      <c r="JSR39" s="45"/>
      <c r="JSS39" s="46"/>
      <c r="JST39" s="45"/>
      <c r="JSU39" s="46"/>
      <c r="JSV39" s="45"/>
      <c r="JSW39" s="46"/>
      <c r="JSX39" s="45"/>
      <c r="JSY39" s="46"/>
      <c r="JSZ39" s="45"/>
      <c r="JTA39" s="46"/>
      <c r="JTB39" s="45"/>
      <c r="JTC39" s="46"/>
      <c r="JTD39" s="45"/>
      <c r="JTE39" s="46"/>
      <c r="JTF39" s="45"/>
      <c r="JTG39" s="46"/>
      <c r="JTH39" s="45"/>
      <c r="JTI39" s="46"/>
      <c r="JTJ39" s="45"/>
      <c r="JTK39" s="46"/>
      <c r="JTL39" s="45"/>
      <c r="JTM39" s="46"/>
      <c r="JTN39" s="45"/>
      <c r="JTO39" s="46"/>
      <c r="JTP39" s="45"/>
      <c r="JTQ39" s="46"/>
      <c r="JTR39" s="45"/>
      <c r="JTS39" s="46"/>
      <c r="JTT39" s="45"/>
      <c r="JTU39" s="46"/>
      <c r="JTV39" s="45"/>
      <c r="JTW39" s="46"/>
      <c r="JTX39" s="45"/>
      <c r="JTY39" s="46"/>
      <c r="JTZ39" s="45"/>
      <c r="JUA39" s="46"/>
      <c r="JUB39" s="45"/>
      <c r="JUC39" s="46"/>
      <c r="JUD39" s="45"/>
      <c r="JUE39" s="46"/>
      <c r="JUF39" s="45"/>
      <c r="JUG39" s="46"/>
      <c r="JUH39" s="45"/>
      <c r="JUI39" s="46"/>
      <c r="JUJ39" s="45"/>
      <c r="JUK39" s="46"/>
      <c r="JUL39" s="45"/>
      <c r="JUM39" s="46"/>
      <c r="JUN39" s="45"/>
      <c r="JUO39" s="46"/>
      <c r="JUP39" s="45"/>
      <c r="JUQ39" s="46"/>
      <c r="JUR39" s="45"/>
      <c r="JUS39" s="46"/>
      <c r="JUT39" s="45"/>
      <c r="JUU39" s="46"/>
      <c r="JUV39" s="45"/>
      <c r="JUW39" s="46"/>
      <c r="JUX39" s="45"/>
      <c r="JUY39" s="46"/>
      <c r="JUZ39" s="45"/>
      <c r="JVA39" s="46"/>
      <c r="JVB39" s="45"/>
      <c r="JVC39" s="46"/>
      <c r="JVD39" s="45"/>
      <c r="JVE39" s="46"/>
      <c r="JVF39" s="45"/>
      <c r="JVG39" s="46"/>
      <c r="JVH39" s="45"/>
      <c r="JVI39" s="46"/>
      <c r="JVJ39" s="45"/>
      <c r="JVK39" s="46"/>
      <c r="JVL39" s="45"/>
      <c r="JVM39" s="46"/>
      <c r="JVN39" s="45"/>
      <c r="JVO39" s="46"/>
      <c r="JVP39" s="45"/>
      <c r="JVQ39" s="46"/>
      <c r="JVR39" s="45"/>
      <c r="JVS39" s="46"/>
      <c r="JVT39" s="45"/>
      <c r="JVU39" s="46"/>
      <c r="JVV39" s="45"/>
      <c r="JVW39" s="46"/>
      <c r="JVX39" s="45"/>
      <c r="JVY39" s="46"/>
      <c r="JVZ39" s="45"/>
      <c r="JWA39" s="46"/>
      <c r="JWB39" s="45"/>
      <c r="JWC39" s="46"/>
      <c r="JWD39" s="45"/>
      <c r="JWE39" s="46"/>
      <c r="JWF39" s="45"/>
      <c r="JWG39" s="46"/>
      <c r="JWH39" s="45"/>
      <c r="JWI39" s="46"/>
      <c r="JWJ39" s="45"/>
      <c r="JWK39" s="46"/>
      <c r="JWL39" s="45"/>
      <c r="JWM39" s="46"/>
      <c r="JWN39" s="45"/>
      <c r="JWO39" s="46"/>
      <c r="JWP39" s="45"/>
      <c r="JWQ39" s="46"/>
      <c r="JWR39" s="45"/>
      <c r="JWS39" s="46"/>
      <c r="JWT39" s="45"/>
      <c r="JWU39" s="46"/>
      <c r="JWV39" s="45"/>
      <c r="JWW39" s="46"/>
      <c r="JWX39" s="45"/>
      <c r="JWY39" s="46"/>
      <c r="JWZ39" s="45"/>
      <c r="JXA39" s="46"/>
      <c r="JXB39" s="45"/>
      <c r="JXC39" s="46"/>
      <c r="JXD39" s="45"/>
      <c r="JXE39" s="46"/>
      <c r="JXF39" s="45"/>
      <c r="JXG39" s="46"/>
      <c r="JXH39" s="45"/>
      <c r="JXI39" s="46"/>
      <c r="JXJ39" s="45"/>
      <c r="JXK39" s="46"/>
      <c r="JXL39" s="45"/>
      <c r="JXM39" s="46"/>
      <c r="JXN39" s="45"/>
      <c r="JXO39" s="46"/>
      <c r="JXP39" s="45"/>
      <c r="JXQ39" s="46"/>
      <c r="JXR39" s="45"/>
      <c r="JXS39" s="46"/>
      <c r="JXT39" s="45"/>
      <c r="JXU39" s="46"/>
      <c r="JXV39" s="45"/>
      <c r="JXW39" s="46"/>
      <c r="JXX39" s="45"/>
      <c r="JXY39" s="46"/>
      <c r="JXZ39" s="45"/>
      <c r="JYA39" s="46"/>
      <c r="JYB39" s="45"/>
      <c r="JYC39" s="46"/>
      <c r="JYD39" s="45"/>
      <c r="JYE39" s="46"/>
      <c r="JYF39" s="45"/>
      <c r="JYG39" s="46"/>
      <c r="JYH39" s="45"/>
      <c r="JYI39" s="46"/>
      <c r="JYJ39" s="45"/>
      <c r="JYK39" s="46"/>
      <c r="JYL39" s="45"/>
      <c r="JYM39" s="46"/>
      <c r="JYN39" s="45"/>
      <c r="JYO39" s="46"/>
      <c r="JYP39" s="45"/>
      <c r="JYQ39" s="46"/>
      <c r="JYR39" s="45"/>
      <c r="JYS39" s="46"/>
      <c r="JYT39" s="45"/>
      <c r="JYU39" s="46"/>
      <c r="JYV39" s="45"/>
      <c r="JYW39" s="46"/>
      <c r="JYX39" s="45"/>
      <c r="JYY39" s="46"/>
      <c r="JYZ39" s="45"/>
      <c r="JZA39" s="46"/>
      <c r="JZB39" s="45"/>
      <c r="JZC39" s="46"/>
      <c r="JZD39" s="45"/>
      <c r="JZE39" s="46"/>
      <c r="JZF39" s="45"/>
      <c r="JZG39" s="46"/>
      <c r="JZH39" s="45"/>
      <c r="JZI39" s="46"/>
      <c r="JZJ39" s="45"/>
      <c r="JZK39" s="46"/>
      <c r="JZL39" s="45"/>
      <c r="JZM39" s="46"/>
      <c r="JZN39" s="45"/>
      <c r="JZO39" s="46"/>
      <c r="JZP39" s="45"/>
      <c r="JZQ39" s="46"/>
      <c r="JZR39" s="45"/>
      <c r="JZS39" s="46"/>
      <c r="JZT39" s="45"/>
      <c r="JZU39" s="46"/>
      <c r="JZV39" s="45"/>
      <c r="JZW39" s="46"/>
      <c r="JZX39" s="45"/>
      <c r="JZY39" s="46"/>
      <c r="JZZ39" s="45"/>
      <c r="KAA39" s="46"/>
      <c r="KAB39" s="45"/>
      <c r="KAC39" s="46"/>
      <c r="KAD39" s="45"/>
      <c r="KAE39" s="46"/>
      <c r="KAF39" s="45"/>
      <c r="KAG39" s="46"/>
      <c r="KAH39" s="45"/>
      <c r="KAI39" s="46"/>
      <c r="KAJ39" s="45"/>
      <c r="KAK39" s="46"/>
      <c r="KAL39" s="45"/>
      <c r="KAM39" s="46"/>
      <c r="KAN39" s="45"/>
      <c r="KAO39" s="46"/>
      <c r="KAP39" s="45"/>
      <c r="KAQ39" s="46"/>
      <c r="KAR39" s="45"/>
      <c r="KAS39" s="46"/>
      <c r="KAT39" s="45"/>
      <c r="KAU39" s="46"/>
      <c r="KAV39" s="45"/>
      <c r="KAW39" s="46"/>
      <c r="KAX39" s="45"/>
      <c r="KAY39" s="46"/>
      <c r="KAZ39" s="45"/>
      <c r="KBA39" s="46"/>
      <c r="KBB39" s="45"/>
      <c r="KBC39" s="46"/>
      <c r="KBD39" s="45"/>
      <c r="KBE39" s="46"/>
      <c r="KBF39" s="45"/>
      <c r="KBG39" s="46"/>
      <c r="KBH39" s="45"/>
      <c r="KBI39" s="46"/>
      <c r="KBJ39" s="45"/>
      <c r="KBK39" s="46"/>
      <c r="KBL39" s="45"/>
      <c r="KBM39" s="46"/>
      <c r="KBN39" s="45"/>
      <c r="KBO39" s="46"/>
      <c r="KBP39" s="45"/>
      <c r="KBQ39" s="46"/>
      <c r="KBR39" s="45"/>
      <c r="KBS39" s="46"/>
      <c r="KBT39" s="45"/>
      <c r="KBU39" s="46"/>
      <c r="KBV39" s="45"/>
      <c r="KBW39" s="46"/>
      <c r="KBX39" s="45"/>
      <c r="KBY39" s="46"/>
      <c r="KBZ39" s="45"/>
      <c r="KCA39" s="46"/>
      <c r="KCB39" s="45"/>
      <c r="KCC39" s="46"/>
      <c r="KCD39" s="45"/>
      <c r="KCE39" s="46"/>
      <c r="KCF39" s="45"/>
      <c r="KCG39" s="46"/>
      <c r="KCH39" s="45"/>
      <c r="KCI39" s="46"/>
      <c r="KCJ39" s="45"/>
      <c r="KCK39" s="46"/>
      <c r="KCL39" s="45"/>
      <c r="KCM39" s="46"/>
      <c r="KCN39" s="45"/>
      <c r="KCO39" s="46"/>
      <c r="KCP39" s="45"/>
      <c r="KCQ39" s="46"/>
      <c r="KCR39" s="45"/>
      <c r="KCS39" s="46"/>
      <c r="KCT39" s="45"/>
      <c r="KCU39" s="46"/>
      <c r="KCV39" s="45"/>
      <c r="KCW39" s="46"/>
      <c r="KCX39" s="45"/>
      <c r="KCY39" s="46"/>
      <c r="KCZ39" s="45"/>
      <c r="KDA39" s="46"/>
      <c r="KDB39" s="45"/>
      <c r="KDC39" s="46"/>
      <c r="KDD39" s="45"/>
      <c r="KDE39" s="46"/>
      <c r="KDF39" s="45"/>
      <c r="KDG39" s="46"/>
      <c r="KDH39" s="45"/>
      <c r="KDI39" s="46"/>
      <c r="KDJ39" s="45"/>
      <c r="KDK39" s="46"/>
      <c r="KDL39" s="45"/>
      <c r="KDM39" s="46"/>
      <c r="KDN39" s="45"/>
      <c r="KDO39" s="46"/>
      <c r="KDP39" s="45"/>
      <c r="KDQ39" s="46"/>
      <c r="KDR39" s="45"/>
      <c r="KDS39" s="46"/>
      <c r="KDT39" s="45"/>
      <c r="KDU39" s="46"/>
      <c r="KDV39" s="45"/>
      <c r="KDW39" s="46"/>
      <c r="KDX39" s="45"/>
      <c r="KDY39" s="46"/>
      <c r="KDZ39" s="45"/>
      <c r="KEA39" s="46"/>
      <c r="KEB39" s="45"/>
      <c r="KEC39" s="46"/>
      <c r="KED39" s="45"/>
      <c r="KEE39" s="46"/>
      <c r="KEF39" s="45"/>
      <c r="KEG39" s="46"/>
      <c r="KEH39" s="45"/>
      <c r="KEI39" s="46"/>
      <c r="KEJ39" s="45"/>
      <c r="KEK39" s="46"/>
      <c r="KEL39" s="45"/>
      <c r="KEM39" s="46"/>
      <c r="KEN39" s="45"/>
      <c r="KEO39" s="46"/>
      <c r="KEP39" s="45"/>
      <c r="KEQ39" s="46"/>
      <c r="KER39" s="45"/>
      <c r="KES39" s="46"/>
      <c r="KET39" s="45"/>
      <c r="KEU39" s="46"/>
      <c r="KEV39" s="45"/>
      <c r="KEW39" s="46"/>
      <c r="KEX39" s="45"/>
      <c r="KEY39" s="46"/>
      <c r="KEZ39" s="45"/>
      <c r="KFA39" s="46"/>
      <c r="KFB39" s="45"/>
      <c r="KFC39" s="46"/>
      <c r="KFD39" s="45"/>
      <c r="KFE39" s="46"/>
      <c r="KFF39" s="45"/>
      <c r="KFG39" s="46"/>
      <c r="KFH39" s="45"/>
      <c r="KFI39" s="46"/>
      <c r="KFJ39" s="45"/>
      <c r="KFK39" s="46"/>
      <c r="KFL39" s="45"/>
      <c r="KFM39" s="46"/>
      <c r="KFN39" s="45"/>
      <c r="KFO39" s="46"/>
      <c r="KFP39" s="45"/>
      <c r="KFQ39" s="46"/>
      <c r="KFR39" s="45"/>
      <c r="KFS39" s="46"/>
      <c r="KFT39" s="45"/>
      <c r="KFU39" s="46"/>
      <c r="KFV39" s="45"/>
      <c r="KFW39" s="46"/>
      <c r="KFX39" s="45"/>
      <c r="KFY39" s="46"/>
      <c r="KFZ39" s="45"/>
      <c r="KGA39" s="46"/>
      <c r="KGB39" s="45"/>
      <c r="KGC39" s="46"/>
      <c r="KGD39" s="45"/>
      <c r="KGE39" s="46"/>
      <c r="KGF39" s="45"/>
      <c r="KGG39" s="46"/>
      <c r="KGH39" s="45"/>
      <c r="KGI39" s="46"/>
      <c r="KGJ39" s="45"/>
      <c r="KGK39" s="46"/>
      <c r="KGL39" s="45"/>
      <c r="KGM39" s="46"/>
      <c r="KGN39" s="45"/>
      <c r="KGO39" s="46"/>
      <c r="KGP39" s="45"/>
      <c r="KGQ39" s="46"/>
      <c r="KGR39" s="45"/>
      <c r="KGS39" s="46"/>
      <c r="KGT39" s="45"/>
      <c r="KGU39" s="46"/>
      <c r="KGV39" s="45"/>
      <c r="KGW39" s="46"/>
      <c r="KGX39" s="45"/>
      <c r="KGY39" s="46"/>
      <c r="KGZ39" s="45"/>
      <c r="KHA39" s="46"/>
      <c r="KHB39" s="45"/>
      <c r="KHC39" s="46"/>
      <c r="KHD39" s="45"/>
      <c r="KHE39" s="46"/>
      <c r="KHF39" s="45"/>
      <c r="KHG39" s="46"/>
      <c r="KHH39" s="45"/>
      <c r="KHI39" s="46"/>
      <c r="KHJ39" s="45"/>
      <c r="KHK39" s="46"/>
      <c r="KHL39" s="45"/>
      <c r="KHM39" s="46"/>
      <c r="KHN39" s="45"/>
      <c r="KHO39" s="46"/>
      <c r="KHP39" s="45"/>
      <c r="KHQ39" s="46"/>
      <c r="KHR39" s="45"/>
      <c r="KHS39" s="46"/>
      <c r="KHT39" s="45"/>
      <c r="KHU39" s="46"/>
      <c r="KHV39" s="45"/>
      <c r="KHW39" s="46"/>
      <c r="KHX39" s="45"/>
      <c r="KHY39" s="46"/>
      <c r="KHZ39" s="45"/>
      <c r="KIA39" s="46"/>
      <c r="KIB39" s="45"/>
      <c r="KIC39" s="46"/>
      <c r="KID39" s="45"/>
      <c r="KIE39" s="46"/>
      <c r="KIF39" s="45"/>
      <c r="KIG39" s="46"/>
      <c r="KIH39" s="45"/>
      <c r="KII39" s="46"/>
      <c r="KIJ39" s="45"/>
      <c r="KIK39" s="46"/>
      <c r="KIL39" s="45"/>
      <c r="KIM39" s="46"/>
      <c r="KIN39" s="45"/>
      <c r="KIO39" s="46"/>
      <c r="KIP39" s="45"/>
      <c r="KIQ39" s="46"/>
      <c r="KIR39" s="45"/>
      <c r="KIS39" s="46"/>
      <c r="KIT39" s="45"/>
      <c r="KIU39" s="46"/>
      <c r="KIV39" s="45"/>
      <c r="KIW39" s="46"/>
      <c r="KIX39" s="45"/>
      <c r="KIY39" s="46"/>
      <c r="KIZ39" s="45"/>
      <c r="KJA39" s="46"/>
      <c r="KJB39" s="45"/>
      <c r="KJC39" s="46"/>
      <c r="KJD39" s="45"/>
      <c r="KJE39" s="46"/>
      <c r="KJF39" s="45"/>
      <c r="KJG39" s="46"/>
      <c r="KJH39" s="45"/>
      <c r="KJI39" s="46"/>
      <c r="KJJ39" s="45"/>
      <c r="KJK39" s="46"/>
      <c r="KJL39" s="45"/>
      <c r="KJM39" s="46"/>
      <c r="KJN39" s="45"/>
      <c r="KJO39" s="46"/>
      <c r="KJP39" s="45"/>
      <c r="KJQ39" s="46"/>
      <c r="KJR39" s="45"/>
      <c r="KJS39" s="46"/>
      <c r="KJT39" s="45"/>
      <c r="KJU39" s="46"/>
      <c r="KJV39" s="45"/>
      <c r="KJW39" s="46"/>
      <c r="KJX39" s="45"/>
      <c r="KJY39" s="46"/>
      <c r="KJZ39" s="45"/>
      <c r="KKA39" s="46"/>
      <c r="KKB39" s="45"/>
      <c r="KKC39" s="46"/>
      <c r="KKD39" s="45"/>
      <c r="KKE39" s="46"/>
      <c r="KKF39" s="45"/>
      <c r="KKG39" s="46"/>
      <c r="KKH39" s="45"/>
      <c r="KKI39" s="46"/>
      <c r="KKJ39" s="45"/>
      <c r="KKK39" s="46"/>
      <c r="KKL39" s="45"/>
      <c r="KKM39" s="46"/>
      <c r="KKN39" s="45"/>
      <c r="KKO39" s="46"/>
      <c r="KKP39" s="45"/>
      <c r="KKQ39" s="46"/>
      <c r="KKR39" s="45"/>
      <c r="KKS39" s="46"/>
      <c r="KKT39" s="45"/>
      <c r="KKU39" s="46"/>
      <c r="KKV39" s="45"/>
      <c r="KKW39" s="46"/>
      <c r="KKX39" s="45"/>
      <c r="KKY39" s="46"/>
      <c r="KKZ39" s="45"/>
      <c r="KLA39" s="46"/>
      <c r="KLB39" s="45"/>
      <c r="KLC39" s="46"/>
      <c r="KLD39" s="45"/>
      <c r="KLE39" s="46"/>
      <c r="KLF39" s="45"/>
      <c r="KLG39" s="46"/>
      <c r="KLH39" s="45"/>
      <c r="KLI39" s="46"/>
      <c r="KLJ39" s="45"/>
      <c r="KLK39" s="46"/>
      <c r="KLL39" s="45"/>
      <c r="KLM39" s="46"/>
      <c r="KLN39" s="45"/>
      <c r="KLO39" s="46"/>
      <c r="KLP39" s="45"/>
      <c r="KLQ39" s="46"/>
      <c r="KLR39" s="45"/>
      <c r="KLS39" s="46"/>
      <c r="KLT39" s="45"/>
      <c r="KLU39" s="46"/>
      <c r="KLV39" s="45"/>
      <c r="KLW39" s="46"/>
      <c r="KLX39" s="45"/>
      <c r="KLY39" s="46"/>
      <c r="KLZ39" s="45"/>
      <c r="KMA39" s="46"/>
      <c r="KMB39" s="45"/>
      <c r="KMC39" s="46"/>
      <c r="KMD39" s="45"/>
      <c r="KME39" s="46"/>
      <c r="KMF39" s="45"/>
      <c r="KMG39" s="46"/>
      <c r="KMH39" s="45"/>
      <c r="KMI39" s="46"/>
      <c r="KMJ39" s="45"/>
      <c r="KMK39" s="46"/>
      <c r="KML39" s="45"/>
      <c r="KMM39" s="46"/>
      <c r="KMN39" s="45"/>
      <c r="KMO39" s="46"/>
      <c r="KMP39" s="45"/>
      <c r="KMQ39" s="46"/>
      <c r="KMR39" s="45"/>
      <c r="KMS39" s="46"/>
      <c r="KMT39" s="45"/>
      <c r="KMU39" s="46"/>
      <c r="KMV39" s="45"/>
      <c r="KMW39" s="46"/>
      <c r="KMX39" s="45"/>
      <c r="KMY39" s="46"/>
      <c r="KMZ39" s="45"/>
      <c r="KNA39" s="46"/>
      <c r="KNB39" s="45"/>
      <c r="KNC39" s="46"/>
      <c r="KND39" s="45"/>
      <c r="KNE39" s="46"/>
      <c r="KNF39" s="45"/>
      <c r="KNG39" s="46"/>
      <c r="KNH39" s="45"/>
      <c r="KNI39" s="46"/>
      <c r="KNJ39" s="45"/>
      <c r="KNK39" s="46"/>
      <c r="KNL39" s="45"/>
      <c r="KNM39" s="46"/>
      <c r="KNN39" s="45"/>
      <c r="KNO39" s="46"/>
      <c r="KNP39" s="45"/>
      <c r="KNQ39" s="46"/>
      <c r="KNR39" s="45"/>
      <c r="KNS39" s="46"/>
      <c r="KNT39" s="45"/>
      <c r="KNU39" s="46"/>
      <c r="KNV39" s="45"/>
      <c r="KNW39" s="46"/>
      <c r="KNX39" s="45"/>
      <c r="KNY39" s="46"/>
      <c r="KNZ39" s="45"/>
      <c r="KOA39" s="46"/>
      <c r="KOB39" s="45"/>
      <c r="KOC39" s="46"/>
      <c r="KOD39" s="45"/>
      <c r="KOE39" s="46"/>
      <c r="KOF39" s="45"/>
      <c r="KOG39" s="46"/>
      <c r="KOH39" s="45"/>
      <c r="KOI39" s="46"/>
      <c r="KOJ39" s="45"/>
      <c r="KOK39" s="46"/>
      <c r="KOL39" s="45"/>
      <c r="KOM39" s="46"/>
      <c r="KON39" s="45"/>
      <c r="KOO39" s="46"/>
      <c r="KOP39" s="45"/>
      <c r="KOQ39" s="46"/>
      <c r="KOR39" s="45"/>
      <c r="KOS39" s="46"/>
      <c r="KOT39" s="45"/>
      <c r="KOU39" s="46"/>
      <c r="KOV39" s="45"/>
      <c r="KOW39" s="46"/>
      <c r="KOX39" s="45"/>
      <c r="KOY39" s="46"/>
      <c r="KOZ39" s="45"/>
      <c r="KPA39" s="46"/>
      <c r="KPB39" s="45"/>
      <c r="KPC39" s="46"/>
      <c r="KPD39" s="45"/>
      <c r="KPE39" s="46"/>
      <c r="KPF39" s="45"/>
      <c r="KPG39" s="46"/>
      <c r="KPH39" s="45"/>
      <c r="KPI39" s="46"/>
      <c r="KPJ39" s="45"/>
      <c r="KPK39" s="46"/>
      <c r="KPL39" s="45"/>
      <c r="KPM39" s="46"/>
      <c r="KPN39" s="45"/>
      <c r="KPO39" s="46"/>
      <c r="KPP39" s="45"/>
      <c r="KPQ39" s="46"/>
      <c r="KPR39" s="45"/>
      <c r="KPS39" s="46"/>
      <c r="KPT39" s="45"/>
      <c r="KPU39" s="46"/>
      <c r="KPV39" s="45"/>
      <c r="KPW39" s="46"/>
      <c r="KPX39" s="45"/>
      <c r="KPY39" s="46"/>
      <c r="KPZ39" s="45"/>
      <c r="KQA39" s="46"/>
      <c r="KQB39" s="45"/>
      <c r="KQC39" s="46"/>
      <c r="KQD39" s="45"/>
      <c r="KQE39" s="46"/>
      <c r="KQF39" s="45"/>
      <c r="KQG39" s="46"/>
      <c r="KQH39" s="45"/>
      <c r="KQI39" s="46"/>
      <c r="KQJ39" s="45"/>
      <c r="KQK39" s="46"/>
      <c r="KQL39" s="45"/>
      <c r="KQM39" s="46"/>
      <c r="KQN39" s="45"/>
      <c r="KQO39" s="46"/>
      <c r="KQP39" s="45"/>
      <c r="KQQ39" s="46"/>
      <c r="KQR39" s="45"/>
      <c r="KQS39" s="46"/>
      <c r="KQT39" s="45"/>
      <c r="KQU39" s="46"/>
      <c r="KQV39" s="45"/>
      <c r="KQW39" s="46"/>
      <c r="KQX39" s="45"/>
      <c r="KQY39" s="46"/>
      <c r="KQZ39" s="45"/>
      <c r="KRA39" s="46"/>
      <c r="KRB39" s="45"/>
      <c r="KRC39" s="46"/>
      <c r="KRD39" s="45"/>
      <c r="KRE39" s="46"/>
      <c r="KRF39" s="45"/>
      <c r="KRG39" s="46"/>
      <c r="KRH39" s="45"/>
      <c r="KRI39" s="46"/>
      <c r="KRJ39" s="45"/>
      <c r="KRK39" s="46"/>
      <c r="KRL39" s="45"/>
      <c r="KRM39" s="46"/>
      <c r="KRN39" s="45"/>
      <c r="KRO39" s="46"/>
      <c r="KRP39" s="45"/>
      <c r="KRQ39" s="46"/>
      <c r="KRR39" s="45"/>
      <c r="KRS39" s="46"/>
      <c r="KRT39" s="45"/>
      <c r="KRU39" s="46"/>
      <c r="KRV39" s="45"/>
      <c r="KRW39" s="46"/>
      <c r="KRX39" s="45"/>
      <c r="KRY39" s="46"/>
      <c r="KRZ39" s="45"/>
      <c r="KSA39" s="46"/>
      <c r="KSB39" s="45"/>
      <c r="KSC39" s="46"/>
      <c r="KSD39" s="45"/>
      <c r="KSE39" s="46"/>
      <c r="KSF39" s="45"/>
      <c r="KSG39" s="46"/>
      <c r="KSH39" s="45"/>
      <c r="KSI39" s="46"/>
      <c r="KSJ39" s="45"/>
      <c r="KSK39" s="46"/>
      <c r="KSL39" s="45"/>
      <c r="KSM39" s="46"/>
      <c r="KSN39" s="45"/>
      <c r="KSO39" s="46"/>
      <c r="KSP39" s="45"/>
      <c r="KSQ39" s="46"/>
      <c r="KSR39" s="45"/>
      <c r="KSS39" s="46"/>
      <c r="KST39" s="45"/>
      <c r="KSU39" s="46"/>
      <c r="KSV39" s="45"/>
      <c r="KSW39" s="46"/>
      <c r="KSX39" s="45"/>
      <c r="KSY39" s="46"/>
      <c r="KSZ39" s="45"/>
      <c r="KTA39" s="46"/>
      <c r="KTB39" s="45"/>
      <c r="KTC39" s="46"/>
      <c r="KTD39" s="45"/>
      <c r="KTE39" s="46"/>
      <c r="KTF39" s="45"/>
      <c r="KTG39" s="46"/>
      <c r="KTH39" s="45"/>
      <c r="KTI39" s="46"/>
      <c r="KTJ39" s="45"/>
      <c r="KTK39" s="46"/>
      <c r="KTL39" s="45"/>
      <c r="KTM39" s="46"/>
      <c r="KTN39" s="45"/>
      <c r="KTO39" s="46"/>
      <c r="KTP39" s="45"/>
      <c r="KTQ39" s="46"/>
      <c r="KTR39" s="45"/>
      <c r="KTS39" s="46"/>
      <c r="KTT39" s="45"/>
      <c r="KTU39" s="46"/>
      <c r="KTV39" s="45"/>
      <c r="KTW39" s="46"/>
      <c r="KTX39" s="45"/>
      <c r="KTY39" s="46"/>
      <c r="KTZ39" s="45"/>
      <c r="KUA39" s="46"/>
      <c r="KUB39" s="45"/>
      <c r="KUC39" s="46"/>
      <c r="KUD39" s="45"/>
      <c r="KUE39" s="46"/>
      <c r="KUF39" s="45"/>
      <c r="KUG39" s="46"/>
      <c r="KUH39" s="45"/>
      <c r="KUI39" s="46"/>
      <c r="KUJ39" s="45"/>
      <c r="KUK39" s="46"/>
      <c r="KUL39" s="45"/>
      <c r="KUM39" s="46"/>
      <c r="KUN39" s="45"/>
      <c r="KUO39" s="46"/>
      <c r="KUP39" s="45"/>
      <c r="KUQ39" s="46"/>
      <c r="KUR39" s="45"/>
      <c r="KUS39" s="46"/>
      <c r="KUT39" s="45"/>
      <c r="KUU39" s="46"/>
      <c r="KUV39" s="45"/>
      <c r="KUW39" s="46"/>
      <c r="KUX39" s="45"/>
      <c r="KUY39" s="46"/>
      <c r="KUZ39" s="45"/>
      <c r="KVA39" s="46"/>
      <c r="KVB39" s="45"/>
      <c r="KVC39" s="46"/>
      <c r="KVD39" s="45"/>
      <c r="KVE39" s="46"/>
      <c r="KVF39" s="45"/>
      <c r="KVG39" s="46"/>
      <c r="KVH39" s="45"/>
      <c r="KVI39" s="46"/>
      <c r="KVJ39" s="45"/>
      <c r="KVK39" s="46"/>
      <c r="KVL39" s="45"/>
      <c r="KVM39" s="46"/>
      <c r="KVN39" s="45"/>
      <c r="KVO39" s="46"/>
      <c r="KVP39" s="45"/>
      <c r="KVQ39" s="46"/>
      <c r="KVR39" s="45"/>
      <c r="KVS39" s="46"/>
      <c r="KVT39" s="45"/>
      <c r="KVU39" s="46"/>
      <c r="KVV39" s="45"/>
      <c r="KVW39" s="46"/>
      <c r="KVX39" s="45"/>
      <c r="KVY39" s="46"/>
      <c r="KVZ39" s="45"/>
      <c r="KWA39" s="46"/>
      <c r="KWB39" s="45"/>
      <c r="KWC39" s="46"/>
      <c r="KWD39" s="45"/>
      <c r="KWE39" s="46"/>
      <c r="KWF39" s="45"/>
      <c r="KWG39" s="46"/>
      <c r="KWH39" s="45"/>
      <c r="KWI39" s="46"/>
      <c r="KWJ39" s="45"/>
      <c r="KWK39" s="46"/>
      <c r="KWL39" s="45"/>
      <c r="KWM39" s="46"/>
      <c r="KWN39" s="45"/>
      <c r="KWO39" s="46"/>
      <c r="KWP39" s="45"/>
      <c r="KWQ39" s="46"/>
      <c r="KWR39" s="45"/>
      <c r="KWS39" s="46"/>
      <c r="KWT39" s="45"/>
      <c r="KWU39" s="46"/>
      <c r="KWV39" s="45"/>
      <c r="KWW39" s="46"/>
      <c r="KWX39" s="45"/>
      <c r="KWY39" s="46"/>
      <c r="KWZ39" s="45"/>
      <c r="KXA39" s="46"/>
      <c r="KXB39" s="45"/>
      <c r="KXC39" s="46"/>
      <c r="KXD39" s="45"/>
      <c r="KXE39" s="46"/>
      <c r="KXF39" s="45"/>
      <c r="KXG39" s="46"/>
      <c r="KXH39" s="45"/>
      <c r="KXI39" s="46"/>
      <c r="KXJ39" s="45"/>
      <c r="KXK39" s="46"/>
      <c r="KXL39" s="45"/>
      <c r="KXM39" s="46"/>
      <c r="KXN39" s="45"/>
      <c r="KXO39" s="46"/>
      <c r="KXP39" s="45"/>
      <c r="KXQ39" s="46"/>
      <c r="KXR39" s="45"/>
      <c r="KXS39" s="46"/>
      <c r="KXT39" s="45"/>
      <c r="KXU39" s="46"/>
      <c r="KXV39" s="45"/>
      <c r="KXW39" s="46"/>
      <c r="KXX39" s="45"/>
      <c r="KXY39" s="46"/>
      <c r="KXZ39" s="45"/>
      <c r="KYA39" s="46"/>
      <c r="KYB39" s="45"/>
      <c r="KYC39" s="46"/>
      <c r="KYD39" s="45"/>
      <c r="KYE39" s="46"/>
      <c r="KYF39" s="45"/>
      <c r="KYG39" s="46"/>
      <c r="KYH39" s="45"/>
      <c r="KYI39" s="46"/>
      <c r="KYJ39" s="45"/>
      <c r="KYK39" s="46"/>
      <c r="KYL39" s="45"/>
      <c r="KYM39" s="46"/>
      <c r="KYN39" s="45"/>
      <c r="KYO39" s="46"/>
      <c r="KYP39" s="45"/>
      <c r="KYQ39" s="46"/>
      <c r="KYR39" s="45"/>
      <c r="KYS39" s="46"/>
      <c r="KYT39" s="45"/>
      <c r="KYU39" s="46"/>
      <c r="KYV39" s="45"/>
      <c r="KYW39" s="46"/>
      <c r="KYX39" s="45"/>
      <c r="KYY39" s="46"/>
      <c r="KYZ39" s="45"/>
      <c r="KZA39" s="46"/>
      <c r="KZB39" s="45"/>
      <c r="KZC39" s="46"/>
      <c r="KZD39" s="45"/>
      <c r="KZE39" s="46"/>
      <c r="KZF39" s="45"/>
      <c r="KZG39" s="46"/>
      <c r="KZH39" s="45"/>
      <c r="KZI39" s="46"/>
      <c r="KZJ39" s="45"/>
      <c r="KZK39" s="46"/>
      <c r="KZL39" s="45"/>
      <c r="KZM39" s="46"/>
      <c r="KZN39" s="45"/>
      <c r="KZO39" s="46"/>
      <c r="KZP39" s="45"/>
      <c r="KZQ39" s="46"/>
      <c r="KZR39" s="45"/>
      <c r="KZS39" s="46"/>
      <c r="KZT39" s="45"/>
      <c r="KZU39" s="46"/>
      <c r="KZV39" s="45"/>
      <c r="KZW39" s="46"/>
      <c r="KZX39" s="45"/>
      <c r="KZY39" s="46"/>
      <c r="KZZ39" s="45"/>
      <c r="LAA39" s="46"/>
      <c r="LAB39" s="45"/>
      <c r="LAC39" s="46"/>
      <c r="LAD39" s="45"/>
      <c r="LAE39" s="46"/>
      <c r="LAF39" s="45"/>
      <c r="LAG39" s="46"/>
      <c r="LAH39" s="45"/>
      <c r="LAI39" s="46"/>
      <c r="LAJ39" s="45"/>
      <c r="LAK39" s="46"/>
      <c r="LAL39" s="45"/>
      <c r="LAM39" s="46"/>
      <c r="LAN39" s="45"/>
      <c r="LAO39" s="46"/>
      <c r="LAP39" s="45"/>
      <c r="LAQ39" s="46"/>
      <c r="LAR39" s="45"/>
      <c r="LAS39" s="46"/>
      <c r="LAT39" s="45"/>
      <c r="LAU39" s="46"/>
      <c r="LAV39" s="45"/>
      <c r="LAW39" s="46"/>
      <c r="LAX39" s="45"/>
      <c r="LAY39" s="46"/>
      <c r="LAZ39" s="45"/>
      <c r="LBA39" s="46"/>
      <c r="LBB39" s="45"/>
      <c r="LBC39" s="46"/>
      <c r="LBD39" s="45"/>
      <c r="LBE39" s="46"/>
      <c r="LBF39" s="45"/>
      <c r="LBG39" s="46"/>
      <c r="LBH39" s="45"/>
      <c r="LBI39" s="46"/>
      <c r="LBJ39" s="45"/>
      <c r="LBK39" s="46"/>
      <c r="LBL39" s="45"/>
      <c r="LBM39" s="46"/>
      <c r="LBN39" s="45"/>
      <c r="LBO39" s="46"/>
      <c r="LBP39" s="45"/>
      <c r="LBQ39" s="46"/>
      <c r="LBR39" s="45"/>
      <c r="LBS39" s="46"/>
      <c r="LBT39" s="45"/>
      <c r="LBU39" s="46"/>
      <c r="LBV39" s="45"/>
      <c r="LBW39" s="46"/>
      <c r="LBX39" s="45"/>
      <c r="LBY39" s="46"/>
      <c r="LBZ39" s="45"/>
      <c r="LCA39" s="46"/>
      <c r="LCB39" s="45"/>
      <c r="LCC39" s="46"/>
      <c r="LCD39" s="45"/>
      <c r="LCE39" s="46"/>
      <c r="LCF39" s="45"/>
      <c r="LCG39" s="46"/>
      <c r="LCH39" s="45"/>
      <c r="LCI39" s="46"/>
      <c r="LCJ39" s="45"/>
      <c r="LCK39" s="46"/>
      <c r="LCL39" s="45"/>
      <c r="LCM39" s="46"/>
      <c r="LCN39" s="45"/>
      <c r="LCO39" s="46"/>
      <c r="LCP39" s="45"/>
      <c r="LCQ39" s="46"/>
      <c r="LCR39" s="45"/>
      <c r="LCS39" s="46"/>
      <c r="LCT39" s="45"/>
      <c r="LCU39" s="46"/>
      <c r="LCV39" s="45"/>
      <c r="LCW39" s="46"/>
      <c r="LCX39" s="45"/>
      <c r="LCY39" s="46"/>
      <c r="LCZ39" s="45"/>
      <c r="LDA39" s="46"/>
      <c r="LDB39" s="45"/>
      <c r="LDC39" s="46"/>
      <c r="LDD39" s="45"/>
      <c r="LDE39" s="46"/>
      <c r="LDF39" s="45"/>
      <c r="LDG39" s="46"/>
      <c r="LDH39" s="45"/>
      <c r="LDI39" s="46"/>
      <c r="LDJ39" s="45"/>
      <c r="LDK39" s="46"/>
      <c r="LDL39" s="45"/>
      <c r="LDM39" s="46"/>
      <c r="LDN39" s="45"/>
      <c r="LDO39" s="46"/>
      <c r="LDP39" s="45"/>
      <c r="LDQ39" s="46"/>
      <c r="LDR39" s="45"/>
      <c r="LDS39" s="46"/>
      <c r="LDT39" s="45"/>
      <c r="LDU39" s="46"/>
      <c r="LDV39" s="45"/>
      <c r="LDW39" s="46"/>
      <c r="LDX39" s="45"/>
      <c r="LDY39" s="46"/>
      <c r="LDZ39" s="45"/>
      <c r="LEA39" s="46"/>
      <c r="LEB39" s="45"/>
      <c r="LEC39" s="46"/>
      <c r="LED39" s="45"/>
      <c r="LEE39" s="46"/>
      <c r="LEF39" s="45"/>
      <c r="LEG39" s="46"/>
      <c r="LEH39" s="45"/>
      <c r="LEI39" s="46"/>
      <c r="LEJ39" s="45"/>
      <c r="LEK39" s="46"/>
      <c r="LEL39" s="45"/>
      <c r="LEM39" s="46"/>
      <c r="LEN39" s="45"/>
      <c r="LEO39" s="46"/>
      <c r="LEP39" s="45"/>
      <c r="LEQ39" s="46"/>
      <c r="LER39" s="45"/>
      <c r="LES39" s="46"/>
      <c r="LET39" s="45"/>
      <c r="LEU39" s="46"/>
      <c r="LEV39" s="45"/>
      <c r="LEW39" s="46"/>
      <c r="LEX39" s="45"/>
      <c r="LEY39" s="46"/>
      <c r="LEZ39" s="45"/>
      <c r="LFA39" s="46"/>
      <c r="LFB39" s="45"/>
      <c r="LFC39" s="46"/>
      <c r="LFD39" s="45"/>
      <c r="LFE39" s="46"/>
      <c r="LFF39" s="45"/>
      <c r="LFG39" s="46"/>
      <c r="LFH39" s="45"/>
      <c r="LFI39" s="46"/>
      <c r="LFJ39" s="45"/>
      <c r="LFK39" s="46"/>
      <c r="LFL39" s="45"/>
      <c r="LFM39" s="46"/>
      <c r="LFN39" s="45"/>
      <c r="LFO39" s="46"/>
      <c r="LFP39" s="45"/>
      <c r="LFQ39" s="46"/>
      <c r="LFR39" s="45"/>
      <c r="LFS39" s="46"/>
      <c r="LFT39" s="45"/>
      <c r="LFU39" s="46"/>
      <c r="LFV39" s="45"/>
      <c r="LFW39" s="46"/>
      <c r="LFX39" s="45"/>
      <c r="LFY39" s="46"/>
      <c r="LFZ39" s="45"/>
      <c r="LGA39" s="46"/>
      <c r="LGB39" s="45"/>
      <c r="LGC39" s="46"/>
      <c r="LGD39" s="45"/>
      <c r="LGE39" s="46"/>
      <c r="LGF39" s="45"/>
      <c r="LGG39" s="46"/>
      <c r="LGH39" s="45"/>
      <c r="LGI39" s="46"/>
      <c r="LGJ39" s="45"/>
      <c r="LGK39" s="46"/>
      <c r="LGL39" s="45"/>
      <c r="LGM39" s="46"/>
      <c r="LGN39" s="45"/>
      <c r="LGO39" s="46"/>
      <c r="LGP39" s="45"/>
      <c r="LGQ39" s="46"/>
      <c r="LGR39" s="45"/>
      <c r="LGS39" s="46"/>
      <c r="LGT39" s="45"/>
      <c r="LGU39" s="46"/>
      <c r="LGV39" s="45"/>
      <c r="LGW39" s="46"/>
      <c r="LGX39" s="45"/>
      <c r="LGY39" s="46"/>
      <c r="LGZ39" s="45"/>
      <c r="LHA39" s="46"/>
      <c r="LHB39" s="45"/>
      <c r="LHC39" s="46"/>
      <c r="LHD39" s="45"/>
      <c r="LHE39" s="46"/>
      <c r="LHF39" s="45"/>
      <c r="LHG39" s="46"/>
      <c r="LHH39" s="45"/>
      <c r="LHI39" s="46"/>
      <c r="LHJ39" s="45"/>
      <c r="LHK39" s="46"/>
      <c r="LHL39" s="45"/>
      <c r="LHM39" s="46"/>
      <c r="LHN39" s="45"/>
      <c r="LHO39" s="46"/>
      <c r="LHP39" s="45"/>
      <c r="LHQ39" s="46"/>
      <c r="LHR39" s="45"/>
      <c r="LHS39" s="46"/>
      <c r="LHT39" s="45"/>
      <c r="LHU39" s="46"/>
      <c r="LHV39" s="45"/>
      <c r="LHW39" s="46"/>
      <c r="LHX39" s="45"/>
      <c r="LHY39" s="46"/>
      <c r="LHZ39" s="45"/>
      <c r="LIA39" s="46"/>
      <c r="LIB39" s="45"/>
      <c r="LIC39" s="46"/>
      <c r="LID39" s="45"/>
      <c r="LIE39" s="46"/>
      <c r="LIF39" s="45"/>
      <c r="LIG39" s="46"/>
      <c r="LIH39" s="45"/>
      <c r="LII39" s="46"/>
      <c r="LIJ39" s="45"/>
      <c r="LIK39" s="46"/>
      <c r="LIL39" s="45"/>
      <c r="LIM39" s="46"/>
      <c r="LIN39" s="45"/>
      <c r="LIO39" s="46"/>
      <c r="LIP39" s="45"/>
      <c r="LIQ39" s="46"/>
      <c r="LIR39" s="45"/>
      <c r="LIS39" s="46"/>
      <c r="LIT39" s="45"/>
      <c r="LIU39" s="46"/>
      <c r="LIV39" s="45"/>
      <c r="LIW39" s="46"/>
      <c r="LIX39" s="45"/>
      <c r="LIY39" s="46"/>
      <c r="LIZ39" s="45"/>
      <c r="LJA39" s="46"/>
      <c r="LJB39" s="45"/>
      <c r="LJC39" s="46"/>
      <c r="LJD39" s="45"/>
      <c r="LJE39" s="46"/>
      <c r="LJF39" s="45"/>
      <c r="LJG39" s="46"/>
      <c r="LJH39" s="45"/>
      <c r="LJI39" s="46"/>
      <c r="LJJ39" s="45"/>
      <c r="LJK39" s="46"/>
      <c r="LJL39" s="45"/>
      <c r="LJM39" s="46"/>
      <c r="LJN39" s="45"/>
      <c r="LJO39" s="46"/>
      <c r="LJP39" s="45"/>
      <c r="LJQ39" s="46"/>
      <c r="LJR39" s="45"/>
      <c r="LJS39" s="46"/>
      <c r="LJT39" s="45"/>
      <c r="LJU39" s="46"/>
      <c r="LJV39" s="45"/>
      <c r="LJW39" s="46"/>
      <c r="LJX39" s="45"/>
      <c r="LJY39" s="46"/>
      <c r="LJZ39" s="45"/>
      <c r="LKA39" s="46"/>
      <c r="LKB39" s="45"/>
      <c r="LKC39" s="46"/>
      <c r="LKD39" s="45"/>
      <c r="LKE39" s="46"/>
      <c r="LKF39" s="45"/>
      <c r="LKG39" s="46"/>
      <c r="LKH39" s="45"/>
      <c r="LKI39" s="46"/>
      <c r="LKJ39" s="45"/>
      <c r="LKK39" s="46"/>
      <c r="LKL39" s="45"/>
      <c r="LKM39" s="46"/>
      <c r="LKN39" s="45"/>
      <c r="LKO39" s="46"/>
      <c r="LKP39" s="45"/>
      <c r="LKQ39" s="46"/>
      <c r="LKR39" s="45"/>
      <c r="LKS39" s="46"/>
      <c r="LKT39" s="45"/>
      <c r="LKU39" s="46"/>
      <c r="LKV39" s="45"/>
      <c r="LKW39" s="46"/>
      <c r="LKX39" s="45"/>
      <c r="LKY39" s="46"/>
      <c r="LKZ39" s="45"/>
      <c r="LLA39" s="46"/>
      <c r="LLB39" s="45"/>
      <c r="LLC39" s="46"/>
      <c r="LLD39" s="45"/>
      <c r="LLE39" s="46"/>
      <c r="LLF39" s="45"/>
      <c r="LLG39" s="46"/>
      <c r="LLH39" s="45"/>
      <c r="LLI39" s="46"/>
      <c r="LLJ39" s="45"/>
      <c r="LLK39" s="46"/>
      <c r="LLL39" s="45"/>
      <c r="LLM39" s="46"/>
      <c r="LLN39" s="45"/>
      <c r="LLO39" s="46"/>
      <c r="LLP39" s="45"/>
      <c r="LLQ39" s="46"/>
      <c r="LLR39" s="45"/>
      <c r="LLS39" s="46"/>
      <c r="LLT39" s="45"/>
      <c r="LLU39" s="46"/>
      <c r="LLV39" s="45"/>
      <c r="LLW39" s="46"/>
      <c r="LLX39" s="45"/>
      <c r="LLY39" s="46"/>
      <c r="LLZ39" s="45"/>
      <c r="LMA39" s="46"/>
      <c r="LMB39" s="45"/>
      <c r="LMC39" s="46"/>
      <c r="LMD39" s="45"/>
      <c r="LME39" s="46"/>
      <c r="LMF39" s="45"/>
      <c r="LMG39" s="46"/>
      <c r="LMH39" s="45"/>
      <c r="LMI39" s="46"/>
      <c r="LMJ39" s="45"/>
      <c r="LMK39" s="46"/>
      <c r="LML39" s="45"/>
      <c r="LMM39" s="46"/>
      <c r="LMN39" s="45"/>
      <c r="LMO39" s="46"/>
      <c r="LMP39" s="45"/>
      <c r="LMQ39" s="46"/>
      <c r="LMR39" s="45"/>
      <c r="LMS39" s="46"/>
      <c r="LMT39" s="45"/>
      <c r="LMU39" s="46"/>
      <c r="LMV39" s="45"/>
      <c r="LMW39" s="46"/>
      <c r="LMX39" s="45"/>
      <c r="LMY39" s="46"/>
      <c r="LMZ39" s="45"/>
      <c r="LNA39" s="46"/>
      <c r="LNB39" s="45"/>
      <c r="LNC39" s="46"/>
      <c r="LND39" s="45"/>
      <c r="LNE39" s="46"/>
      <c r="LNF39" s="45"/>
      <c r="LNG39" s="46"/>
      <c r="LNH39" s="45"/>
      <c r="LNI39" s="46"/>
      <c r="LNJ39" s="45"/>
      <c r="LNK39" s="46"/>
      <c r="LNL39" s="45"/>
      <c r="LNM39" s="46"/>
      <c r="LNN39" s="45"/>
      <c r="LNO39" s="46"/>
      <c r="LNP39" s="45"/>
      <c r="LNQ39" s="46"/>
      <c r="LNR39" s="45"/>
      <c r="LNS39" s="46"/>
      <c r="LNT39" s="45"/>
      <c r="LNU39" s="46"/>
      <c r="LNV39" s="45"/>
      <c r="LNW39" s="46"/>
      <c r="LNX39" s="45"/>
      <c r="LNY39" s="46"/>
      <c r="LNZ39" s="45"/>
      <c r="LOA39" s="46"/>
      <c r="LOB39" s="45"/>
      <c r="LOC39" s="46"/>
      <c r="LOD39" s="45"/>
      <c r="LOE39" s="46"/>
      <c r="LOF39" s="45"/>
      <c r="LOG39" s="46"/>
      <c r="LOH39" s="45"/>
      <c r="LOI39" s="46"/>
      <c r="LOJ39" s="45"/>
      <c r="LOK39" s="46"/>
      <c r="LOL39" s="45"/>
      <c r="LOM39" s="46"/>
      <c r="LON39" s="45"/>
      <c r="LOO39" s="46"/>
      <c r="LOP39" s="45"/>
      <c r="LOQ39" s="46"/>
      <c r="LOR39" s="45"/>
      <c r="LOS39" s="46"/>
      <c r="LOT39" s="45"/>
      <c r="LOU39" s="46"/>
      <c r="LOV39" s="45"/>
      <c r="LOW39" s="46"/>
      <c r="LOX39" s="45"/>
      <c r="LOY39" s="46"/>
      <c r="LOZ39" s="45"/>
      <c r="LPA39" s="46"/>
      <c r="LPB39" s="45"/>
      <c r="LPC39" s="46"/>
      <c r="LPD39" s="45"/>
      <c r="LPE39" s="46"/>
      <c r="LPF39" s="45"/>
      <c r="LPG39" s="46"/>
      <c r="LPH39" s="45"/>
      <c r="LPI39" s="46"/>
      <c r="LPJ39" s="45"/>
      <c r="LPK39" s="46"/>
      <c r="LPL39" s="45"/>
      <c r="LPM39" s="46"/>
      <c r="LPN39" s="45"/>
      <c r="LPO39" s="46"/>
      <c r="LPP39" s="45"/>
      <c r="LPQ39" s="46"/>
      <c r="LPR39" s="45"/>
      <c r="LPS39" s="46"/>
      <c r="LPT39" s="45"/>
      <c r="LPU39" s="46"/>
      <c r="LPV39" s="45"/>
      <c r="LPW39" s="46"/>
      <c r="LPX39" s="45"/>
      <c r="LPY39" s="46"/>
      <c r="LPZ39" s="45"/>
      <c r="LQA39" s="46"/>
      <c r="LQB39" s="45"/>
      <c r="LQC39" s="46"/>
      <c r="LQD39" s="45"/>
      <c r="LQE39" s="46"/>
      <c r="LQF39" s="45"/>
      <c r="LQG39" s="46"/>
      <c r="LQH39" s="45"/>
      <c r="LQI39" s="46"/>
      <c r="LQJ39" s="45"/>
      <c r="LQK39" s="46"/>
      <c r="LQL39" s="45"/>
      <c r="LQM39" s="46"/>
      <c r="LQN39" s="45"/>
      <c r="LQO39" s="46"/>
      <c r="LQP39" s="45"/>
      <c r="LQQ39" s="46"/>
      <c r="LQR39" s="45"/>
      <c r="LQS39" s="46"/>
      <c r="LQT39" s="45"/>
      <c r="LQU39" s="46"/>
      <c r="LQV39" s="45"/>
      <c r="LQW39" s="46"/>
      <c r="LQX39" s="45"/>
      <c r="LQY39" s="46"/>
      <c r="LQZ39" s="45"/>
      <c r="LRA39" s="46"/>
      <c r="LRB39" s="45"/>
      <c r="LRC39" s="46"/>
      <c r="LRD39" s="45"/>
      <c r="LRE39" s="46"/>
      <c r="LRF39" s="45"/>
      <c r="LRG39" s="46"/>
      <c r="LRH39" s="45"/>
      <c r="LRI39" s="46"/>
      <c r="LRJ39" s="45"/>
      <c r="LRK39" s="46"/>
      <c r="LRL39" s="45"/>
      <c r="LRM39" s="46"/>
      <c r="LRN39" s="45"/>
      <c r="LRO39" s="46"/>
      <c r="LRP39" s="45"/>
      <c r="LRQ39" s="46"/>
      <c r="LRR39" s="45"/>
      <c r="LRS39" s="46"/>
      <c r="LRT39" s="45"/>
      <c r="LRU39" s="46"/>
      <c r="LRV39" s="45"/>
      <c r="LRW39" s="46"/>
      <c r="LRX39" s="45"/>
      <c r="LRY39" s="46"/>
      <c r="LRZ39" s="45"/>
      <c r="LSA39" s="46"/>
      <c r="LSB39" s="45"/>
      <c r="LSC39" s="46"/>
      <c r="LSD39" s="45"/>
      <c r="LSE39" s="46"/>
      <c r="LSF39" s="45"/>
      <c r="LSG39" s="46"/>
      <c r="LSH39" s="45"/>
      <c r="LSI39" s="46"/>
      <c r="LSJ39" s="45"/>
      <c r="LSK39" s="46"/>
      <c r="LSL39" s="45"/>
      <c r="LSM39" s="46"/>
      <c r="LSN39" s="45"/>
      <c r="LSO39" s="46"/>
      <c r="LSP39" s="45"/>
      <c r="LSQ39" s="46"/>
      <c r="LSR39" s="45"/>
      <c r="LSS39" s="46"/>
      <c r="LST39" s="45"/>
      <c r="LSU39" s="46"/>
      <c r="LSV39" s="45"/>
      <c r="LSW39" s="46"/>
      <c r="LSX39" s="45"/>
      <c r="LSY39" s="46"/>
      <c r="LSZ39" s="45"/>
      <c r="LTA39" s="46"/>
      <c r="LTB39" s="45"/>
      <c r="LTC39" s="46"/>
      <c r="LTD39" s="45"/>
      <c r="LTE39" s="46"/>
      <c r="LTF39" s="45"/>
      <c r="LTG39" s="46"/>
      <c r="LTH39" s="45"/>
      <c r="LTI39" s="46"/>
      <c r="LTJ39" s="45"/>
      <c r="LTK39" s="46"/>
      <c r="LTL39" s="45"/>
      <c r="LTM39" s="46"/>
      <c r="LTN39" s="45"/>
      <c r="LTO39" s="46"/>
      <c r="LTP39" s="45"/>
      <c r="LTQ39" s="46"/>
      <c r="LTR39" s="45"/>
      <c r="LTS39" s="46"/>
      <c r="LTT39" s="45"/>
      <c r="LTU39" s="46"/>
      <c r="LTV39" s="45"/>
      <c r="LTW39" s="46"/>
      <c r="LTX39" s="45"/>
      <c r="LTY39" s="46"/>
      <c r="LTZ39" s="45"/>
      <c r="LUA39" s="46"/>
      <c r="LUB39" s="45"/>
      <c r="LUC39" s="46"/>
      <c r="LUD39" s="45"/>
      <c r="LUE39" s="46"/>
      <c r="LUF39" s="45"/>
      <c r="LUG39" s="46"/>
      <c r="LUH39" s="45"/>
      <c r="LUI39" s="46"/>
      <c r="LUJ39" s="45"/>
      <c r="LUK39" s="46"/>
      <c r="LUL39" s="45"/>
      <c r="LUM39" s="46"/>
      <c r="LUN39" s="45"/>
      <c r="LUO39" s="46"/>
      <c r="LUP39" s="45"/>
      <c r="LUQ39" s="46"/>
      <c r="LUR39" s="45"/>
      <c r="LUS39" s="46"/>
      <c r="LUT39" s="45"/>
      <c r="LUU39" s="46"/>
      <c r="LUV39" s="45"/>
      <c r="LUW39" s="46"/>
      <c r="LUX39" s="45"/>
      <c r="LUY39" s="46"/>
      <c r="LUZ39" s="45"/>
      <c r="LVA39" s="46"/>
      <c r="LVB39" s="45"/>
      <c r="LVC39" s="46"/>
      <c r="LVD39" s="45"/>
      <c r="LVE39" s="46"/>
      <c r="LVF39" s="45"/>
      <c r="LVG39" s="46"/>
      <c r="LVH39" s="45"/>
      <c r="LVI39" s="46"/>
      <c r="LVJ39" s="45"/>
      <c r="LVK39" s="46"/>
      <c r="LVL39" s="45"/>
      <c r="LVM39" s="46"/>
      <c r="LVN39" s="45"/>
      <c r="LVO39" s="46"/>
      <c r="LVP39" s="45"/>
      <c r="LVQ39" s="46"/>
      <c r="LVR39" s="45"/>
      <c r="LVS39" s="46"/>
      <c r="LVT39" s="45"/>
      <c r="LVU39" s="46"/>
      <c r="LVV39" s="45"/>
      <c r="LVW39" s="46"/>
      <c r="LVX39" s="45"/>
      <c r="LVY39" s="46"/>
      <c r="LVZ39" s="45"/>
      <c r="LWA39" s="46"/>
      <c r="LWB39" s="45"/>
      <c r="LWC39" s="46"/>
      <c r="LWD39" s="45"/>
      <c r="LWE39" s="46"/>
      <c r="LWF39" s="45"/>
      <c r="LWG39" s="46"/>
      <c r="LWH39" s="45"/>
      <c r="LWI39" s="46"/>
      <c r="LWJ39" s="45"/>
      <c r="LWK39" s="46"/>
      <c r="LWL39" s="45"/>
      <c r="LWM39" s="46"/>
      <c r="LWN39" s="45"/>
      <c r="LWO39" s="46"/>
      <c r="LWP39" s="45"/>
      <c r="LWQ39" s="46"/>
      <c r="LWR39" s="45"/>
      <c r="LWS39" s="46"/>
      <c r="LWT39" s="45"/>
      <c r="LWU39" s="46"/>
      <c r="LWV39" s="45"/>
      <c r="LWW39" s="46"/>
      <c r="LWX39" s="45"/>
      <c r="LWY39" s="46"/>
      <c r="LWZ39" s="45"/>
      <c r="LXA39" s="46"/>
      <c r="LXB39" s="45"/>
      <c r="LXC39" s="46"/>
      <c r="LXD39" s="45"/>
      <c r="LXE39" s="46"/>
      <c r="LXF39" s="45"/>
      <c r="LXG39" s="46"/>
      <c r="LXH39" s="45"/>
      <c r="LXI39" s="46"/>
      <c r="LXJ39" s="45"/>
      <c r="LXK39" s="46"/>
      <c r="LXL39" s="45"/>
      <c r="LXM39" s="46"/>
      <c r="LXN39" s="45"/>
      <c r="LXO39" s="46"/>
      <c r="LXP39" s="45"/>
      <c r="LXQ39" s="46"/>
      <c r="LXR39" s="45"/>
      <c r="LXS39" s="46"/>
      <c r="LXT39" s="45"/>
      <c r="LXU39" s="46"/>
      <c r="LXV39" s="45"/>
      <c r="LXW39" s="46"/>
      <c r="LXX39" s="45"/>
      <c r="LXY39" s="46"/>
      <c r="LXZ39" s="45"/>
      <c r="LYA39" s="46"/>
      <c r="LYB39" s="45"/>
      <c r="LYC39" s="46"/>
      <c r="LYD39" s="45"/>
      <c r="LYE39" s="46"/>
      <c r="LYF39" s="45"/>
      <c r="LYG39" s="46"/>
      <c r="LYH39" s="45"/>
      <c r="LYI39" s="46"/>
      <c r="LYJ39" s="45"/>
      <c r="LYK39" s="46"/>
      <c r="LYL39" s="45"/>
      <c r="LYM39" s="46"/>
      <c r="LYN39" s="45"/>
      <c r="LYO39" s="46"/>
      <c r="LYP39" s="45"/>
      <c r="LYQ39" s="46"/>
      <c r="LYR39" s="45"/>
      <c r="LYS39" s="46"/>
      <c r="LYT39" s="45"/>
      <c r="LYU39" s="46"/>
      <c r="LYV39" s="45"/>
      <c r="LYW39" s="46"/>
      <c r="LYX39" s="45"/>
      <c r="LYY39" s="46"/>
      <c r="LYZ39" s="45"/>
      <c r="LZA39" s="46"/>
      <c r="LZB39" s="45"/>
      <c r="LZC39" s="46"/>
      <c r="LZD39" s="45"/>
      <c r="LZE39" s="46"/>
      <c r="LZF39" s="45"/>
      <c r="LZG39" s="46"/>
      <c r="LZH39" s="45"/>
      <c r="LZI39" s="46"/>
      <c r="LZJ39" s="45"/>
      <c r="LZK39" s="46"/>
      <c r="LZL39" s="45"/>
      <c r="LZM39" s="46"/>
      <c r="LZN39" s="45"/>
      <c r="LZO39" s="46"/>
      <c r="LZP39" s="45"/>
      <c r="LZQ39" s="46"/>
      <c r="LZR39" s="45"/>
      <c r="LZS39" s="46"/>
      <c r="LZT39" s="45"/>
      <c r="LZU39" s="46"/>
      <c r="LZV39" s="45"/>
      <c r="LZW39" s="46"/>
      <c r="LZX39" s="45"/>
      <c r="LZY39" s="46"/>
      <c r="LZZ39" s="45"/>
      <c r="MAA39" s="46"/>
      <c r="MAB39" s="45"/>
      <c r="MAC39" s="46"/>
      <c r="MAD39" s="45"/>
      <c r="MAE39" s="46"/>
      <c r="MAF39" s="45"/>
      <c r="MAG39" s="46"/>
      <c r="MAH39" s="45"/>
      <c r="MAI39" s="46"/>
      <c r="MAJ39" s="45"/>
      <c r="MAK39" s="46"/>
      <c r="MAL39" s="45"/>
      <c r="MAM39" s="46"/>
      <c r="MAN39" s="45"/>
      <c r="MAO39" s="46"/>
      <c r="MAP39" s="45"/>
      <c r="MAQ39" s="46"/>
      <c r="MAR39" s="45"/>
      <c r="MAS39" s="46"/>
      <c r="MAT39" s="45"/>
      <c r="MAU39" s="46"/>
      <c r="MAV39" s="45"/>
      <c r="MAW39" s="46"/>
      <c r="MAX39" s="45"/>
      <c r="MAY39" s="46"/>
      <c r="MAZ39" s="45"/>
      <c r="MBA39" s="46"/>
      <c r="MBB39" s="45"/>
      <c r="MBC39" s="46"/>
      <c r="MBD39" s="45"/>
      <c r="MBE39" s="46"/>
      <c r="MBF39" s="45"/>
      <c r="MBG39" s="46"/>
      <c r="MBH39" s="45"/>
      <c r="MBI39" s="46"/>
      <c r="MBJ39" s="45"/>
      <c r="MBK39" s="46"/>
      <c r="MBL39" s="45"/>
      <c r="MBM39" s="46"/>
      <c r="MBN39" s="45"/>
      <c r="MBO39" s="46"/>
      <c r="MBP39" s="45"/>
      <c r="MBQ39" s="46"/>
      <c r="MBR39" s="45"/>
      <c r="MBS39" s="46"/>
      <c r="MBT39" s="45"/>
      <c r="MBU39" s="46"/>
      <c r="MBV39" s="45"/>
      <c r="MBW39" s="46"/>
      <c r="MBX39" s="45"/>
      <c r="MBY39" s="46"/>
      <c r="MBZ39" s="45"/>
      <c r="MCA39" s="46"/>
      <c r="MCB39" s="45"/>
      <c r="MCC39" s="46"/>
      <c r="MCD39" s="45"/>
      <c r="MCE39" s="46"/>
      <c r="MCF39" s="45"/>
      <c r="MCG39" s="46"/>
      <c r="MCH39" s="45"/>
      <c r="MCI39" s="46"/>
      <c r="MCJ39" s="45"/>
      <c r="MCK39" s="46"/>
      <c r="MCL39" s="45"/>
      <c r="MCM39" s="46"/>
      <c r="MCN39" s="45"/>
      <c r="MCO39" s="46"/>
      <c r="MCP39" s="45"/>
      <c r="MCQ39" s="46"/>
      <c r="MCR39" s="45"/>
      <c r="MCS39" s="46"/>
      <c r="MCT39" s="45"/>
      <c r="MCU39" s="46"/>
      <c r="MCV39" s="45"/>
      <c r="MCW39" s="46"/>
      <c r="MCX39" s="45"/>
      <c r="MCY39" s="46"/>
      <c r="MCZ39" s="45"/>
      <c r="MDA39" s="46"/>
      <c r="MDB39" s="45"/>
      <c r="MDC39" s="46"/>
      <c r="MDD39" s="45"/>
      <c r="MDE39" s="46"/>
      <c r="MDF39" s="45"/>
      <c r="MDG39" s="46"/>
      <c r="MDH39" s="45"/>
      <c r="MDI39" s="46"/>
      <c r="MDJ39" s="45"/>
      <c r="MDK39" s="46"/>
      <c r="MDL39" s="45"/>
      <c r="MDM39" s="46"/>
      <c r="MDN39" s="45"/>
      <c r="MDO39" s="46"/>
      <c r="MDP39" s="45"/>
      <c r="MDQ39" s="46"/>
      <c r="MDR39" s="45"/>
      <c r="MDS39" s="46"/>
      <c r="MDT39" s="45"/>
      <c r="MDU39" s="46"/>
      <c r="MDV39" s="45"/>
      <c r="MDW39" s="46"/>
      <c r="MDX39" s="45"/>
      <c r="MDY39" s="46"/>
      <c r="MDZ39" s="45"/>
      <c r="MEA39" s="46"/>
      <c r="MEB39" s="45"/>
      <c r="MEC39" s="46"/>
      <c r="MED39" s="45"/>
      <c r="MEE39" s="46"/>
      <c r="MEF39" s="45"/>
      <c r="MEG39" s="46"/>
      <c r="MEH39" s="45"/>
      <c r="MEI39" s="46"/>
      <c r="MEJ39" s="45"/>
      <c r="MEK39" s="46"/>
      <c r="MEL39" s="45"/>
      <c r="MEM39" s="46"/>
      <c r="MEN39" s="45"/>
      <c r="MEO39" s="46"/>
      <c r="MEP39" s="45"/>
      <c r="MEQ39" s="46"/>
      <c r="MER39" s="45"/>
      <c r="MES39" s="46"/>
      <c r="MET39" s="45"/>
      <c r="MEU39" s="46"/>
      <c r="MEV39" s="45"/>
      <c r="MEW39" s="46"/>
      <c r="MEX39" s="45"/>
      <c r="MEY39" s="46"/>
      <c r="MEZ39" s="45"/>
      <c r="MFA39" s="46"/>
      <c r="MFB39" s="45"/>
      <c r="MFC39" s="46"/>
      <c r="MFD39" s="45"/>
      <c r="MFE39" s="46"/>
      <c r="MFF39" s="45"/>
      <c r="MFG39" s="46"/>
      <c r="MFH39" s="45"/>
      <c r="MFI39" s="46"/>
      <c r="MFJ39" s="45"/>
      <c r="MFK39" s="46"/>
      <c r="MFL39" s="45"/>
      <c r="MFM39" s="46"/>
      <c r="MFN39" s="45"/>
      <c r="MFO39" s="46"/>
      <c r="MFP39" s="45"/>
      <c r="MFQ39" s="46"/>
      <c r="MFR39" s="45"/>
      <c r="MFS39" s="46"/>
      <c r="MFT39" s="45"/>
      <c r="MFU39" s="46"/>
      <c r="MFV39" s="45"/>
      <c r="MFW39" s="46"/>
      <c r="MFX39" s="45"/>
      <c r="MFY39" s="46"/>
      <c r="MFZ39" s="45"/>
      <c r="MGA39" s="46"/>
      <c r="MGB39" s="45"/>
      <c r="MGC39" s="46"/>
      <c r="MGD39" s="45"/>
      <c r="MGE39" s="46"/>
      <c r="MGF39" s="45"/>
      <c r="MGG39" s="46"/>
      <c r="MGH39" s="45"/>
      <c r="MGI39" s="46"/>
      <c r="MGJ39" s="45"/>
      <c r="MGK39" s="46"/>
      <c r="MGL39" s="45"/>
      <c r="MGM39" s="46"/>
      <c r="MGN39" s="45"/>
      <c r="MGO39" s="46"/>
      <c r="MGP39" s="45"/>
      <c r="MGQ39" s="46"/>
      <c r="MGR39" s="45"/>
      <c r="MGS39" s="46"/>
      <c r="MGT39" s="45"/>
      <c r="MGU39" s="46"/>
      <c r="MGV39" s="45"/>
      <c r="MGW39" s="46"/>
      <c r="MGX39" s="45"/>
      <c r="MGY39" s="46"/>
      <c r="MGZ39" s="45"/>
      <c r="MHA39" s="46"/>
      <c r="MHB39" s="45"/>
      <c r="MHC39" s="46"/>
      <c r="MHD39" s="45"/>
      <c r="MHE39" s="46"/>
      <c r="MHF39" s="45"/>
      <c r="MHG39" s="46"/>
      <c r="MHH39" s="45"/>
      <c r="MHI39" s="46"/>
      <c r="MHJ39" s="45"/>
      <c r="MHK39" s="46"/>
      <c r="MHL39" s="45"/>
      <c r="MHM39" s="46"/>
      <c r="MHN39" s="45"/>
      <c r="MHO39" s="46"/>
      <c r="MHP39" s="45"/>
      <c r="MHQ39" s="46"/>
      <c r="MHR39" s="45"/>
      <c r="MHS39" s="46"/>
      <c r="MHT39" s="45"/>
      <c r="MHU39" s="46"/>
      <c r="MHV39" s="45"/>
      <c r="MHW39" s="46"/>
      <c r="MHX39" s="45"/>
      <c r="MHY39" s="46"/>
      <c r="MHZ39" s="45"/>
      <c r="MIA39" s="46"/>
      <c r="MIB39" s="45"/>
      <c r="MIC39" s="46"/>
      <c r="MID39" s="45"/>
      <c r="MIE39" s="46"/>
      <c r="MIF39" s="45"/>
      <c r="MIG39" s="46"/>
      <c r="MIH39" s="45"/>
      <c r="MII39" s="46"/>
      <c r="MIJ39" s="45"/>
      <c r="MIK39" s="46"/>
      <c r="MIL39" s="45"/>
      <c r="MIM39" s="46"/>
      <c r="MIN39" s="45"/>
      <c r="MIO39" s="46"/>
      <c r="MIP39" s="45"/>
      <c r="MIQ39" s="46"/>
      <c r="MIR39" s="45"/>
      <c r="MIS39" s="46"/>
      <c r="MIT39" s="45"/>
      <c r="MIU39" s="46"/>
      <c r="MIV39" s="45"/>
      <c r="MIW39" s="46"/>
      <c r="MIX39" s="45"/>
      <c r="MIY39" s="46"/>
      <c r="MIZ39" s="45"/>
      <c r="MJA39" s="46"/>
      <c r="MJB39" s="45"/>
      <c r="MJC39" s="46"/>
      <c r="MJD39" s="45"/>
      <c r="MJE39" s="46"/>
      <c r="MJF39" s="45"/>
      <c r="MJG39" s="46"/>
      <c r="MJH39" s="45"/>
      <c r="MJI39" s="46"/>
      <c r="MJJ39" s="45"/>
      <c r="MJK39" s="46"/>
      <c r="MJL39" s="45"/>
      <c r="MJM39" s="46"/>
      <c r="MJN39" s="45"/>
      <c r="MJO39" s="46"/>
      <c r="MJP39" s="45"/>
      <c r="MJQ39" s="46"/>
      <c r="MJR39" s="45"/>
      <c r="MJS39" s="46"/>
      <c r="MJT39" s="45"/>
      <c r="MJU39" s="46"/>
      <c r="MJV39" s="45"/>
      <c r="MJW39" s="46"/>
      <c r="MJX39" s="45"/>
      <c r="MJY39" s="46"/>
      <c r="MJZ39" s="45"/>
      <c r="MKA39" s="46"/>
      <c r="MKB39" s="45"/>
      <c r="MKC39" s="46"/>
      <c r="MKD39" s="45"/>
      <c r="MKE39" s="46"/>
      <c r="MKF39" s="45"/>
      <c r="MKG39" s="46"/>
      <c r="MKH39" s="45"/>
      <c r="MKI39" s="46"/>
      <c r="MKJ39" s="45"/>
      <c r="MKK39" s="46"/>
      <c r="MKL39" s="45"/>
      <c r="MKM39" s="46"/>
      <c r="MKN39" s="45"/>
      <c r="MKO39" s="46"/>
      <c r="MKP39" s="45"/>
      <c r="MKQ39" s="46"/>
      <c r="MKR39" s="45"/>
      <c r="MKS39" s="46"/>
      <c r="MKT39" s="45"/>
      <c r="MKU39" s="46"/>
      <c r="MKV39" s="45"/>
      <c r="MKW39" s="46"/>
      <c r="MKX39" s="45"/>
      <c r="MKY39" s="46"/>
      <c r="MKZ39" s="45"/>
      <c r="MLA39" s="46"/>
      <c r="MLB39" s="45"/>
      <c r="MLC39" s="46"/>
      <c r="MLD39" s="45"/>
      <c r="MLE39" s="46"/>
      <c r="MLF39" s="45"/>
      <c r="MLG39" s="46"/>
      <c r="MLH39" s="45"/>
      <c r="MLI39" s="46"/>
      <c r="MLJ39" s="45"/>
      <c r="MLK39" s="46"/>
      <c r="MLL39" s="45"/>
      <c r="MLM39" s="46"/>
      <c r="MLN39" s="45"/>
      <c r="MLO39" s="46"/>
      <c r="MLP39" s="45"/>
      <c r="MLQ39" s="46"/>
      <c r="MLR39" s="45"/>
      <c r="MLS39" s="46"/>
      <c r="MLT39" s="45"/>
      <c r="MLU39" s="46"/>
      <c r="MLV39" s="45"/>
      <c r="MLW39" s="46"/>
      <c r="MLX39" s="45"/>
      <c r="MLY39" s="46"/>
      <c r="MLZ39" s="45"/>
      <c r="MMA39" s="46"/>
      <c r="MMB39" s="45"/>
      <c r="MMC39" s="46"/>
      <c r="MMD39" s="45"/>
      <c r="MME39" s="46"/>
      <c r="MMF39" s="45"/>
      <c r="MMG39" s="46"/>
      <c r="MMH39" s="45"/>
      <c r="MMI39" s="46"/>
      <c r="MMJ39" s="45"/>
      <c r="MMK39" s="46"/>
      <c r="MML39" s="45"/>
      <c r="MMM39" s="46"/>
      <c r="MMN39" s="45"/>
      <c r="MMO39" s="46"/>
      <c r="MMP39" s="45"/>
      <c r="MMQ39" s="46"/>
      <c r="MMR39" s="45"/>
      <c r="MMS39" s="46"/>
      <c r="MMT39" s="45"/>
      <c r="MMU39" s="46"/>
      <c r="MMV39" s="45"/>
      <c r="MMW39" s="46"/>
      <c r="MMX39" s="45"/>
      <c r="MMY39" s="46"/>
      <c r="MMZ39" s="45"/>
      <c r="MNA39" s="46"/>
      <c r="MNB39" s="45"/>
      <c r="MNC39" s="46"/>
      <c r="MND39" s="45"/>
      <c r="MNE39" s="46"/>
      <c r="MNF39" s="45"/>
      <c r="MNG39" s="46"/>
      <c r="MNH39" s="45"/>
      <c r="MNI39" s="46"/>
      <c r="MNJ39" s="45"/>
      <c r="MNK39" s="46"/>
      <c r="MNL39" s="45"/>
      <c r="MNM39" s="46"/>
      <c r="MNN39" s="45"/>
      <c r="MNO39" s="46"/>
      <c r="MNP39" s="45"/>
      <c r="MNQ39" s="46"/>
      <c r="MNR39" s="45"/>
      <c r="MNS39" s="46"/>
      <c r="MNT39" s="45"/>
      <c r="MNU39" s="46"/>
      <c r="MNV39" s="45"/>
      <c r="MNW39" s="46"/>
      <c r="MNX39" s="45"/>
      <c r="MNY39" s="46"/>
      <c r="MNZ39" s="45"/>
      <c r="MOA39" s="46"/>
      <c r="MOB39" s="45"/>
      <c r="MOC39" s="46"/>
      <c r="MOD39" s="45"/>
      <c r="MOE39" s="46"/>
      <c r="MOF39" s="45"/>
      <c r="MOG39" s="46"/>
      <c r="MOH39" s="45"/>
      <c r="MOI39" s="46"/>
      <c r="MOJ39" s="45"/>
      <c r="MOK39" s="46"/>
      <c r="MOL39" s="45"/>
      <c r="MOM39" s="46"/>
      <c r="MON39" s="45"/>
      <c r="MOO39" s="46"/>
      <c r="MOP39" s="45"/>
      <c r="MOQ39" s="46"/>
      <c r="MOR39" s="45"/>
      <c r="MOS39" s="46"/>
      <c r="MOT39" s="45"/>
      <c r="MOU39" s="46"/>
      <c r="MOV39" s="45"/>
      <c r="MOW39" s="46"/>
      <c r="MOX39" s="45"/>
      <c r="MOY39" s="46"/>
      <c r="MOZ39" s="45"/>
      <c r="MPA39" s="46"/>
      <c r="MPB39" s="45"/>
      <c r="MPC39" s="46"/>
      <c r="MPD39" s="45"/>
      <c r="MPE39" s="46"/>
      <c r="MPF39" s="45"/>
      <c r="MPG39" s="46"/>
      <c r="MPH39" s="45"/>
      <c r="MPI39" s="46"/>
      <c r="MPJ39" s="45"/>
      <c r="MPK39" s="46"/>
      <c r="MPL39" s="45"/>
      <c r="MPM39" s="46"/>
      <c r="MPN39" s="45"/>
      <c r="MPO39" s="46"/>
      <c r="MPP39" s="45"/>
      <c r="MPQ39" s="46"/>
      <c r="MPR39" s="45"/>
      <c r="MPS39" s="46"/>
      <c r="MPT39" s="45"/>
      <c r="MPU39" s="46"/>
      <c r="MPV39" s="45"/>
      <c r="MPW39" s="46"/>
      <c r="MPX39" s="45"/>
      <c r="MPY39" s="46"/>
      <c r="MPZ39" s="45"/>
      <c r="MQA39" s="46"/>
      <c r="MQB39" s="45"/>
      <c r="MQC39" s="46"/>
      <c r="MQD39" s="45"/>
      <c r="MQE39" s="46"/>
      <c r="MQF39" s="45"/>
      <c r="MQG39" s="46"/>
      <c r="MQH39" s="45"/>
      <c r="MQI39" s="46"/>
      <c r="MQJ39" s="45"/>
      <c r="MQK39" s="46"/>
      <c r="MQL39" s="45"/>
      <c r="MQM39" s="46"/>
      <c r="MQN39" s="45"/>
      <c r="MQO39" s="46"/>
      <c r="MQP39" s="45"/>
      <c r="MQQ39" s="46"/>
      <c r="MQR39" s="45"/>
      <c r="MQS39" s="46"/>
      <c r="MQT39" s="45"/>
      <c r="MQU39" s="46"/>
      <c r="MQV39" s="45"/>
      <c r="MQW39" s="46"/>
      <c r="MQX39" s="45"/>
      <c r="MQY39" s="46"/>
      <c r="MQZ39" s="45"/>
      <c r="MRA39" s="46"/>
      <c r="MRB39" s="45"/>
      <c r="MRC39" s="46"/>
      <c r="MRD39" s="45"/>
      <c r="MRE39" s="46"/>
      <c r="MRF39" s="45"/>
      <c r="MRG39" s="46"/>
      <c r="MRH39" s="45"/>
      <c r="MRI39" s="46"/>
      <c r="MRJ39" s="45"/>
      <c r="MRK39" s="46"/>
      <c r="MRL39" s="45"/>
      <c r="MRM39" s="46"/>
      <c r="MRN39" s="45"/>
      <c r="MRO39" s="46"/>
      <c r="MRP39" s="45"/>
      <c r="MRQ39" s="46"/>
      <c r="MRR39" s="45"/>
      <c r="MRS39" s="46"/>
      <c r="MRT39" s="45"/>
      <c r="MRU39" s="46"/>
      <c r="MRV39" s="45"/>
      <c r="MRW39" s="46"/>
      <c r="MRX39" s="45"/>
      <c r="MRY39" s="46"/>
      <c r="MRZ39" s="45"/>
      <c r="MSA39" s="46"/>
      <c r="MSB39" s="45"/>
      <c r="MSC39" s="46"/>
      <c r="MSD39" s="45"/>
      <c r="MSE39" s="46"/>
      <c r="MSF39" s="45"/>
      <c r="MSG39" s="46"/>
      <c r="MSH39" s="45"/>
      <c r="MSI39" s="46"/>
      <c r="MSJ39" s="45"/>
      <c r="MSK39" s="46"/>
      <c r="MSL39" s="45"/>
      <c r="MSM39" s="46"/>
      <c r="MSN39" s="45"/>
      <c r="MSO39" s="46"/>
      <c r="MSP39" s="45"/>
      <c r="MSQ39" s="46"/>
      <c r="MSR39" s="45"/>
      <c r="MSS39" s="46"/>
      <c r="MST39" s="45"/>
      <c r="MSU39" s="46"/>
      <c r="MSV39" s="45"/>
      <c r="MSW39" s="46"/>
      <c r="MSX39" s="45"/>
      <c r="MSY39" s="46"/>
      <c r="MSZ39" s="45"/>
      <c r="MTA39" s="46"/>
      <c r="MTB39" s="45"/>
      <c r="MTC39" s="46"/>
      <c r="MTD39" s="45"/>
      <c r="MTE39" s="46"/>
      <c r="MTF39" s="45"/>
      <c r="MTG39" s="46"/>
      <c r="MTH39" s="45"/>
      <c r="MTI39" s="46"/>
      <c r="MTJ39" s="45"/>
      <c r="MTK39" s="46"/>
      <c r="MTL39" s="45"/>
      <c r="MTM39" s="46"/>
      <c r="MTN39" s="45"/>
      <c r="MTO39" s="46"/>
      <c r="MTP39" s="45"/>
      <c r="MTQ39" s="46"/>
      <c r="MTR39" s="45"/>
      <c r="MTS39" s="46"/>
      <c r="MTT39" s="45"/>
      <c r="MTU39" s="46"/>
      <c r="MTV39" s="45"/>
      <c r="MTW39" s="46"/>
      <c r="MTX39" s="45"/>
      <c r="MTY39" s="46"/>
      <c r="MTZ39" s="45"/>
      <c r="MUA39" s="46"/>
      <c r="MUB39" s="45"/>
      <c r="MUC39" s="46"/>
      <c r="MUD39" s="45"/>
      <c r="MUE39" s="46"/>
      <c r="MUF39" s="45"/>
      <c r="MUG39" s="46"/>
      <c r="MUH39" s="45"/>
      <c r="MUI39" s="46"/>
      <c r="MUJ39" s="45"/>
      <c r="MUK39" s="46"/>
      <c r="MUL39" s="45"/>
      <c r="MUM39" s="46"/>
      <c r="MUN39" s="45"/>
      <c r="MUO39" s="46"/>
      <c r="MUP39" s="45"/>
      <c r="MUQ39" s="46"/>
      <c r="MUR39" s="45"/>
      <c r="MUS39" s="46"/>
      <c r="MUT39" s="45"/>
      <c r="MUU39" s="46"/>
      <c r="MUV39" s="45"/>
      <c r="MUW39" s="46"/>
      <c r="MUX39" s="45"/>
      <c r="MUY39" s="46"/>
      <c r="MUZ39" s="45"/>
      <c r="MVA39" s="46"/>
      <c r="MVB39" s="45"/>
      <c r="MVC39" s="46"/>
      <c r="MVD39" s="45"/>
      <c r="MVE39" s="46"/>
      <c r="MVF39" s="45"/>
      <c r="MVG39" s="46"/>
      <c r="MVH39" s="45"/>
      <c r="MVI39" s="46"/>
      <c r="MVJ39" s="45"/>
      <c r="MVK39" s="46"/>
      <c r="MVL39" s="45"/>
      <c r="MVM39" s="46"/>
      <c r="MVN39" s="45"/>
      <c r="MVO39" s="46"/>
      <c r="MVP39" s="45"/>
      <c r="MVQ39" s="46"/>
      <c r="MVR39" s="45"/>
      <c r="MVS39" s="46"/>
      <c r="MVT39" s="45"/>
      <c r="MVU39" s="46"/>
      <c r="MVV39" s="45"/>
      <c r="MVW39" s="46"/>
      <c r="MVX39" s="45"/>
      <c r="MVY39" s="46"/>
      <c r="MVZ39" s="45"/>
      <c r="MWA39" s="46"/>
      <c r="MWB39" s="45"/>
      <c r="MWC39" s="46"/>
      <c r="MWD39" s="45"/>
      <c r="MWE39" s="46"/>
      <c r="MWF39" s="45"/>
      <c r="MWG39" s="46"/>
      <c r="MWH39" s="45"/>
      <c r="MWI39" s="46"/>
      <c r="MWJ39" s="45"/>
      <c r="MWK39" s="46"/>
      <c r="MWL39" s="45"/>
      <c r="MWM39" s="46"/>
      <c r="MWN39" s="45"/>
      <c r="MWO39" s="46"/>
      <c r="MWP39" s="45"/>
      <c r="MWQ39" s="46"/>
      <c r="MWR39" s="45"/>
      <c r="MWS39" s="46"/>
      <c r="MWT39" s="45"/>
      <c r="MWU39" s="46"/>
      <c r="MWV39" s="45"/>
      <c r="MWW39" s="46"/>
      <c r="MWX39" s="45"/>
      <c r="MWY39" s="46"/>
      <c r="MWZ39" s="45"/>
      <c r="MXA39" s="46"/>
      <c r="MXB39" s="45"/>
      <c r="MXC39" s="46"/>
      <c r="MXD39" s="45"/>
      <c r="MXE39" s="46"/>
      <c r="MXF39" s="45"/>
      <c r="MXG39" s="46"/>
      <c r="MXH39" s="45"/>
      <c r="MXI39" s="46"/>
      <c r="MXJ39" s="45"/>
      <c r="MXK39" s="46"/>
      <c r="MXL39" s="45"/>
      <c r="MXM39" s="46"/>
      <c r="MXN39" s="45"/>
      <c r="MXO39" s="46"/>
      <c r="MXP39" s="45"/>
      <c r="MXQ39" s="46"/>
      <c r="MXR39" s="45"/>
      <c r="MXS39" s="46"/>
      <c r="MXT39" s="45"/>
      <c r="MXU39" s="46"/>
      <c r="MXV39" s="45"/>
      <c r="MXW39" s="46"/>
      <c r="MXX39" s="45"/>
      <c r="MXY39" s="46"/>
      <c r="MXZ39" s="45"/>
      <c r="MYA39" s="46"/>
      <c r="MYB39" s="45"/>
      <c r="MYC39" s="46"/>
      <c r="MYD39" s="45"/>
      <c r="MYE39" s="46"/>
      <c r="MYF39" s="45"/>
      <c r="MYG39" s="46"/>
      <c r="MYH39" s="45"/>
      <c r="MYI39" s="46"/>
      <c r="MYJ39" s="45"/>
      <c r="MYK39" s="46"/>
      <c r="MYL39" s="45"/>
      <c r="MYM39" s="46"/>
      <c r="MYN39" s="45"/>
      <c r="MYO39" s="46"/>
      <c r="MYP39" s="45"/>
      <c r="MYQ39" s="46"/>
      <c r="MYR39" s="45"/>
      <c r="MYS39" s="46"/>
      <c r="MYT39" s="45"/>
      <c r="MYU39" s="46"/>
      <c r="MYV39" s="45"/>
      <c r="MYW39" s="46"/>
      <c r="MYX39" s="45"/>
      <c r="MYY39" s="46"/>
      <c r="MYZ39" s="45"/>
      <c r="MZA39" s="46"/>
      <c r="MZB39" s="45"/>
      <c r="MZC39" s="46"/>
      <c r="MZD39" s="45"/>
      <c r="MZE39" s="46"/>
      <c r="MZF39" s="45"/>
      <c r="MZG39" s="46"/>
      <c r="MZH39" s="45"/>
      <c r="MZI39" s="46"/>
      <c r="MZJ39" s="45"/>
      <c r="MZK39" s="46"/>
      <c r="MZL39" s="45"/>
      <c r="MZM39" s="46"/>
      <c r="MZN39" s="45"/>
      <c r="MZO39" s="46"/>
      <c r="MZP39" s="45"/>
      <c r="MZQ39" s="46"/>
      <c r="MZR39" s="45"/>
      <c r="MZS39" s="46"/>
      <c r="MZT39" s="45"/>
      <c r="MZU39" s="46"/>
      <c r="MZV39" s="45"/>
      <c r="MZW39" s="46"/>
      <c r="MZX39" s="45"/>
      <c r="MZY39" s="46"/>
      <c r="MZZ39" s="45"/>
      <c r="NAA39" s="46"/>
      <c r="NAB39" s="45"/>
      <c r="NAC39" s="46"/>
      <c r="NAD39" s="45"/>
      <c r="NAE39" s="46"/>
      <c r="NAF39" s="45"/>
      <c r="NAG39" s="46"/>
      <c r="NAH39" s="45"/>
      <c r="NAI39" s="46"/>
      <c r="NAJ39" s="45"/>
      <c r="NAK39" s="46"/>
      <c r="NAL39" s="45"/>
      <c r="NAM39" s="46"/>
      <c r="NAN39" s="45"/>
      <c r="NAO39" s="46"/>
      <c r="NAP39" s="45"/>
      <c r="NAQ39" s="46"/>
      <c r="NAR39" s="45"/>
      <c r="NAS39" s="46"/>
      <c r="NAT39" s="45"/>
      <c r="NAU39" s="46"/>
      <c r="NAV39" s="45"/>
      <c r="NAW39" s="46"/>
      <c r="NAX39" s="45"/>
      <c r="NAY39" s="46"/>
      <c r="NAZ39" s="45"/>
      <c r="NBA39" s="46"/>
      <c r="NBB39" s="45"/>
      <c r="NBC39" s="46"/>
      <c r="NBD39" s="45"/>
      <c r="NBE39" s="46"/>
      <c r="NBF39" s="45"/>
      <c r="NBG39" s="46"/>
      <c r="NBH39" s="45"/>
      <c r="NBI39" s="46"/>
      <c r="NBJ39" s="45"/>
      <c r="NBK39" s="46"/>
      <c r="NBL39" s="45"/>
      <c r="NBM39" s="46"/>
      <c r="NBN39" s="45"/>
      <c r="NBO39" s="46"/>
      <c r="NBP39" s="45"/>
      <c r="NBQ39" s="46"/>
      <c r="NBR39" s="45"/>
      <c r="NBS39" s="46"/>
      <c r="NBT39" s="45"/>
      <c r="NBU39" s="46"/>
      <c r="NBV39" s="45"/>
      <c r="NBW39" s="46"/>
      <c r="NBX39" s="45"/>
      <c r="NBY39" s="46"/>
      <c r="NBZ39" s="45"/>
      <c r="NCA39" s="46"/>
      <c r="NCB39" s="45"/>
      <c r="NCC39" s="46"/>
      <c r="NCD39" s="45"/>
      <c r="NCE39" s="46"/>
      <c r="NCF39" s="45"/>
      <c r="NCG39" s="46"/>
      <c r="NCH39" s="45"/>
      <c r="NCI39" s="46"/>
      <c r="NCJ39" s="45"/>
      <c r="NCK39" s="46"/>
      <c r="NCL39" s="45"/>
      <c r="NCM39" s="46"/>
      <c r="NCN39" s="45"/>
      <c r="NCO39" s="46"/>
      <c r="NCP39" s="45"/>
      <c r="NCQ39" s="46"/>
      <c r="NCR39" s="45"/>
      <c r="NCS39" s="46"/>
      <c r="NCT39" s="45"/>
      <c r="NCU39" s="46"/>
      <c r="NCV39" s="45"/>
      <c r="NCW39" s="46"/>
      <c r="NCX39" s="45"/>
      <c r="NCY39" s="46"/>
      <c r="NCZ39" s="45"/>
      <c r="NDA39" s="46"/>
      <c r="NDB39" s="45"/>
      <c r="NDC39" s="46"/>
      <c r="NDD39" s="45"/>
      <c r="NDE39" s="46"/>
      <c r="NDF39" s="45"/>
      <c r="NDG39" s="46"/>
      <c r="NDH39" s="45"/>
      <c r="NDI39" s="46"/>
      <c r="NDJ39" s="45"/>
      <c r="NDK39" s="46"/>
      <c r="NDL39" s="45"/>
      <c r="NDM39" s="46"/>
      <c r="NDN39" s="45"/>
      <c r="NDO39" s="46"/>
      <c r="NDP39" s="45"/>
      <c r="NDQ39" s="46"/>
      <c r="NDR39" s="45"/>
      <c r="NDS39" s="46"/>
      <c r="NDT39" s="45"/>
      <c r="NDU39" s="46"/>
      <c r="NDV39" s="45"/>
      <c r="NDW39" s="46"/>
      <c r="NDX39" s="45"/>
      <c r="NDY39" s="46"/>
      <c r="NDZ39" s="45"/>
      <c r="NEA39" s="46"/>
      <c r="NEB39" s="45"/>
      <c r="NEC39" s="46"/>
      <c r="NED39" s="45"/>
      <c r="NEE39" s="46"/>
      <c r="NEF39" s="45"/>
      <c r="NEG39" s="46"/>
      <c r="NEH39" s="45"/>
      <c r="NEI39" s="46"/>
      <c r="NEJ39" s="45"/>
      <c r="NEK39" s="46"/>
      <c r="NEL39" s="45"/>
      <c r="NEM39" s="46"/>
      <c r="NEN39" s="45"/>
      <c r="NEO39" s="46"/>
      <c r="NEP39" s="45"/>
      <c r="NEQ39" s="46"/>
      <c r="NER39" s="45"/>
      <c r="NES39" s="46"/>
      <c r="NET39" s="45"/>
      <c r="NEU39" s="46"/>
      <c r="NEV39" s="45"/>
      <c r="NEW39" s="46"/>
      <c r="NEX39" s="45"/>
      <c r="NEY39" s="46"/>
      <c r="NEZ39" s="45"/>
      <c r="NFA39" s="46"/>
      <c r="NFB39" s="45"/>
      <c r="NFC39" s="46"/>
      <c r="NFD39" s="45"/>
      <c r="NFE39" s="46"/>
      <c r="NFF39" s="45"/>
      <c r="NFG39" s="46"/>
      <c r="NFH39" s="45"/>
      <c r="NFI39" s="46"/>
      <c r="NFJ39" s="45"/>
      <c r="NFK39" s="46"/>
      <c r="NFL39" s="45"/>
      <c r="NFM39" s="46"/>
      <c r="NFN39" s="45"/>
      <c r="NFO39" s="46"/>
      <c r="NFP39" s="45"/>
      <c r="NFQ39" s="46"/>
      <c r="NFR39" s="45"/>
      <c r="NFS39" s="46"/>
      <c r="NFT39" s="45"/>
      <c r="NFU39" s="46"/>
      <c r="NFV39" s="45"/>
      <c r="NFW39" s="46"/>
      <c r="NFX39" s="45"/>
      <c r="NFY39" s="46"/>
      <c r="NFZ39" s="45"/>
      <c r="NGA39" s="46"/>
      <c r="NGB39" s="45"/>
      <c r="NGC39" s="46"/>
      <c r="NGD39" s="45"/>
      <c r="NGE39" s="46"/>
      <c r="NGF39" s="45"/>
      <c r="NGG39" s="46"/>
      <c r="NGH39" s="45"/>
      <c r="NGI39" s="46"/>
      <c r="NGJ39" s="45"/>
      <c r="NGK39" s="46"/>
      <c r="NGL39" s="45"/>
      <c r="NGM39" s="46"/>
      <c r="NGN39" s="45"/>
      <c r="NGO39" s="46"/>
      <c r="NGP39" s="45"/>
      <c r="NGQ39" s="46"/>
      <c r="NGR39" s="45"/>
      <c r="NGS39" s="46"/>
      <c r="NGT39" s="45"/>
      <c r="NGU39" s="46"/>
      <c r="NGV39" s="45"/>
      <c r="NGW39" s="46"/>
      <c r="NGX39" s="45"/>
      <c r="NGY39" s="46"/>
      <c r="NGZ39" s="45"/>
      <c r="NHA39" s="46"/>
      <c r="NHB39" s="45"/>
      <c r="NHC39" s="46"/>
      <c r="NHD39" s="45"/>
      <c r="NHE39" s="46"/>
      <c r="NHF39" s="45"/>
      <c r="NHG39" s="46"/>
      <c r="NHH39" s="45"/>
      <c r="NHI39" s="46"/>
      <c r="NHJ39" s="45"/>
      <c r="NHK39" s="46"/>
      <c r="NHL39" s="45"/>
      <c r="NHM39" s="46"/>
      <c r="NHN39" s="45"/>
      <c r="NHO39" s="46"/>
      <c r="NHP39" s="45"/>
      <c r="NHQ39" s="46"/>
      <c r="NHR39" s="45"/>
      <c r="NHS39" s="46"/>
      <c r="NHT39" s="45"/>
      <c r="NHU39" s="46"/>
      <c r="NHV39" s="45"/>
      <c r="NHW39" s="46"/>
      <c r="NHX39" s="45"/>
      <c r="NHY39" s="46"/>
      <c r="NHZ39" s="45"/>
      <c r="NIA39" s="46"/>
      <c r="NIB39" s="45"/>
      <c r="NIC39" s="46"/>
      <c r="NID39" s="45"/>
      <c r="NIE39" s="46"/>
      <c r="NIF39" s="45"/>
      <c r="NIG39" s="46"/>
      <c r="NIH39" s="45"/>
      <c r="NII39" s="46"/>
      <c r="NIJ39" s="45"/>
      <c r="NIK39" s="46"/>
      <c r="NIL39" s="45"/>
      <c r="NIM39" s="46"/>
      <c r="NIN39" s="45"/>
      <c r="NIO39" s="46"/>
      <c r="NIP39" s="45"/>
      <c r="NIQ39" s="46"/>
      <c r="NIR39" s="45"/>
      <c r="NIS39" s="46"/>
      <c r="NIT39" s="45"/>
      <c r="NIU39" s="46"/>
      <c r="NIV39" s="45"/>
      <c r="NIW39" s="46"/>
      <c r="NIX39" s="45"/>
      <c r="NIY39" s="46"/>
      <c r="NIZ39" s="45"/>
      <c r="NJA39" s="46"/>
      <c r="NJB39" s="45"/>
      <c r="NJC39" s="46"/>
      <c r="NJD39" s="45"/>
      <c r="NJE39" s="46"/>
      <c r="NJF39" s="45"/>
      <c r="NJG39" s="46"/>
      <c r="NJH39" s="45"/>
      <c r="NJI39" s="46"/>
      <c r="NJJ39" s="45"/>
      <c r="NJK39" s="46"/>
      <c r="NJL39" s="45"/>
      <c r="NJM39" s="46"/>
      <c r="NJN39" s="45"/>
      <c r="NJO39" s="46"/>
      <c r="NJP39" s="45"/>
      <c r="NJQ39" s="46"/>
      <c r="NJR39" s="45"/>
      <c r="NJS39" s="46"/>
      <c r="NJT39" s="45"/>
      <c r="NJU39" s="46"/>
      <c r="NJV39" s="45"/>
      <c r="NJW39" s="46"/>
      <c r="NJX39" s="45"/>
      <c r="NJY39" s="46"/>
      <c r="NJZ39" s="45"/>
      <c r="NKA39" s="46"/>
      <c r="NKB39" s="45"/>
      <c r="NKC39" s="46"/>
      <c r="NKD39" s="45"/>
      <c r="NKE39" s="46"/>
      <c r="NKF39" s="45"/>
      <c r="NKG39" s="46"/>
      <c r="NKH39" s="45"/>
      <c r="NKI39" s="46"/>
      <c r="NKJ39" s="45"/>
      <c r="NKK39" s="46"/>
      <c r="NKL39" s="45"/>
      <c r="NKM39" s="46"/>
      <c r="NKN39" s="45"/>
      <c r="NKO39" s="46"/>
      <c r="NKP39" s="45"/>
      <c r="NKQ39" s="46"/>
      <c r="NKR39" s="45"/>
      <c r="NKS39" s="46"/>
      <c r="NKT39" s="45"/>
      <c r="NKU39" s="46"/>
      <c r="NKV39" s="45"/>
      <c r="NKW39" s="46"/>
      <c r="NKX39" s="45"/>
      <c r="NKY39" s="46"/>
      <c r="NKZ39" s="45"/>
      <c r="NLA39" s="46"/>
      <c r="NLB39" s="45"/>
      <c r="NLC39" s="46"/>
      <c r="NLD39" s="45"/>
      <c r="NLE39" s="46"/>
      <c r="NLF39" s="45"/>
      <c r="NLG39" s="46"/>
      <c r="NLH39" s="45"/>
      <c r="NLI39" s="46"/>
      <c r="NLJ39" s="45"/>
      <c r="NLK39" s="46"/>
      <c r="NLL39" s="45"/>
      <c r="NLM39" s="46"/>
      <c r="NLN39" s="45"/>
      <c r="NLO39" s="46"/>
      <c r="NLP39" s="45"/>
      <c r="NLQ39" s="46"/>
      <c r="NLR39" s="45"/>
      <c r="NLS39" s="46"/>
      <c r="NLT39" s="45"/>
      <c r="NLU39" s="46"/>
      <c r="NLV39" s="45"/>
      <c r="NLW39" s="46"/>
      <c r="NLX39" s="45"/>
      <c r="NLY39" s="46"/>
      <c r="NLZ39" s="45"/>
      <c r="NMA39" s="46"/>
      <c r="NMB39" s="45"/>
      <c r="NMC39" s="46"/>
      <c r="NMD39" s="45"/>
      <c r="NME39" s="46"/>
      <c r="NMF39" s="45"/>
      <c r="NMG39" s="46"/>
      <c r="NMH39" s="45"/>
      <c r="NMI39" s="46"/>
      <c r="NMJ39" s="45"/>
      <c r="NMK39" s="46"/>
      <c r="NML39" s="45"/>
      <c r="NMM39" s="46"/>
      <c r="NMN39" s="45"/>
      <c r="NMO39" s="46"/>
      <c r="NMP39" s="45"/>
      <c r="NMQ39" s="46"/>
      <c r="NMR39" s="45"/>
      <c r="NMS39" s="46"/>
      <c r="NMT39" s="45"/>
      <c r="NMU39" s="46"/>
      <c r="NMV39" s="45"/>
      <c r="NMW39" s="46"/>
      <c r="NMX39" s="45"/>
      <c r="NMY39" s="46"/>
      <c r="NMZ39" s="45"/>
      <c r="NNA39" s="46"/>
      <c r="NNB39" s="45"/>
      <c r="NNC39" s="46"/>
      <c r="NND39" s="45"/>
      <c r="NNE39" s="46"/>
      <c r="NNF39" s="45"/>
      <c r="NNG39" s="46"/>
      <c r="NNH39" s="45"/>
      <c r="NNI39" s="46"/>
      <c r="NNJ39" s="45"/>
      <c r="NNK39" s="46"/>
      <c r="NNL39" s="45"/>
      <c r="NNM39" s="46"/>
      <c r="NNN39" s="45"/>
      <c r="NNO39" s="46"/>
      <c r="NNP39" s="45"/>
      <c r="NNQ39" s="46"/>
      <c r="NNR39" s="45"/>
      <c r="NNS39" s="46"/>
      <c r="NNT39" s="45"/>
      <c r="NNU39" s="46"/>
      <c r="NNV39" s="45"/>
      <c r="NNW39" s="46"/>
      <c r="NNX39" s="45"/>
      <c r="NNY39" s="46"/>
      <c r="NNZ39" s="45"/>
      <c r="NOA39" s="46"/>
      <c r="NOB39" s="45"/>
      <c r="NOC39" s="46"/>
      <c r="NOD39" s="45"/>
      <c r="NOE39" s="46"/>
      <c r="NOF39" s="45"/>
      <c r="NOG39" s="46"/>
      <c r="NOH39" s="45"/>
      <c r="NOI39" s="46"/>
      <c r="NOJ39" s="45"/>
      <c r="NOK39" s="46"/>
      <c r="NOL39" s="45"/>
      <c r="NOM39" s="46"/>
      <c r="NON39" s="45"/>
      <c r="NOO39" s="46"/>
      <c r="NOP39" s="45"/>
      <c r="NOQ39" s="46"/>
      <c r="NOR39" s="45"/>
      <c r="NOS39" s="46"/>
      <c r="NOT39" s="45"/>
      <c r="NOU39" s="46"/>
      <c r="NOV39" s="45"/>
      <c r="NOW39" s="46"/>
      <c r="NOX39" s="45"/>
      <c r="NOY39" s="46"/>
      <c r="NOZ39" s="45"/>
      <c r="NPA39" s="46"/>
      <c r="NPB39" s="45"/>
      <c r="NPC39" s="46"/>
      <c r="NPD39" s="45"/>
      <c r="NPE39" s="46"/>
      <c r="NPF39" s="45"/>
      <c r="NPG39" s="46"/>
      <c r="NPH39" s="45"/>
      <c r="NPI39" s="46"/>
      <c r="NPJ39" s="45"/>
      <c r="NPK39" s="46"/>
      <c r="NPL39" s="45"/>
      <c r="NPM39" s="46"/>
      <c r="NPN39" s="45"/>
      <c r="NPO39" s="46"/>
      <c r="NPP39" s="45"/>
      <c r="NPQ39" s="46"/>
      <c r="NPR39" s="45"/>
      <c r="NPS39" s="46"/>
      <c r="NPT39" s="45"/>
      <c r="NPU39" s="46"/>
      <c r="NPV39" s="45"/>
      <c r="NPW39" s="46"/>
      <c r="NPX39" s="45"/>
      <c r="NPY39" s="46"/>
      <c r="NPZ39" s="45"/>
      <c r="NQA39" s="46"/>
      <c r="NQB39" s="45"/>
      <c r="NQC39" s="46"/>
      <c r="NQD39" s="45"/>
      <c r="NQE39" s="46"/>
      <c r="NQF39" s="45"/>
      <c r="NQG39" s="46"/>
      <c r="NQH39" s="45"/>
      <c r="NQI39" s="46"/>
      <c r="NQJ39" s="45"/>
      <c r="NQK39" s="46"/>
      <c r="NQL39" s="45"/>
      <c r="NQM39" s="46"/>
      <c r="NQN39" s="45"/>
      <c r="NQO39" s="46"/>
      <c r="NQP39" s="45"/>
      <c r="NQQ39" s="46"/>
      <c r="NQR39" s="45"/>
      <c r="NQS39" s="46"/>
      <c r="NQT39" s="45"/>
      <c r="NQU39" s="46"/>
      <c r="NQV39" s="45"/>
      <c r="NQW39" s="46"/>
      <c r="NQX39" s="45"/>
      <c r="NQY39" s="46"/>
      <c r="NQZ39" s="45"/>
      <c r="NRA39" s="46"/>
      <c r="NRB39" s="45"/>
      <c r="NRC39" s="46"/>
      <c r="NRD39" s="45"/>
      <c r="NRE39" s="46"/>
      <c r="NRF39" s="45"/>
      <c r="NRG39" s="46"/>
      <c r="NRH39" s="45"/>
      <c r="NRI39" s="46"/>
      <c r="NRJ39" s="45"/>
      <c r="NRK39" s="46"/>
      <c r="NRL39" s="45"/>
      <c r="NRM39" s="46"/>
      <c r="NRN39" s="45"/>
      <c r="NRO39" s="46"/>
      <c r="NRP39" s="45"/>
      <c r="NRQ39" s="46"/>
      <c r="NRR39" s="45"/>
      <c r="NRS39" s="46"/>
      <c r="NRT39" s="45"/>
      <c r="NRU39" s="46"/>
      <c r="NRV39" s="45"/>
      <c r="NRW39" s="46"/>
      <c r="NRX39" s="45"/>
      <c r="NRY39" s="46"/>
      <c r="NRZ39" s="45"/>
      <c r="NSA39" s="46"/>
      <c r="NSB39" s="45"/>
      <c r="NSC39" s="46"/>
      <c r="NSD39" s="45"/>
      <c r="NSE39" s="46"/>
      <c r="NSF39" s="45"/>
      <c r="NSG39" s="46"/>
      <c r="NSH39" s="45"/>
      <c r="NSI39" s="46"/>
      <c r="NSJ39" s="45"/>
      <c r="NSK39" s="46"/>
      <c r="NSL39" s="45"/>
      <c r="NSM39" s="46"/>
      <c r="NSN39" s="45"/>
      <c r="NSO39" s="46"/>
      <c r="NSP39" s="45"/>
      <c r="NSQ39" s="46"/>
      <c r="NSR39" s="45"/>
      <c r="NSS39" s="46"/>
      <c r="NST39" s="45"/>
      <c r="NSU39" s="46"/>
      <c r="NSV39" s="45"/>
      <c r="NSW39" s="46"/>
      <c r="NSX39" s="45"/>
      <c r="NSY39" s="46"/>
      <c r="NSZ39" s="45"/>
      <c r="NTA39" s="46"/>
      <c r="NTB39" s="45"/>
      <c r="NTC39" s="46"/>
      <c r="NTD39" s="45"/>
      <c r="NTE39" s="46"/>
      <c r="NTF39" s="45"/>
      <c r="NTG39" s="46"/>
      <c r="NTH39" s="45"/>
      <c r="NTI39" s="46"/>
      <c r="NTJ39" s="45"/>
      <c r="NTK39" s="46"/>
      <c r="NTL39" s="45"/>
      <c r="NTM39" s="46"/>
      <c r="NTN39" s="45"/>
      <c r="NTO39" s="46"/>
      <c r="NTP39" s="45"/>
      <c r="NTQ39" s="46"/>
      <c r="NTR39" s="45"/>
      <c r="NTS39" s="46"/>
      <c r="NTT39" s="45"/>
      <c r="NTU39" s="46"/>
      <c r="NTV39" s="45"/>
      <c r="NTW39" s="46"/>
      <c r="NTX39" s="45"/>
      <c r="NTY39" s="46"/>
      <c r="NTZ39" s="45"/>
      <c r="NUA39" s="46"/>
      <c r="NUB39" s="45"/>
      <c r="NUC39" s="46"/>
      <c r="NUD39" s="45"/>
      <c r="NUE39" s="46"/>
      <c r="NUF39" s="45"/>
      <c r="NUG39" s="46"/>
      <c r="NUH39" s="45"/>
      <c r="NUI39" s="46"/>
      <c r="NUJ39" s="45"/>
      <c r="NUK39" s="46"/>
      <c r="NUL39" s="45"/>
      <c r="NUM39" s="46"/>
      <c r="NUN39" s="45"/>
      <c r="NUO39" s="46"/>
      <c r="NUP39" s="45"/>
      <c r="NUQ39" s="46"/>
      <c r="NUR39" s="45"/>
      <c r="NUS39" s="46"/>
      <c r="NUT39" s="45"/>
      <c r="NUU39" s="46"/>
      <c r="NUV39" s="45"/>
      <c r="NUW39" s="46"/>
      <c r="NUX39" s="45"/>
      <c r="NUY39" s="46"/>
      <c r="NUZ39" s="45"/>
      <c r="NVA39" s="46"/>
      <c r="NVB39" s="45"/>
      <c r="NVC39" s="46"/>
      <c r="NVD39" s="45"/>
      <c r="NVE39" s="46"/>
      <c r="NVF39" s="45"/>
      <c r="NVG39" s="46"/>
      <c r="NVH39" s="45"/>
      <c r="NVI39" s="46"/>
      <c r="NVJ39" s="45"/>
      <c r="NVK39" s="46"/>
      <c r="NVL39" s="45"/>
      <c r="NVM39" s="46"/>
      <c r="NVN39" s="45"/>
      <c r="NVO39" s="46"/>
      <c r="NVP39" s="45"/>
      <c r="NVQ39" s="46"/>
      <c r="NVR39" s="45"/>
      <c r="NVS39" s="46"/>
      <c r="NVT39" s="45"/>
      <c r="NVU39" s="46"/>
      <c r="NVV39" s="45"/>
      <c r="NVW39" s="46"/>
      <c r="NVX39" s="45"/>
      <c r="NVY39" s="46"/>
      <c r="NVZ39" s="45"/>
      <c r="NWA39" s="46"/>
      <c r="NWB39" s="45"/>
      <c r="NWC39" s="46"/>
      <c r="NWD39" s="45"/>
      <c r="NWE39" s="46"/>
      <c r="NWF39" s="45"/>
      <c r="NWG39" s="46"/>
      <c r="NWH39" s="45"/>
      <c r="NWI39" s="46"/>
      <c r="NWJ39" s="45"/>
      <c r="NWK39" s="46"/>
      <c r="NWL39" s="45"/>
      <c r="NWM39" s="46"/>
      <c r="NWN39" s="45"/>
      <c r="NWO39" s="46"/>
      <c r="NWP39" s="45"/>
      <c r="NWQ39" s="46"/>
      <c r="NWR39" s="45"/>
      <c r="NWS39" s="46"/>
      <c r="NWT39" s="45"/>
      <c r="NWU39" s="46"/>
      <c r="NWV39" s="45"/>
      <c r="NWW39" s="46"/>
      <c r="NWX39" s="45"/>
      <c r="NWY39" s="46"/>
      <c r="NWZ39" s="45"/>
      <c r="NXA39" s="46"/>
      <c r="NXB39" s="45"/>
      <c r="NXC39" s="46"/>
      <c r="NXD39" s="45"/>
      <c r="NXE39" s="46"/>
      <c r="NXF39" s="45"/>
      <c r="NXG39" s="46"/>
      <c r="NXH39" s="45"/>
      <c r="NXI39" s="46"/>
      <c r="NXJ39" s="45"/>
      <c r="NXK39" s="46"/>
      <c r="NXL39" s="45"/>
      <c r="NXM39" s="46"/>
      <c r="NXN39" s="45"/>
      <c r="NXO39" s="46"/>
      <c r="NXP39" s="45"/>
      <c r="NXQ39" s="46"/>
      <c r="NXR39" s="45"/>
      <c r="NXS39" s="46"/>
      <c r="NXT39" s="45"/>
      <c r="NXU39" s="46"/>
      <c r="NXV39" s="45"/>
      <c r="NXW39" s="46"/>
      <c r="NXX39" s="45"/>
      <c r="NXY39" s="46"/>
      <c r="NXZ39" s="45"/>
      <c r="NYA39" s="46"/>
      <c r="NYB39" s="45"/>
      <c r="NYC39" s="46"/>
      <c r="NYD39" s="45"/>
      <c r="NYE39" s="46"/>
      <c r="NYF39" s="45"/>
      <c r="NYG39" s="46"/>
      <c r="NYH39" s="45"/>
      <c r="NYI39" s="46"/>
      <c r="NYJ39" s="45"/>
      <c r="NYK39" s="46"/>
      <c r="NYL39" s="45"/>
      <c r="NYM39" s="46"/>
      <c r="NYN39" s="45"/>
      <c r="NYO39" s="46"/>
      <c r="NYP39" s="45"/>
      <c r="NYQ39" s="46"/>
      <c r="NYR39" s="45"/>
      <c r="NYS39" s="46"/>
      <c r="NYT39" s="45"/>
      <c r="NYU39" s="46"/>
      <c r="NYV39" s="45"/>
      <c r="NYW39" s="46"/>
      <c r="NYX39" s="45"/>
      <c r="NYY39" s="46"/>
      <c r="NYZ39" s="45"/>
      <c r="NZA39" s="46"/>
      <c r="NZB39" s="45"/>
      <c r="NZC39" s="46"/>
      <c r="NZD39" s="45"/>
      <c r="NZE39" s="46"/>
      <c r="NZF39" s="45"/>
      <c r="NZG39" s="46"/>
      <c r="NZH39" s="45"/>
      <c r="NZI39" s="46"/>
      <c r="NZJ39" s="45"/>
      <c r="NZK39" s="46"/>
      <c r="NZL39" s="45"/>
      <c r="NZM39" s="46"/>
      <c r="NZN39" s="45"/>
      <c r="NZO39" s="46"/>
      <c r="NZP39" s="45"/>
      <c r="NZQ39" s="46"/>
      <c r="NZR39" s="45"/>
      <c r="NZS39" s="46"/>
      <c r="NZT39" s="45"/>
      <c r="NZU39" s="46"/>
      <c r="NZV39" s="45"/>
      <c r="NZW39" s="46"/>
      <c r="NZX39" s="45"/>
      <c r="NZY39" s="46"/>
      <c r="NZZ39" s="45"/>
      <c r="OAA39" s="46"/>
      <c r="OAB39" s="45"/>
      <c r="OAC39" s="46"/>
      <c r="OAD39" s="45"/>
      <c r="OAE39" s="46"/>
      <c r="OAF39" s="45"/>
      <c r="OAG39" s="46"/>
      <c r="OAH39" s="45"/>
      <c r="OAI39" s="46"/>
      <c r="OAJ39" s="45"/>
      <c r="OAK39" s="46"/>
      <c r="OAL39" s="45"/>
      <c r="OAM39" s="46"/>
      <c r="OAN39" s="45"/>
      <c r="OAO39" s="46"/>
      <c r="OAP39" s="45"/>
      <c r="OAQ39" s="46"/>
      <c r="OAR39" s="45"/>
      <c r="OAS39" s="46"/>
      <c r="OAT39" s="45"/>
      <c r="OAU39" s="46"/>
      <c r="OAV39" s="45"/>
      <c r="OAW39" s="46"/>
      <c r="OAX39" s="45"/>
      <c r="OAY39" s="46"/>
      <c r="OAZ39" s="45"/>
      <c r="OBA39" s="46"/>
      <c r="OBB39" s="45"/>
      <c r="OBC39" s="46"/>
      <c r="OBD39" s="45"/>
      <c r="OBE39" s="46"/>
      <c r="OBF39" s="45"/>
      <c r="OBG39" s="46"/>
      <c r="OBH39" s="45"/>
      <c r="OBI39" s="46"/>
      <c r="OBJ39" s="45"/>
      <c r="OBK39" s="46"/>
      <c r="OBL39" s="45"/>
      <c r="OBM39" s="46"/>
      <c r="OBN39" s="45"/>
      <c r="OBO39" s="46"/>
      <c r="OBP39" s="45"/>
      <c r="OBQ39" s="46"/>
      <c r="OBR39" s="45"/>
      <c r="OBS39" s="46"/>
      <c r="OBT39" s="45"/>
      <c r="OBU39" s="46"/>
      <c r="OBV39" s="45"/>
      <c r="OBW39" s="46"/>
      <c r="OBX39" s="45"/>
      <c r="OBY39" s="46"/>
      <c r="OBZ39" s="45"/>
      <c r="OCA39" s="46"/>
      <c r="OCB39" s="45"/>
      <c r="OCC39" s="46"/>
      <c r="OCD39" s="45"/>
      <c r="OCE39" s="46"/>
      <c r="OCF39" s="45"/>
      <c r="OCG39" s="46"/>
      <c r="OCH39" s="45"/>
      <c r="OCI39" s="46"/>
      <c r="OCJ39" s="45"/>
      <c r="OCK39" s="46"/>
      <c r="OCL39" s="45"/>
      <c r="OCM39" s="46"/>
      <c r="OCN39" s="45"/>
      <c r="OCO39" s="46"/>
      <c r="OCP39" s="45"/>
      <c r="OCQ39" s="46"/>
      <c r="OCR39" s="45"/>
      <c r="OCS39" s="46"/>
      <c r="OCT39" s="45"/>
      <c r="OCU39" s="46"/>
      <c r="OCV39" s="45"/>
      <c r="OCW39" s="46"/>
      <c r="OCX39" s="45"/>
      <c r="OCY39" s="46"/>
      <c r="OCZ39" s="45"/>
      <c r="ODA39" s="46"/>
      <c r="ODB39" s="45"/>
      <c r="ODC39" s="46"/>
      <c r="ODD39" s="45"/>
      <c r="ODE39" s="46"/>
      <c r="ODF39" s="45"/>
      <c r="ODG39" s="46"/>
      <c r="ODH39" s="45"/>
      <c r="ODI39" s="46"/>
      <c r="ODJ39" s="45"/>
      <c r="ODK39" s="46"/>
      <c r="ODL39" s="45"/>
      <c r="ODM39" s="46"/>
      <c r="ODN39" s="45"/>
      <c r="ODO39" s="46"/>
      <c r="ODP39" s="45"/>
      <c r="ODQ39" s="46"/>
      <c r="ODR39" s="45"/>
      <c r="ODS39" s="46"/>
      <c r="ODT39" s="45"/>
      <c r="ODU39" s="46"/>
      <c r="ODV39" s="45"/>
      <c r="ODW39" s="46"/>
      <c r="ODX39" s="45"/>
      <c r="ODY39" s="46"/>
      <c r="ODZ39" s="45"/>
      <c r="OEA39" s="46"/>
      <c r="OEB39" s="45"/>
      <c r="OEC39" s="46"/>
      <c r="OED39" s="45"/>
      <c r="OEE39" s="46"/>
      <c r="OEF39" s="45"/>
      <c r="OEG39" s="46"/>
      <c r="OEH39" s="45"/>
      <c r="OEI39" s="46"/>
      <c r="OEJ39" s="45"/>
      <c r="OEK39" s="46"/>
      <c r="OEL39" s="45"/>
      <c r="OEM39" s="46"/>
      <c r="OEN39" s="45"/>
      <c r="OEO39" s="46"/>
      <c r="OEP39" s="45"/>
      <c r="OEQ39" s="46"/>
      <c r="OER39" s="45"/>
      <c r="OES39" s="46"/>
      <c r="OET39" s="45"/>
      <c r="OEU39" s="46"/>
      <c r="OEV39" s="45"/>
      <c r="OEW39" s="46"/>
      <c r="OEX39" s="45"/>
      <c r="OEY39" s="46"/>
      <c r="OEZ39" s="45"/>
      <c r="OFA39" s="46"/>
      <c r="OFB39" s="45"/>
      <c r="OFC39" s="46"/>
      <c r="OFD39" s="45"/>
      <c r="OFE39" s="46"/>
      <c r="OFF39" s="45"/>
      <c r="OFG39" s="46"/>
      <c r="OFH39" s="45"/>
      <c r="OFI39" s="46"/>
      <c r="OFJ39" s="45"/>
      <c r="OFK39" s="46"/>
      <c r="OFL39" s="45"/>
      <c r="OFM39" s="46"/>
      <c r="OFN39" s="45"/>
      <c r="OFO39" s="46"/>
      <c r="OFP39" s="45"/>
      <c r="OFQ39" s="46"/>
      <c r="OFR39" s="45"/>
      <c r="OFS39" s="46"/>
      <c r="OFT39" s="45"/>
      <c r="OFU39" s="46"/>
      <c r="OFV39" s="45"/>
      <c r="OFW39" s="46"/>
      <c r="OFX39" s="45"/>
      <c r="OFY39" s="46"/>
      <c r="OFZ39" s="45"/>
      <c r="OGA39" s="46"/>
      <c r="OGB39" s="45"/>
      <c r="OGC39" s="46"/>
      <c r="OGD39" s="45"/>
      <c r="OGE39" s="46"/>
      <c r="OGF39" s="45"/>
      <c r="OGG39" s="46"/>
      <c r="OGH39" s="45"/>
      <c r="OGI39" s="46"/>
      <c r="OGJ39" s="45"/>
      <c r="OGK39" s="46"/>
      <c r="OGL39" s="45"/>
      <c r="OGM39" s="46"/>
      <c r="OGN39" s="45"/>
      <c r="OGO39" s="46"/>
      <c r="OGP39" s="45"/>
      <c r="OGQ39" s="46"/>
      <c r="OGR39" s="45"/>
      <c r="OGS39" s="46"/>
      <c r="OGT39" s="45"/>
      <c r="OGU39" s="46"/>
      <c r="OGV39" s="45"/>
      <c r="OGW39" s="46"/>
      <c r="OGX39" s="45"/>
      <c r="OGY39" s="46"/>
      <c r="OGZ39" s="45"/>
      <c r="OHA39" s="46"/>
      <c r="OHB39" s="45"/>
      <c r="OHC39" s="46"/>
      <c r="OHD39" s="45"/>
      <c r="OHE39" s="46"/>
      <c r="OHF39" s="45"/>
      <c r="OHG39" s="46"/>
      <c r="OHH39" s="45"/>
      <c r="OHI39" s="46"/>
      <c r="OHJ39" s="45"/>
      <c r="OHK39" s="46"/>
      <c r="OHL39" s="45"/>
      <c r="OHM39" s="46"/>
      <c r="OHN39" s="45"/>
      <c r="OHO39" s="46"/>
      <c r="OHP39" s="45"/>
      <c r="OHQ39" s="46"/>
      <c r="OHR39" s="45"/>
      <c r="OHS39" s="46"/>
      <c r="OHT39" s="45"/>
      <c r="OHU39" s="46"/>
      <c r="OHV39" s="45"/>
      <c r="OHW39" s="46"/>
      <c r="OHX39" s="45"/>
      <c r="OHY39" s="46"/>
      <c r="OHZ39" s="45"/>
      <c r="OIA39" s="46"/>
      <c r="OIB39" s="45"/>
      <c r="OIC39" s="46"/>
      <c r="OID39" s="45"/>
      <c r="OIE39" s="46"/>
      <c r="OIF39" s="45"/>
      <c r="OIG39" s="46"/>
      <c r="OIH39" s="45"/>
      <c r="OII39" s="46"/>
      <c r="OIJ39" s="45"/>
      <c r="OIK39" s="46"/>
      <c r="OIL39" s="45"/>
      <c r="OIM39" s="46"/>
      <c r="OIN39" s="45"/>
      <c r="OIO39" s="46"/>
      <c r="OIP39" s="45"/>
      <c r="OIQ39" s="46"/>
      <c r="OIR39" s="45"/>
      <c r="OIS39" s="46"/>
      <c r="OIT39" s="45"/>
      <c r="OIU39" s="46"/>
      <c r="OIV39" s="45"/>
      <c r="OIW39" s="46"/>
      <c r="OIX39" s="45"/>
      <c r="OIY39" s="46"/>
      <c r="OIZ39" s="45"/>
      <c r="OJA39" s="46"/>
      <c r="OJB39" s="45"/>
      <c r="OJC39" s="46"/>
      <c r="OJD39" s="45"/>
      <c r="OJE39" s="46"/>
      <c r="OJF39" s="45"/>
      <c r="OJG39" s="46"/>
      <c r="OJH39" s="45"/>
      <c r="OJI39" s="46"/>
      <c r="OJJ39" s="45"/>
      <c r="OJK39" s="46"/>
      <c r="OJL39" s="45"/>
      <c r="OJM39" s="46"/>
      <c r="OJN39" s="45"/>
      <c r="OJO39" s="46"/>
      <c r="OJP39" s="45"/>
      <c r="OJQ39" s="46"/>
      <c r="OJR39" s="45"/>
      <c r="OJS39" s="46"/>
      <c r="OJT39" s="45"/>
      <c r="OJU39" s="46"/>
      <c r="OJV39" s="45"/>
      <c r="OJW39" s="46"/>
      <c r="OJX39" s="45"/>
      <c r="OJY39" s="46"/>
      <c r="OJZ39" s="45"/>
      <c r="OKA39" s="46"/>
      <c r="OKB39" s="45"/>
      <c r="OKC39" s="46"/>
      <c r="OKD39" s="45"/>
      <c r="OKE39" s="46"/>
      <c r="OKF39" s="45"/>
      <c r="OKG39" s="46"/>
      <c r="OKH39" s="45"/>
      <c r="OKI39" s="46"/>
      <c r="OKJ39" s="45"/>
      <c r="OKK39" s="46"/>
      <c r="OKL39" s="45"/>
      <c r="OKM39" s="46"/>
      <c r="OKN39" s="45"/>
      <c r="OKO39" s="46"/>
      <c r="OKP39" s="45"/>
      <c r="OKQ39" s="46"/>
      <c r="OKR39" s="45"/>
      <c r="OKS39" s="46"/>
      <c r="OKT39" s="45"/>
      <c r="OKU39" s="46"/>
      <c r="OKV39" s="45"/>
      <c r="OKW39" s="46"/>
      <c r="OKX39" s="45"/>
      <c r="OKY39" s="46"/>
      <c r="OKZ39" s="45"/>
      <c r="OLA39" s="46"/>
      <c r="OLB39" s="45"/>
      <c r="OLC39" s="46"/>
      <c r="OLD39" s="45"/>
      <c r="OLE39" s="46"/>
      <c r="OLF39" s="45"/>
      <c r="OLG39" s="46"/>
      <c r="OLH39" s="45"/>
      <c r="OLI39" s="46"/>
      <c r="OLJ39" s="45"/>
      <c r="OLK39" s="46"/>
      <c r="OLL39" s="45"/>
      <c r="OLM39" s="46"/>
      <c r="OLN39" s="45"/>
      <c r="OLO39" s="46"/>
      <c r="OLP39" s="45"/>
      <c r="OLQ39" s="46"/>
      <c r="OLR39" s="45"/>
      <c r="OLS39" s="46"/>
      <c r="OLT39" s="45"/>
      <c r="OLU39" s="46"/>
      <c r="OLV39" s="45"/>
      <c r="OLW39" s="46"/>
      <c r="OLX39" s="45"/>
      <c r="OLY39" s="46"/>
      <c r="OLZ39" s="45"/>
      <c r="OMA39" s="46"/>
      <c r="OMB39" s="45"/>
      <c r="OMC39" s="46"/>
      <c r="OMD39" s="45"/>
      <c r="OME39" s="46"/>
      <c r="OMF39" s="45"/>
      <c r="OMG39" s="46"/>
      <c r="OMH39" s="45"/>
      <c r="OMI39" s="46"/>
      <c r="OMJ39" s="45"/>
      <c r="OMK39" s="46"/>
      <c r="OML39" s="45"/>
      <c r="OMM39" s="46"/>
      <c r="OMN39" s="45"/>
      <c r="OMO39" s="46"/>
      <c r="OMP39" s="45"/>
      <c r="OMQ39" s="46"/>
      <c r="OMR39" s="45"/>
      <c r="OMS39" s="46"/>
      <c r="OMT39" s="45"/>
      <c r="OMU39" s="46"/>
      <c r="OMV39" s="45"/>
      <c r="OMW39" s="46"/>
      <c r="OMX39" s="45"/>
      <c r="OMY39" s="46"/>
      <c r="OMZ39" s="45"/>
      <c r="ONA39" s="46"/>
      <c r="ONB39" s="45"/>
      <c r="ONC39" s="46"/>
      <c r="OND39" s="45"/>
      <c r="ONE39" s="46"/>
      <c r="ONF39" s="45"/>
      <c r="ONG39" s="46"/>
      <c r="ONH39" s="45"/>
      <c r="ONI39" s="46"/>
      <c r="ONJ39" s="45"/>
      <c r="ONK39" s="46"/>
      <c r="ONL39" s="45"/>
      <c r="ONM39" s="46"/>
      <c r="ONN39" s="45"/>
      <c r="ONO39" s="46"/>
      <c r="ONP39" s="45"/>
      <c r="ONQ39" s="46"/>
      <c r="ONR39" s="45"/>
      <c r="ONS39" s="46"/>
      <c r="ONT39" s="45"/>
      <c r="ONU39" s="46"/>
      <c r="ONV39" s="45"/>
      <c r="ONW39" s="46"/>
      <c r="ONX39" s="45"/>
      <c r="ONY39" s="46"/>
      <c r="ONZ39" s="45"/>
      <c r="OOA39" s="46"/>
      <c r="OOB39" s="45"/>
      <c r="OOC39" s="46"/>
      <c r="OOD39" s="45"/>
      <c r="OOE39" s="46"/>
      <c r="OOF39" s="45"/>
      <c r="OOG39" s="46"/>
      <c r="OOH39" s="45"/>
      <c r="OOI39" s="46"/>
      <c r="OOJ39" s="45"/>
      <c r="OOK39" s="46"/>
      <c r="OOL39" s="45"/>
      <c r="OOM39" s="46"/>
      <c r="OON39" s="45"/>
      <c r="OOO39" s="46"/>
      <c r="OOP39" s="45"/>
      <c r="OOQ39" s="46"/>
      <c r="OOR39" s="45"/>
      <c r="OOS39" s="46"/>
      <c r="OOT39" s="45"/>
      <c r="OOU39" s="46"/>
      <c r="OOV39" s="45"/>
      <c r="OOW39" s="46"/>
      <c r="OOX39" s="45"/>
      <c r="OOY39" s="46"/>
      <c r="OOZ39" s="45"/>
      <c r="OPA39" s="46"/>
      <c r="OPB39" s="45"/>
      <c r="OPC39" s="46"/>
      <c r="OPD39" s="45"/>
      <c r="OPE39" s="46"/>
      <c r="OPF39" s="45"/>
      <c r="OPG39" s="46"/>
      <c r="OPH39" s="45"/>
      <c r="OPI39" s="46"/>
      <c r="OPJ39" s="45"/>
      <c r="OPK39" s="46"/>
      <c r="OPL39" s="45"/>
      <c r="OPM39" s="46"/>
      <c r="OPN39" s="45"/>
      <c r="OPO39" s="46"/>
      <c r="OPP39" s="45"/>
      <c r="OPQ39" s="46"/>
      <c r="OPR39" s="45"/>
      <c r="OPS39" s="46"/>
      <c r="OPT39" s="45"/>
      <c r="OPU39" s="46"/>
      <c r="OPV39" s="45"/>
      <c r="OPW39" s="46"/>
      <c r="OPX39" s="45"/>
      <c r="OPY39" s="46"/>
      <c r="OPZ39" s="45"/>
      <c r="OQA39" s="46"/>
      <c r="OQB39" s="45"/>
      <c r="OQC39" s="46"/>
      <c r="OQD39" s="45"/>
      <c r="OQE39" s="46"/>
      <c r="OQF39" s="45"/>
      <c r="OQG39" s="46"/>
      <c r="OQH39" s="45"/>
      <c r="OQI39" s="46"/>
      <c r="OQJ39" s="45"/>
      <c r="OQK39" s="46"/>
      <c r="OQL39" s="45"/>
      <c r="OQM39" s="46"/>
      <c r="OQN39" s="45"/>
      <c r="OQO39" s="46"/>
      <c r="OQP39" s="45"/>
      <c r="OQQ39" s="46"/>
      <c r="OQR39" s="45"/>
      <c r="OQS39" s="46"/>
      <c r="OQT39" s="45"/>
      <c r="OQU39" s="46"/>
      <c r="OQV39" s="45"/>
      <c r="OQW39" s="46"/>
      <c r="OQX39" s="45"/>
      <c r="OQY39" s="46"/>
      <c r="OQZ39" s="45"/>
      <c r="ORA39" s="46"/>
      <c r="ORB39" s="45"/>
      <c r="ORC39" s="46"/>
      <c r="ORD39" s="45"/>
      <c r="ORE39" s="46"/>
      <c r="ORF39" s="45"/>
      <c r="ORG39" s="46"/>
      <c r="ORH39" s="45"/>
      <c r="ORI39" s="46"/>
      <c r="ORJ39" s="45"/>
      <c r="ORK39" s="46"/>
      <c r="ORL39" s="45"/>
      <c r="ORM39" s="46"/>
      <c r="ORN39" s="45"/>
      <c r="ORO39" s="46"/>
      <c r="ORP39" s="45"/>
      <c r="ORQ39" s="46"/>
      <c r="ORR39" s="45"/>
      <c r="ORS39" s="46"/>
      <c r="ORT39" s="45"/>
      <c r="ORU39" s="46"/>
      <c r="ORV39" s="45"/>
      <c r="ORW39" s="46"/>
      <c r="ORX39" s="45"/>
      <c r="ORY39" s="46"/>
      <c r="ORZ39" s="45"/>
      <c r="OSA39" s="46"/>
      <c r="OSB39" s="45"/>
      <c r="OSC39" s="46"/>
      <c r="OSD39" s="45"/>
      <c r="OSE39" s="46"/>
      <c r="OSF39" s="45"/>
      <c r="OSG39" s="46"/>
      <c r="OSH39" s="45"/>
      <c r="OSI39" s="46"/>
      <c r="OSJ39" s="45"/>
      <c r="OSK39" s="46"/>
      <c r="OSL39" s="45"/>
      <c r="OSM39" s="46"/>
      <c r="OSN39" s="45"/>
      <c r="OSO39" s="46"/>
      <c r="OSP39" s="45"/>
      <c r="OSQ39" s="46"/>
      <c r="OSR39" s="45"/>
      <c r="OSS39" s="46"/>
      <c r="OST39" s="45"/>
      <c r="OSU39" s="46"/>
      <c r="OSV39" s="45"/>
      <c r="OSW39" s="46"/>
      <c r="OSX39" s="45"/>
      <c r="OSY39" s="46"/>
      <c r="OSZ39" s="45"/>
      <c r="OTA39" s="46"/>
      <c r="OTB39" s="45"/>
      <c r="OTC39" s="46"/>
      <c r="OTD39" s="45"/>
      <c r="OTE39" s="46"/>
      <c r="OTF39" s="45"/>
      <c r="OTG39" s="46"/>
      <c r="OTH39" s="45"/>
      <c r="OTI39" s="46"/>
      <c r="OTJ39" s="45"/>
      <c r="OTK39" s="46"/>
      <c r="OTL39" s="45"/>
      <c r="OTM39" s="46"/>
      <c r="OTN39" s="45"/>
      <c r="OTO39" s="46"/>
      <c r="OTP39" s="45"/>
      <c r="OTQ39" s="46"/>
      <c r="OTR39" s="45"/>
      <c r="OTS39" s="46"/>
      <c r="OTT39" s="45"/>
      <c r="OTU39" s="46"/>
      <c r="OTV39" s="45"/>
      <c r="OTW39" s="46"/>
      <c r="OTX39" s="45"/>
      <c r="OTY39" s="46"/>
      <c r="OTZ39" s="45"/>
      <c r="OUA39" s="46"/>
      <c r="OUB39" s="45"/>
      <c r="OUC39" s="46"/>
      <c r="OUD39" s="45"/>
      <c r="OUE39" s="46"/>
      <c r="OUF39" s="45"/>
      <c r="OUG39" s="46"/>
      <c r="OUH39" s="45"/>
      <c r="OUI39" s="46"/>
      <c r="OUJ39" s="45"/>
      <c r="OUK39" s="46"/>
      <c r="OUL39" s="45"/>
      <c r="OUM39" s="46"/>
      <c r="OUN39" s="45"/>
      <c r="OUO39" s="46"/>
      <c r="OUP39" s="45"/>
      <c r="OUQ39" s="46"/>
      <c r="OUR39" s="45"/>
      <c r="OUS39" s="46"/>
      <c r="OUT39" s="45"/>
      <c r="OUU39" s="46"/>
      <c r="OUV39" s="45"/>
      <c r="OUW39" s="46"/>
      <c r="OUX39" s="45"/>
      <c r="OUY39" s="46"/>
      <c r="OUZ39" s="45"/>
      <c r="OVA39" s="46"/>
      <c r="OVB39" s="45"/>
      <c r="OVC39" s="46"/>
      <c r="OVD39" s="45"/>
      <c r="OVE39" s="46"/>
      <c r="OVF39" s="45"/>
      <c r="OVG39" s="46"/>
      <c r="OVH39" s="45"/>
      <c r="OVI39" s="46"/>
      <c r="OVJ39" s="45"/>
      <c r="OVK39" s="46"/>
      <c r="OVL39" s="45"/>
      <c r="OVM39" s="46"/>
      <c r="OVN39" s="45"/>
      <c r="OVO39" s="46"/>
      <c r="OVP39" s="45"/>
      <c r="OVQ39" s="46"/>
      <c r="OVR39" s="45"/>
      <c r="OVS39" s="46"/>
      <c r="OVT39" s="45"/>
      <c r="OVU39" s="46"/>
      <c r="OVV39" s="45"/>
      <c r="OVW39" s="46"/>
      <c r="OVX39" s="45"/>
      <c r="OVY39" s="46"/>
      <c r="OVZ39" s="45"/>
      <c r="OWA39" s="46"/>
      <c r="OWB39" s="45"/>
      <c r="OWC39" s="46"/>
      <c r="OWD39" s="45"/>
      <c r="OWE39" s="46"/>
      <c r="OWF39" s="45"/>
      <c r="OWG39" s="46"/>
      <c r="OWH39" s="45"/>
      <c r="OWI39" s="46"/>
      <c r="OWJ39" s="45"/>
      <c r="OWK39" s="46"/>
      <c r="OWL39" s="45"/>
      <c r="OWM39" s="46"/>
      <c r="OWN39" s="45"/>
      <c r="OWO39" s="46"/>
      <c r="OWP39" s="45"/>
      <c r="OWQ39" s="46"/>
      <c r="OWR39" s="45"/>
      <c r="OWS39" s="46"/>
      <c r="OWT39" s="45"/>
      <c r="OWU39" s="46"/>
      <c r="OWV39" s="45"/>
      <c r="OWW39" s="46"/>
      <c r="OWX39" s="45"/>
      <c r="OWY39" s="46"/>
      <c r="OWZ39" s="45"/>
      <c r="OXA39" s="46"/>
      <c r="OXB39" s="45"/>
      <c r="OXC39" s="46"/>
      <c r="OXD39" s="45"/>
      <c r="OXE39" s="46"/>
      <c r="OXF39" s="45"/>
      <c r="OXG39" s="46"/>
      <c r="OXH39" s="45"/>
      <c r="OXI39" s="46"/>
      <c r="OXJ39" s="45"/>
      <c r="OXK39" s="46"/>
      <c r="OXL39" s="45"/>
      <c r="OXM39" s="46"/>
      <c r="OXN39" s="45"/>
      <c r="OXO39" s="46"/>
      <c r="OXP39" s="45"/>
      <c r="OXQ39" s="46"/>
      <c r="OXR39" s="45"/>
      <c r="OXS39" s="46"/>
      <c r="OXT39" s="45"/>
      <c r="OXU39" s="46"/>
      <c r="OXV39" s="45"/>
      <c r="OXW39" s="46"/>
      <c r="OXX39" s="45"/>
      <c r="OXY39" s="46"/>
      <c r="OXZ39" s="45"/>
      <c r="OYA39" s="46"/>
      <c r="OYB39" s="45"/>
      <c r="OYC39" s="46"/>
      <c r="OYD39" s="45"/>
      <c r="OYE39" s="46"/>
      <c r="OYF39" s="45"/>
      <c r="OYG39" s="46"/>
      <c r="OYH39" s="45"/>
      <c r="OYI39" s="46"/>
      <c r="OYJ39" s="45"/>
      <c r="OYK39" s="46"/>
      <c r="OYL39" s="45"/>
      <c r="OYM39" s="46"/>
      <c r="OYN39" s="45"/>
      <c r="OYO39" s="46"/>
      <c r="OYP39" s="45"/>
      <c r="OYQ39" s="46"/>
      <c r="OYR39" s="45"/>
      <c r="OYS39" s="46"/>
      <c r="OYT39" s="45"/>
      <c r="OYU39" s="46"/>
      <c r="OYV39" s="45"/>
      <c r="OYW39" s="46"/>
      <c r="OYX39" s="45"/>
      <c r="OYY39" s="46"/>
      <c r="OYZ39" s="45"/>
      <c r="OZA39" s="46"/>
      <c r="OZB39" s="45"/>
      <c r="OZC39" s="46"/>
      <c r="OZD39" s="45"/>
      <c r="OZE39" s="46"/>
      <c r="OZF39" s="45"/>
      <c r="OZG39" s="46"/>
      <c r="OZH39" s="45"/>
      <c r="OZI39" s="46"/>
      <c r="OZJ39" s="45"/>
      <c r="OZK39" s="46"/>
      <c r="OZL39" s="45"/>
      <c r="OZM39" s="46"/>
      <c r="OZN39" s="45"/>
      <c r="OZO39" s="46"/>
      <c r="OZP39" s="45"/>
      <c r="OZQ39" s="46"/>
      <c r="OZR39" s="45"/>
      <c r="OZS39" s="46"/>
      <c r="OZT39" s="45"/>
      <c r="OZU39" s="46"/>
      <c r="OZV39" s="45"/>
      <c r="OZW39" s="46"/>
      <c r="OZX39" s="45"/>
      <c r="OZY39" s="46"/>
      <c r="OZZ39" s="45"/>
      <c r="PAA39" s="46"/>
      <c r="PAB39" s="45"/>
      <c r="PAC39" s="46"/>
      <c r="PAD39" s="45"/>
      <c r="PAE39" s="46"/>
      <c r="PAF39" s="45"/>
      <c r="PAG39" s="46"/>
      <c r="PAH39" s="45"/>
      <c r="PAI39" s="46"/>
      <c r="PAJ39" s="45"/>
      <c r="PAK39" s="46"/>
      <c r="PAL39" s="45"/>
      <c r="PAM39" s="46"/>
      <c r="PAN39" s="45"/>
      <c r="PAO39" s="46"/>
      <c r="PAP39" s="45"/>
      <c r="PAQ39" s="46"/>
      <c r="PAR39" s="45"/>
      <c r="PAS39" s="46"/>
      <c r="PAT39" s="45"/>
      <c r="PAU39" s="46"/>
      <c r="PAV39" s="45"/>
      <c r="PAW39" s="46"/>
      <c r="PAX39" s="45"/>
      <c r="PAY39" s="46"/>
      <c r="PAZ39" s="45"/>
      <c r="PBA39" s="46"/>
      <c r="PBB39" s="45"/>
      <c r="PBC39" s="46"/>
      <c r="PBD39" s="45"/>
      <c r="PBE39" s="46"/>
      <c r="PBF39" s="45"/>
      <c r="PBG39" s="46"/>
      <c r="PBH39" s="45"/>
      <c r="PBI39" s="46"/>
      <c r="PBJ39" s="45"/>
      <c r="PBK39" s="46"/>
      <c r="PBL39" s="45"/>
      <c r="PBM39" s="46"/>
      <c r="PBN39" s="45"/>
      <c r="PBO39" s="46"/>
      <c r="PBP39" s="45"/>
      <c r="PBQ39" s="46"/>
      <c r="PBR39" s="45"/>
      <c r="PBS39" s="46"/>
      <c r="PBT39" s="45"/>
      <c r="PBU39" s="46"/>
      <c r="PBV39" s="45"/>
      <c r="PBW39" s="46"/>
      <c r="PBX39" s="45"/>
      <c r="PBY39" s="46"/>
      <c r="PBZ39" s="45"/>
      <c r="PCA39" s="46"/>
      <c r="PCB39" s="45"/>
      <c r="PCC39" s="46"/>
      <c r="PCD39" s="45"/>
      <c r="PCE39" s="46"/>
      <c r="PCF39" s="45"/>
      <c r="PCG39" s="46"/>
      <c r="PCH39" s="45"/>
      <c r="PCI39" s="46"/>
      <c r="PCJ39" s="45"/>
      <c r="PCK39" s="46"/>
      <c r="PCL39" s="45"/>
      <c r="PCM39" s="46"/>
      <c r="PCN39" s="45"/>
      <c r="PCO39" s="46"/>
      <c r="PCP39" s="45"/>
      <c r="PCQ39" s="46"/>
      <c r="PCR39" s="45"/>
      <c r="PCS39" s="46"/>
      <c r="PCT39" s="45"/>
      <c r="PCU39" s="46"/>
      <c r="PCV39" s="45"/>
      <c r="PCW39" s="46"/>
      <c r="PCX39" s="45"/>
      <c r="PCY39" s="46"/>
      <c r="PCZ39" s="45"/>
      <c r="PDA39" s="46"/>
      <c r="PDB39" s="45"/>
      <c r="PDC39" s="46"/>
      <c r="PDD39" s="45"/>
      <c r="PDE39" s="46"/>
      <c r="PDF39" s="45"/>
      <c r="PDG39" s="46"/>
      <c r="PDH39" s="45"/>
      <c r="PDI39" s="46"/>
      <c r="PDJ39" s="45"/>
      <c r="PDK39" s="46"/>
      <c r="PDL39" s="45"/>
      <c r="PDM39" s="46"/>
      <c r="PDN39" s="45"/>
      <c r="PDO39" s="46"/>
      <c r="PDP39" s="45"/>
      <c r="PDQ39" s="46"/>
      <c r="PDR39" s="45"/>
      <c r="PDS39" s="46"/>
      <c r="PDT39" s="45"/>
      <c r="PDU39" s="46"/>
      <c r="PDV39" s="45"/>
      <c r="PDW39" s="46"/>
      <c r="PDX39" s="45"/>
      <c r="PDY39" s="46"/>
      <c r="PDZ39" s="45"/>
      <c r="PEA39" s="46"/>
      <c r="PEB39" s="45"/>
      <c r="PEC39" s="46"/>
      <c r="PED39" s="45"/>
      <c r="PEE39" s="46"/>
      <c r="PEF39" s="45"/>
      <c r="PEG39" s="46"/>
      <c r="PEH39" s="45"/>
      <c r="PEI39" s="46"/>
      <c r="PEJ39" s="45"/>
      <c r="PEK39" s="46"/>
      <c r="PEL39" s="45"/>
      <c r="PEM39" s="46"/>
      <c r="PEN39" s="45"/>
      <c r="PEO39" s="46"/>
      <c r="PEP39" s="45"/>
      <c r="PEQ39" s="46"/>
      <c r="PER39" s="45"/>
      <c r="PES39" s="46"/>
      <c r="PET39" s="45"/>
      <c r="PEU39" s="46"/>
      <c r="PEV39" s="45"/>
      <c r="PEW39" s="46"/>
      <c r="PEX39" s="45"/>
      <c r="PEY39" s="46"/>
      <c r="PEZ39" s="45"/>
      <c r="PFA39" s="46"/>
      <c r="PFB39" s="45"/>
      <c r="PFC39" s="46"/>
      <c r="PFD39" s="45"/>
      <c r="PFE39" s="46"/>
      <c r="PFF39" s="45"/>
      <c r="PFG39" s="46"/>
      <c r="PFH39" s="45"/>
      <c r="PFI39" s="46"/>
      <c r="PFJ39" s="45"/>
      <c r="PFK39" s="46"/>
      <c r="PFL39" s="45"/>
      <c r="PFM39" s="46"/>
      <c r="PFN39" s="45"/>
      <c r="PFO39" s="46"/>
      <c r="PFP39" s="45"/>
      <c r="PFQ39" s="46"/>
      <c r="PFR39" s="45"/>
      <c r="PFS39" s="46"/>
      <c r="PFT39" s="45"/>
      <c r="PFU39" s="46"/>
      <c r="PFV39" s="45"/>
      <c r="PFW39" s="46"/>
      <c r="PFX39" s="45"/>
      <c r="PFY39" s="46"/>
      <c r="PFZ39" s="45"/>
      <c r="PGA39" s="46"/>
      <c r="PGB39" s="45"/>
      <c r="PGC39" s="46"/>
      <c r="PGD39" s="45"/>
      <c r="PGE39" s="46"/>
      <c r="PGF39" s="45"/>
      <c r="PGG39" s="46"/>
      <c r="PGH39" s="45"/>
      <c r="PGI39" s="46"/>
      <c r="PGJ39" s="45"/>
      <c r="PGK39" s="46"/>
      <c r="PGL39" s="45"/>
      <c r="PGM39" s="46"/>
      <c r="PGN39" s="45"/>
      <c r="PGO39" s="46"/>
      <c r="PGP39" s="45"/>
      <c r="PGQ39" s="46"/>
      <c r="PGR39" s="45"/>
      <c r="PGS39" s="46"/>
      <c r="PGT39" s="45"/>
      <c r="PGU39" s="46"/>
      <c r="PGV39" s="45"/>
      <c r="PGW39" s="46"/>
      <c r="PGX39" s="45"/>
      <c r="PGY39" s="46"/>
      <c r="PGZ39" s="45"/>
      <c r="PHA39" s="46"/>
      <c r="PHB39" s="45"/>
      <c r="PHC39" s="46"/>
      <c r="PHD39" s="45"/>
      <c r="PHE39" s="46"/>
      <c r="PHF39" s="45"/>
      <c r="PHG39" s="46"/>
      <c r="PHH39" s="45"/>
      <c r="PHI39" s="46"/>
      <c r="PHJ39" s="45"/>
      <c r="PHK39" s="46"/>
      <c r="PHL39" s="45"/>
      <c r="PHM39" s="46"/>
      <c r="PHN39" s="45"/>
      <c r="PHO39" s="46"/>
      <c r="PHP39" s="45"/>
      <c r="PHQ39" s="46"/>
      <c r="PHR39" s="45"/>
      <c r="PHS39" s="46"/>
      <c r="PHT39" s="45"/>
      <c r="PHU39" s="46"/>
      <c r="PHV39" s="45"/>
      <c r="PHW39" s="46"/>
      <c r="PHX39" s="45"/>
      <c r="PHY39" s="46"/>
      <c r="PHZ39" s="45"/>
      <c r="PIA39" s="46"/>
      <c r="PIB39" s="45"/>
      <c r="PIC39" s="46"/>
      <c r="PID39" s="45"/>
      <c r="PIE39" s="46"/>
      <c r="PIF39" s="45"/>
      <c r="PIG39" s="46"/>
      <c r="PIH39" s="45"/>
      <c r="PII39" s="46"/>
      <c r="PIJ39" s="45"/>
      <c r="PIK39" s="46"/>
      <c r="PIL39" s="45"/>
      <c r="PIM39" s="46"/>
      <c r="PIN39" s="45"/>
      <c r="PIO39" s="46"/>
      <c r="PIP39" s="45"/>
      <c r="PIQ39" s="46"/>
      <c r="PIR39" s="45"/>
      <c r="PIS39" s="46"/>
      <c r="PIT39" s="45"/>
      <c r="PIU39" s="46"/>
      <c r="PIV39" s="45"/>
      <c r="PIW39" s="46"/>
      <c r="PIX39" s="45"/>
      <c r="PIY39" s="46"/>
      <c r="PIZ39" s="45"/>
      <c r="PJA39" s="46"/>
      <c r="PJB39" s="45"/>
      <c r="PJC39" s="46"/>
      <c r="PJD39" s="45"/>
      <c r="PJE39" s="46"/>
      <c r="PJF39" s="45"/>
      <c r="PJG39" s="46"/>
      <c r="PJH39" s="45"/>
      <c r="PJI39" s="46"/>
      <c r="PJJ39" s="45"/>
      <c r="PJK39" s="46"/>
      <c r="PJL39" s="45"/>
      <c r="PJM39" s="46"/>
      <c r="PJN39" s="45"/>
      <c r="PJO39" s="46"/>
      <c r="PJP39" s="45"/>
      <c r="PJQ39" s="46"/>
      <c r="PJR39" s="45"/>
      <c r="PJS39" s="46"/>
      <c r="PJT39" s="45"/>
      <c r="PJU39" s="46"/>
      <c r="PJV39" s="45"/>
      <c r="PJW39" s="46"/>
      <c r="PJX39" s="45"/>
      <c r="PJY39" s="46"/>
      <c r="PJZ39" s="45"/>
      <c r="PKA39" s="46"/>
      <c r="PKB39" s="45"/>
      <c r="PKC39" s="46"/>
      <c r="PKD39" s="45"/>
      <c r="PKE39" s="46"/>
      <c r="PKF39" s="45"/>
      <c r="PKG39" s="46"/>
      <c r="PKH39" s="45"/>
      <c r="PKI39" s="46"/>
      <c r="PKJ39" s="45"/>
      <c r="PKK39" s="46"/>
      <c r="PKL39" s="45"/>
      <c r="PKM39" s="46"/>
      <c r="PKN39" s="45"/>
      <c r="PKO39" s="46"/>
      <c r="PKP39" s="45"/>
      <c r="PKQ39" s="46"/>
      <c r="PKR39" s="45"/>
      <c r="PKS39" s="46"/>
      <c r="PKT39" s="45"/>
      <c r="PKU39" s="46"/>
      <c r="PKV39" s="45"/>
      <c r="PKW39" s="46"/>
      <c r="PKX39" s="45"/>
      <c r="PKY39" s="46"/>
      <c r="PKZ39" s="45"/>
      <c r="PLA39" s="46"/>
      <c r="PLB39" s="45"/>
      <c r="PLC39" s="46"/>
      <c r="PLD39" s="45"/>
      <c r="PLE39" s="46"/>
      <c r="PLF39" s="45"/>
      <c r="PLG39" s="46"/>
      <c r="PLH39" s="45"/>
      <c r="PLI39" s="46"/>
      <c r="PLJ39" s="45"/>
      <c r="PLK39" s="46"/>
      <c r="PLL39" s="45"/>
      <c r="PLM39" s="46"/>
      <c r="PLN39" s="45"/>
      <c r="PLO39" s="46"/>
      <c r="PLP39" s="45"/>
      <c r="PLQ39" s="46"/>
      <c r="PLR39" s="45"/>
      <c r="PLS39" s="46"/>
      <c r="PLT39" s="45"/>
      <c r="PLU39" s="46"/>
      <c r="PLV39" s="45"/>
      <c r="PLW39" s="46"/>
      <c r="PLX39" s="45"/>
      <c r="PLY39" s="46"/>
      <c r="PLZ39" s="45"/>
      <c r="PMA39" s="46"/>
      <c r="PMB39" s="45"/>
      <c r="PMC39" s="46"/>
      <c r="PMD39" s="45"/>
      <c r="PME39" s="46"/>
      <c r="PMF39" s="45"/>
      <c r="PMG39" s="46"/>
      <c r="PMH39" s="45"/>
      <c r="PMI39" s="46"/>
      <c r="PMJ39" s="45"/>
      <c r="PMK39" s="46"/>
      <c r="PML39" s="45"/>
      <c r="PMM39" s="46"/>
      <c r="PMN39" s="45"/>
      <c r="PMO39" s="46"/>
      <c r="PMP39" s="45"/>
      <c r="PMQ39" s="46"/>
      <c r="PMR39" s="45"/>
      <c r="PMS39" s="46"/>
      <c r="PMT39" s="45"/>
      <c r="PMU39" s="46"/>
      <c r="PMV39" s="45"/>
      <c r="PMW39" s="46"/>
      <c r="PMX39" s="45"/>
      <c r="PMY39" s="46"/>
      <c r="PMZ39" s="45"/>
      <c r="PNA39" s="46"/>
      <c r="PNB39" s="45"/>
      <c r="PNC39" s="46"/>
      <c r="PND39" s="45"/>
      <c r="PNE39" s="46"/>
      <c r="PNF39" s="45"/>
      <c r="PNG39" s="46"/>
      <c r="PNH39" s="45"/>
      <c r="PNI39" s="46"/>
      <c r="PNJ39" s="45"/>
      <c r="PNK39" s="46"/>
      <c r="PNL39" s="45"/>
      <c r="PNM39" s="46"/>
      <c r="PNN39" s="45"/>
      <c r="PNO39" s="46"/>
      <c r="PNP39" s="45"/>
      <c r="PNQ39" s="46"/>
      <c r="PNR39" s="45"/>
      <c r="PNS39" s="46"/>
      <c r="PNT39" s="45"/>
      <c r="PNU39" s="46"/>
      <c r="PNV39" s="45"/>
      <c r="PNW39" s="46"/>
      <c r="PNX39" s="45"/>
      <c r="PNY39" s="46"/>
      <c r="PNZ39" s="45"/>
      <c r="POA39" s="46"/>
      <c r="POB39" s="45"/>
      <c r="POC39" s="46"/>
      <c r="POD39" s="45"/>
      <c r="POE39" s="46"/>
      <c r="POF39" s="45"/>
      <c r="POG39" s="46"/>
      <c r="POH39" s="45"/>
      <c r="POI39" s="46"/>
      <c r="POJ39" s="45"/>
      <c r="POK39" s="46"/>
      <c r="POL39" s="45"/>
      <c r="POM39" s="46"/>
      <c r="PON39" s="45"/>
      <c r="POO39" s="46"/>
      <c r="POP39" s="45"/>
      <c r="POQ39" s="46"/>
      <c r="POR39" s="45"/>
      <c r="POS39" s="46"/>
      <c r="POT39" s="45"/>
      <c r="POU39" s="46"/>
      <c r="POV39" s="45"/>
      <c r="POW39" s="46"/>
      <c r="POX39" s="45"/>
      <c r="POY39" s="46"/>
      <c r="POZ39" s="45"/>
      <c r="PPA39" s="46"/>
      <c r="PPB39" s="45"/>
      <c r="PPC39" s="46"/>
      <c r="PPD39" s="45"/>
      <c r="PPE39" s="46"/>
      <c r="PPF39" s="45"/>
      <c r="PPG39" s="46"/>
      <c r="PPH39" s="45"/>
      <c r="PPI39" s="46"/>
      <c r="PPJ39" s="45"/>
      <c r="PPK39" s="46"/>
      <c r="PPL39" s="45"/>
      <c r="PPM39" s="46"/>
      <c r="PPN39" s="45"/>
      <c r="PPO39" s="46"/>
      <c r="PPP39" s="45"/>
      <c r="PPQ39" s="46"/>
      <c r="PPR39" s="45"/>
      <c r="PPS39" s="46"/>
      <c r="PPT39" s="45"/>
      <c r="PPU39" s="46"/>
      <c r="PPV39" s="45"/>
      <c r="PPW39" s="46"/>
      <c r="PPX39" s="45"/>
      <c r="PPY39" s="46"/>
      <c r="PPZ39" s="45"/>
      <c r="PQA39" s="46"/>
      <c r="PQB39" s="45"/>
      <c r="PQC39" s="46"/>
      <c r="PQD39" s="45"/>
      <c r="PQE39" s="46"/>
      <c r="PQF39" s="45"/>
      <c r="PQG39" s="46"/>
      <c r="PQH39" s="45"/>
      <c r="PQI39" s="46"/>
      <c r="PQJ39" s="45"/>
      <c r="PQK39" s="46"/>
      <c r="PQL39" s="45"/>
      <c r="PQM39" s="46"/>
      <c r="PQN39" s="45"/>
      <c r="PQO39" s="46"/>
      <c r="PQP39" s="45"/>
      <c r="PQQ39" s="46"/>
      <c r="PQR39" s="45"/>
      <c r="PQS39" s="46"/>
      <c r="PQT39" s="45"/>
      <c r="PQU39" s="46"/>
      <c r="PQV39" s="45"/>
      <c r="PQW39" s="46"/>
      <c r="PQX39" s="45"/>
      <c r="PQY39" s="46"/>
      <c r="PQZ39" s="45"/>
      <c r="PRA39" s="46"/>
      <c r="PRB39" s="45"/>
      <c r="PRC39" s="46"/>
      <c r="PRD39" s="45"/>
      <c r="PRE39" s="46"/>
      <c r="PRF39" s="45"/>
      <c r="PRG39" s="46"/>
      <c r="PRH39" s="45"/>
      <c r="PRI39" s="46"/>
      <c r="PRJ39" s="45"/>
      <c r="PRK39" s="46"/>
      <c r="PRL39" s="45"/>
      <c r="PRM39" s="46"/>
      <c r="PRN39" s="45"/>
      <c r="PRO39" s="46"/>
      <c r="PRP39" s="45"/>
      <c r="PRQ39" s="46"/>
      <c r="PRR39" s="45"/>
      <c r="PRS39" s="46"/>
      <c r="PRT39" s="45"/>
      <c r="PRU39" s="46"/>
      <c r="PRV39" s="45"/>
      <c r="PRW39" s="46"/>
      <c r="PRX39" s="45"/>
      <c r="PRY39" s="46"/>
      <c r="PRZ39" s="45"/>
      <c r="PSA39" s="46"/>
      <c r="PSB39" s="45"/>
      <c r="PSC39" s="46"/>
      <c r="PSD39" s="45"/>
      <c r="PSE39" s="46"/>
      <c r="PSF39" s="45"/>
      <c r="PSG39" s="46"/>
      <c r="PSH39" s="45"/>
      <c r="PSI39" s="46"/>
      <c r="PSJ39" s="45"/>
      <c r="PSK39" s="46"/>
      <c r="PSL39" s="45"/>
      <c r="PSM39" s="46"/>
      <c r="PSN39" s="45"/>
      <c r="PSO39" s="46"/>
      <c r="PSP39" s="45"/>
      <c r="PSQ39" s="46"/>
      <c r="PSR39" s="45"/>
      <c r="PSS39" s="46"/>
      <c r="PST39" s="45"/>
      <c r="PSU39" s="46"/>
      <c r="PSV39" s="45"/>
      <c r="PSW39" s="46"/>
      <c r="PSX39" s="45"/>
      <c r="PSY39" s="46"/>
      <c r="PSZ39" s="45"/>
      <c r="PTA39" s="46"/>
      <c r="PTB39" s="45"/>
      <c r="PTC39" s="46"/>
      <c r="PTD39" s="45"/>
      <c r="PTE39" s="46"/>
      <c r="PTF39" s="45"/>
      <c r="PTG39" s="46"/>
      <c r="PTH39" s="45"/>
      <c r="PTI39" s="46"/>
      <c r="PTJ39" s="45"/>
      <c r="PTK39" s="46"/>
      <c r="PTL39" s="45"/>
      <c r="PTM39" s="46"/>
      <c r="PTN39" s="45"/>
      <c r="PTO39" s="46"/>
      <c r="PTP39" s="45"/>
      <c r="PTQ39" s="46"/>
      <c r="PTR39" s="45"/>
      <c r="PTS39" s="46"/>
      <c r="PTT39" s="45"/>
      <c r="PTU39" s="46"/>
      <c r="PTV39" s="45"/>
      <c r="PTW39" s="46"/>
      <c r="PTX39" s="45"/>
      <c r="PTY39" s="46"/>
      <c r="PTZ39" s="45"/>
      <c r="PUA39" s="46"/>
      <c r="PUB39" s="45"/>
      <c r="PUC39" s="46"/>
      <c r="PUD39" s="45"/>
      <c r="PUE39" s="46"/>
      <c r="PUF39" s="45"/>
      <c r="PUG39" s="46"/>
      <c r="PUH39" s="45"/>
      <c r="PUI39" s="46"/>
      <c r="PUJ39" s="45"/>
      <c r="PUK39" s="46"/>
      <c r="PUL39" s="45"/>
      <c r="PUM39" s="46"/>
      <c r="PUN39" s="45"/>
      <c r="PUO39" s="46"/>
      <c r="PUP39" s="45"/>
      <c r="PUQ39" s="46"/>
      <c r="PUR39" s="45"/>
      <c r="PUS39" s="46"/>
      <c r="PUT39" s="45"/>
      <c r="PUU39" s="46"/>
      <c r="PUV39" s="45"/>
      <c r="PUW39" s="46"/>
      <c r="PUX39" s="45"/>
      <c r="PUY39" s="46"/>
      <c r="PUZ39" s="45"/>
      <c r="PVA39" s="46"/>
      <c r="PVB39" s="45"/>
      <c r="PVC39" s="46"/>
      <c r="PVD39" s="45"/>
      <c r="PVE39" s="46"/>
      <c r="PVF39" s="45"/>
      <c r="PVG39" s="46"/>
      <c r="PVH39" s="45"/>
      <c r="PVI39" s="46"/>
      <c r="PVJ39" s="45"/>
      <c r="PVK39" s="46"/>
      <c r="PVL39" s="45"/>
      <c r="PVM39" s="46"/>
      <c r="PVN39" s="45"/>
      <c r="PVO39" s="46"/>
      <c r="PVP39" s="45"/>
      <c r="PVQ39" s="46"/>
      <c r="PVR39" s="45"/>
      <c r="PVS39" s="46"/>
      <c r="PVT39" s="45"/>
      <c r="PVU39" s="46"/>
      <c r="PVV39" s="45"/>
      <c r="PVW39" s="46"/>
      <c r="PVX39" s="45"/>
      <c r="PVY39" s="46"/>
      <c r="PVZ39" s="45"/>
      <c r="PWA39" s="46"/>
      <c r="PWB39" s="45"/>
      <c r="PWC39" s="46"/>
      <c r="PWD39" s="45"/>
      <c r="PWE39" s="46"/>
      <c r="PWF39" s="45"/>
      <c r="PWG39" s="46"/>
      <c r="PWH39" s="45"/>
      <c r="PWI39" s="46"/>
      <c r="PWJ39" s="45"/>
      <c r="PWK39" s="46"/>
      <c r="PWL39" s="45"/>
      <c r="PWM39" s="46"/>
      <c r="PWN39" s="45"/>
      <c r="PWO39" s="46"/>
      <c r="PWP39" s="45"/>
      <c r="PWQ39" s="46"/>
      <c r="PWR39" s="45"/>
      <c r="PWS39" s="46"/>
      <c r="PWT39" s="45"/>
      <c r="PWU39" s="46"/>
      <c r="PWV39" s="45"/>
      <c r="PWW39" s="46"/>
      <c r="PWX39" s="45"/>
      <c r="PWY39" s="46"/>
      <c r="PWZ39" s="45"/>
      <c r="PXA39" s="46"/>
      <c r="PXB39" s="45"/>
      <c r="PXC39" s="46"/>
      <c r="PXD39" s="45"/>
      <c r="PXE39" s="46"/>
      <c r="PXF39" s="45"/>
      <c r="PXG39" s="46"/>
      <c r="PXH39" s="45"/>
      <c r="PXI39" s="46"/>
      <c r="PXJ39" s="45"/>
      <c r="PXK39" s="46"/>
      <c r="PXL39" s="45"/>
      <c r="PXM39" s="46"/>
      <c r="PXN39" s="45"/>
      <c r="PXO39" s="46"/>
      <c r="PXP39" s="45"/>
      <c r="PXQ39" s="46"/>
      <c r="PXR39" s="45"/>
      <c r="PXS39" s="46"/>
      <c r="PXT39" s="45"/>
      <c r="PXU39" s="46"/>
      <c r="PXV39" s="45"/>
      <c r="PXW39" s="46"/>
      <c r="PXX39" s="45"/>
      <c r="PXY39" s="46"/>
      <c r="PXZ39" s="45"/>
      <c r="PYA39" s="46"/>
      <c r="PYB39" s="45"/>
      <c r="PYC39" s="46"/>
      <c r="PYD39" s="45"/>
      <c r="PYE39" s="46"/>
      <c r="PYF39" s="45"/>
      <c r="PYG39" s="46"/>
      <c r="PYH39" s="45"/>
      <c r="PYI39" s="46"/>
      <c r="PYJ39" s="45"/>
      <c r="PYK39" s="46"/>
      <c r="PYL39" s="45"/>
      <c r="PYM39" s="46"/>
      <c r="PYN39" s="45"/>
      <c r="PYO39" s="46"/>
      <c r="PYP39" s="45"/>
      <c r="PYQ39" s="46"/>
      <c r="PYR39" s="45"/>
      <c r="PYS39" s="46"/>
      <c r="PYT39" s="45"/>
      <c r="PYU39" s="46"/>
      <c r="PYV39" s="45"/>
      <c r="PYW39" s="46"/>
      <c r="PYX39" s="45"/>
      <c r="PYY39" s="46"/>
      <c r="PYZ39" s="45"/>
      <c r="PZA39" s="46"/>
      <c r="PZB39" s="45"/>
      <c r="PZC39" s="46"/>
      <c r="PZD39" s="45"/>
      <c r="PZE39" s="46"/>
      <c r="PZF39" s="45"/>
      <c r="PZG39" s="46"/>
      <c r="PZH39" s="45"/>
      <c r="PZI39" s="46"/>
      <c r="PZJ39" s="45"/>
      <c r="PZK39" s="46"/>
      <c r="PZL39" s="45"/>
      <c r="PZM39" s="46"/>
      <c r="PZN39" s="45"/>
      <c r="PZO39" s="46"/>
      <c r="PZP39" s="45"/>
      <c r="PZQ39" s="46"/>
      <c r="PZR39" s="45"/>
      <c r="PZS39" s="46"/>
      <c r="PZT39" s="45"/>
      <c r="PZU39" s="46"/>
      <c r="PZV39" s="45"/>
      <c r="PZW39" s="46"/>
      <c r="PZX39" s="45"/>
      <c r="PZY39" s="46"/>
      <c r="PZZ39" s="45"/>
      <c r="QAA39" s="46"/>
      <c r="QAB39" s="45"/>
      <c r="QAC39" s="46"/>
      <c r="QAD39" s="45"/>
      <c r="QAE39" s="46"/>
      <c r="QAF39" s="45"/>
      <c r="QAG39" s="46"/>
      <c r="QAH39" s="45"/>
      <c r="QAI39" s="46"/>
      <c r="QAJ39" s="45"/>
      <c r="QAK39" s="46"/>
      <c r="QAL39" s="45"/>
      <c r="QAM39" s="46"/>
      <c r="QAN39" s="45"/>
      <c r="QAO39" s="46"/>
      <c r="QAP39" s="45"/>
      <c r="QAQ39" s="46"/>
      <c r="QAR39" s="45"/>
      <c r="QAS39" s="46"/>
      <c r="QAT39" s="45"/>
      <c r="QAU39" s="46"/>
      <c r="QAV39" s="45"/>
      <c r="QAW39" s="46"/>
      <c r="QAX39" s="45"/>
      <c r="QAY39" s="46"/>
      <c r="QAZ39" s="45"/>
      <c r="QBA39" s="46"/>
      <c r="QBB39" s="45"/>
      <c r="QBC39" s="46"/>
      <c r="QBD39" s="45"/>
      <c r="QBE39" s="46"/>
      <c r="QBF39" s="45"/>
      <c r="QBG39" s="46"/>
      <c r="QBH39" s="45"/>
      <c r="QBI39" s="46"/>
      <c r="QBJ39" s="45"/>
      <c r="QBK39" s="46"/>
      <c r="QBL39" s="45"/>
      <c r="QBM39" s="46"/>
      <c r="QBN39" s="45"/>
      <c r="QBO39" s="46"/>
      <c r="QBP39" s="45"/>
      <c r="QBQ39" s="46"/>
      <c r="QBR39" s="45"/>
      <c r="QBS39" s="46"/>
      <c r="QBT39" s="45"/>
      <c r="QBU39" s="46"/>
      <c r="QBV39" s="45"/>
      <c r="QBW39" s="46"/>
      <c r="QBX39" s="45"/>
      <c r="QBY39" s="46"/>
      <c r="QBZ39" s="45"/>
      <c r="QCA39" s="46"/>
      <c r="QCB39" s="45"/>
      <c r="QCC39" s="46"/>
      <c r="QCD39" s="45"/>
      <c r="QCE39" s="46"/>
      <c r="QCF39" s="45"/>
      <c r="QCG39" s="46"/>
      <c r="QCH39" s="45"/>
      <c r="QCI39" s="46"/>
      <c r="QCJ39" s="45"/>
      <c r="QCK39" s="46"/>
      <c r="QCL39" s="45"/>
      <c r="QCM39" s="46"/>
      <c r="QCN39" s="45"/>
      <c r="QCO39" s="46"/>
      <c r="QCP39" s="45"/>
      <c r="QCQ39" s="46"/>
      <c r="QCR39" s="45"/>
      <c r="QCS39" s="46"/>
      <c r="QCT39" s="45"/>
      <c r="QCU39" s="46"/>
      <c r="QCV39" s="45"/>
      <c r="QCW39" s="46"/>
      <c r="QCX39" s="45"/>
      <c r="QCY39" s="46"/>
      <c r="QCZ39" s="45"/>
      <c r="QDA39" s="46"/>
      <c r="QDB39" s="45"/>
      <c r="QDC39" s="46"/>
      <c r="QDD39" s="45"/>
      <c r="QDE39" s="46"/>
      <c r="QDF39" s="45"/>
      <c r="QDG39" s="46"/>
      <c r="QDH39" s="45"/>
      <c r="QDI39" s="46"/>
      <c r="QDJ39" s="45"/>
      <c r="QDK39" s="46"/>
      <c r="QDL39" s="45"/>
      <c r="QDM39" s="46"/>
      <c r="QDN39" s="45"/>
      <c r="QDO39" s="46"/>
      <c r="QDP39" s="45"/>
      <c r="QDQ39" s="46"/>
      <c r="QDR39" s="45"/>
      <c r="QDS39" s="46"/>
      <c r="QDT39" s="45"/>
      <c r="QDU39" s="46"/>
      <c r="QDV39" s="45"/>
      <c r="QDW39" s="46"/>
      <c r="QDX39" s="45"/>
      <c r="QDY39" s="46"/>
      <c r="QDZ39" s="45"/>
      <c r="QEA39" s="46"/>
      <c r="QEB39" s="45"/>
      <c r="QEC39" s="46"/>
      <c r="QED39" s="45"/>
      <c r="QEE39" s="46"/>
      <c r="QEF39" s="45"/>
      <c r="QEG39" s="46"/>
      <c r="QEH39" s="45"/>
      <c r="QEI39" s="46"/>
      <c r="QEJ39" s="45"/>
      <c r="QEK39" s="46"/>
      <c r="QEL39" s="45"/>
      <c r="QEM39" s="46"/>
      <c r="QEN39" s="45"/>
      <c r="QEO39" s="46"/>
      <c r="QEP39" s="45"/>
      <c r="QEQ39" s="46"/>
      <c r="QER39" s="45"/>
      <c r="QES39" s="46"/>
      <c r="QET39" s="45"/>
      <c r="QEU39" s="46"/>
      <c r="QEV39" s="45"/>
      <c r="QEW39" s="46"/>
      <c r="QEX39" s="45"/>
      <c r="QEY39" s="46"/>
      <c r="QEZ39" s="45"/>
      <c r="QFA39" s="46"/>
      <c r="QFB39" s="45"/>
      <c r="QFC39" s="46"/>
      <c r="QFD39" s="45"/>
      <c r="QFE39" s="46"/>
      <c r="QFF39" s="45"/>
      <c r="QFG39" s="46"/>
      <c r="QFH39" s="45"/>
      <c r="QFI39" s="46"/>
      <c r="QFJ39" s="45"/>
      <c r="QFK39" s="46"/>
      <c r="QFL39" s="45"/>
      <c r="QFM39" s="46"/>
      <c r="QFN39" s="45"/>
      <c r="QFO39" s="46"/>
      <c r="QFP39" s="45"/>
      <c r="QFQ39" s="46"/>
      <c r="QFR39" s="45"/>
      <c r="QFS39" s="46"/>
      <c r="QFT39" s="45"/>
      <c r="QFU39" s="46"/>
      <c r="QFV39" s="45"/>
      <c r="QFW39" s="46"/>
      <c r="QFX39" s="45"/>
      <c r="QFY39" s="46"/>
      <c r="QFZ39" s="45"/>
      <c r="QGA39" s="46"/>
      <c r="QGB39" s="45"/>
      <c r="QGC39" s="46"/>
      <c r="QGD39" s="45"/>
      <c r="QGE39" s="46"/>
      <c r="QGF39" s="45"/>
      <c r="QGG39" s="46"/>
      <c r="QGH39" s="45"/>
      <c r="QGI39" s="46"/>
      <c r="QGJ39" s="45"/>
      <c r="QGK39" s="46"/>
      <c r="QGL39" s="45"/>
      <c r="QGM39" s="46"/>
      <c r="QGN39" s="45"/>
      <c r="QGO39" s="46"/>
      <c r="QGP39" s="45"/>
      <c r="QGQ39" s="46"/>
      <c r="QGR39" s="45"/>
      <c r="QGS39" s="46"/>
      <c r="QGT39" s="45"/>
      <c r="QGU39" s="46"/>
      <c r="QGV39" s="45"/>
      <c r="QGW39" s="46"/>
      <c r="QGX39" s="45"/>
      <c r="QGY39" s="46"/>
      <c r="QGZ39" s="45"/>
      <c r="QHA39" s="46"/>
      <c r="QHB39" s="45"/>
      <c r="QHC39" s="46"/>
      <c r="QHD39" s="45"/>
      <c r="QHE39" s="46"/>
      <c r="QHF39" s="45"/>
      <c r="QHG39" s="46"/>
      <c r="QHH39" s="45"/>
      <c r="QHI39" s="46"/>
      <c r="QHJ39" s="45"/>
      <c r="QHK39" s="46"/>
      <c r="QHL39" s="45"/>
      <c r="QHM39" s="46"/>
      <c r="QHN39" s="45"/>
      <c r="QHO39" s="46"/>
      <c r="QHP39" s="45"/>
      <c r="QHQ39" s="46"/>
      <c r="QHR39" s="45"/>
      <c r="QHS39" s="46"/>
      <c r="QHT39" s="45"/>
      <c r="QHU39" s="46"/>
      <c r="QHV39" s="45"/>
      <c r="QHW39" s="46"/>
      <c r="QHX39" s="45"/>
      <c r="QHY39" s="46"/>
      <c r="QHZ39" s="45"/>
      <c r="QIA39" s="46"/>
      <c r="QIB39" s="45"/>
      <c r="QIC39" s="46"/>
      <c r="QID39" s="45"/>
      <c r="QIE39" s="46"/>
      <c r="QIF39" s="45"/>
      <c r="QIG39" s="46"/>
      <c r="QIH39" s="45"/>
      <c r="QII39" s="46"/>
      <c r="QIJ39" s="45"/>
      <c r="QIK39" s="46"/>
      <c r="QIL39" s="45"/>
      <c r="QIM39" s="46"/>
      <c r="QIN39" s="45"/>
      <c r="QIO39" s="46"/>
      <c r="QIP39" s="45"/>
      <c r="QIQ39" s="46"/>
      <c r="QIR39" s="45"/>
      <c r="QIS39" s="46"/>
      <c r="QIT39" s="45"/>
      <c r="QIU39" s="46"/>
      <c r="QIV39" s="45"/>
      <c r="QIW39" s="46"/>
      <c r="QIX39" s="45"/>
      <c r="QIY39" s="46"/>
      <c r="QIZ39" s="45"/>
      <c r="QJA39" s="46"/>
      <c r="QJB39" s="45"/>
      <c r="QJC39" s="46"/>
      <c r="QJD39" s="45"/>
      <c r="QJE39" s="46"/>
      <c r="QJF39" s="45"/>
      <c r="QJG39" s="46"/>
      <c r="QJH39" s="45"/>
      <c r="QJI39" s="46"/>
      <c r="QJJ39" s="45"/>
      <c r="QJK39" s="46"/>
      <c r="QJL39" s="45"/>
      <c r="QJM39" s="46"/>
      <c r="QJN39" s="45"/>
      <c r="QJO39" s="46"/>
      <c r="QJP39" s="45"/>
      <c r="QJQ39" s="46"/>
      <c r="QJR39" s="45"/>
      <c r="QJS39" s="46"/>
      <c r="QJT39" s="45"/>
      <c r="QJU39" s="46"/>
      <c r="QJV39" s="45"/>
      <c r="QJW39" s="46"/>
      <c r="QJX39" s="45"/>
      <c r="QJY39" s="46"/>
      <c r="QJZ39" s="45"/>
      <c r="QKA39" s="46"/>
      <c r="QKB39" s="45"/>
      <c r="QKC39" s="46"/>
      <c r="QKD39" s="45"/>
      <c r="QKE39" s="46"/>
      <c r="QKF39" s="45"/>
      <c r="QKG39" s="46"/>
      <c r="QKH39" s="45"/>
      <c r="QKI39" s="46"/>
      <c r="QKJ39" s="45"/>
      <c r="QKK39" s="46"/>
      <c r="QKL39" s="45"/>
      <c r="QKM39" s="46"/>
      <c r="QKN39" s="45"/>
      <c r="QKO39" s="46"/>
      <c r="QKP39" s="45"/>
      <c r="QKQ39" s="46"/>
      <c r="QKR39" s="45"/>
      <c r="QKS39" s="46"/>
      <c r="QKT39" s="45"/>
      <c r="QKU39" s="46"/>
      <c r="QKV39" s="45"/>
      <c r="QKW39" s="46"/>
      <c r="QKX39" s="45"/>
      <c r="QKY39" s="46"/>
      <c r="QKZ39" s="45"/>
      <c r="QLA39" s="46"/>
      <c r="QLB39" s="45"/>
      <c r="QLC39" s="46"/>
      <c r="QLD39" s="45"/>
      <c r="QLE39" s="46"/>
      <c r="QLF39" s="45"/>
      <c r="QLG39" s="46"/>
      <c r="QLH39" s="45"/>
      <c r="QLI39" s="46"/>
      <c r="QLJ39" s="45"/>
      <c r="QLK39" s="46"/>
      <c r="QLL39" s="45"/>
      <c r="QLM39" s="46"/>
      <c r="QLN39" s="45"/>
      <c r="QLO39" s="46"/>
      <c r="QLP39" s="45"/>
      <c r="QLQ39" s="46"/>
      <c r="QLR39" s="45"/>
      <c r="QLS39" s="46"/>
      <c r="QLT39" s="45"/>
      <c r="QLU39" s="46"/>
      <c r="QLV39" s="45"/>
      <c r="QLW39" s="46"/>
      <c r="QLX39" s="45"/>
      <c r="QLY39" s="46"/>
      <c r="QLZ39" s="45"/>
      <c r="QMA39" s="46"/>
      <c r="QMB39" s="45"/>
      <c r="QMC39" s="46"/>
      <c r="QMD39" s="45"/>
      <c r="QME39" s="46"/>
      <c r="QMF39" s="45"/>
      <c r="QMG39" s="46"/>
      <c r="QMH39" s="45"/>
      <c r="QMI39" s="46"/>
      <c r="QMJ39" s="45"/>
      <c r="QMK39" s="46"/>
      <c r="QML39" s="45"/>
      <c r="QMM39" s="46"/>
      <c r="QMN39" s="45"/>
      <c r="QMO39" s="46"/>
      <c r="QMP39" s="45"/>
      <c r="QMQ39" s="46"/>
      <c r="QMR39" s="45"/>
      <c r="QMS39" s="46"/>
      <c r="QMT39" s="45"/>
      <c r="QMU39" s="46"/>
      <c r="QMV39" s="45"/>
      <c r="QMW39" s="46"/>
      <c r="QMX39" s="45"/>
      <c r="QMY39" s="46"/>
      <c r="QMZ39" s="45"/>
      <c r="QNA39" s="46"/>
      <c r="QNB39" s="45"/>
      <c r="QNC39" s="46"/>
      <c r="QND39" s="45"/>
      <c r="QNE39" s="46"/>
      <c r="QNF39" s="45"/>
      <c r="QNG39" s="46"/>
      <c r="QNH39" s="45"/>
      <c r="QNI39" s="46"/>
      <c r="QNJ39" s="45"/>
      <c r="QNK39" s="46"/>
      <c r="QNL39" s="45"/>
      <c r="QNM39" s="46"/>
      <c r="QNN39" s="45"/>
      <c r="QNO39" s="46"/>
      <c r="QNP39" s="45"/>
      <c r="QNQ39" s="46"/>
      <c r="QNR39" s="45"/>
      <c r="QNS39" s="46"/>
      <c r="QNT39" s="45"/>
      <c r="QNU39" s="46"/>
      <c r="QNV39" s="45"/>
      <c r="QNW39" s="46"/>
      <c r="QNX39" s="45"/>
      <c r="QNY39" s="46"/>
      <c r="QNZ39" s="45"/>
      <c r="QOA39" s="46"/>
      <c r="QOB39" s="45"/>
      <c r="QOC39" s="46"/>
      <c r="QOD39" s="45"/>
      <c r="QOE39" s="46"/>
      <c r="QOF39" s="45"/>
      <c r="QOG39" s="46"/>
      <c r="QOH39" s="45"/>
      <c r="QOI39" s="46"/>
      <c r="QOJ39" s="45"/>
      <c r="QOK39" s="46"/>
      <c r="QOL39" s="45"/>
      <c r="QOM39" s="46"/>
      <c r="QON39" s="45"/>
      <c r="QOO39" s="46"/>
      <c r="QOP39" s="45"/>
      <c r="QOQ39" s="46"/>
      <c r="QOR39" s="45"/>
      <c r="QOS39" s="46"/>
      <c r="QOT39" s="45"/>
      <c r="QOU39" s="46"/>
      <c r="QOV39" s="45"/>
      <c r="QOW39" s="46"/>
      <c r="QOX39" s="45"/>
      <c r="QOY39" s="46"/>
      <c r="QOZ39" s="45"/>
      <c r="QPA39" s="46"/>
      <c r="QPB39" s="45"/>
      <c r="QPC39" s="46"/>
      <c r="QPD39" s="45"/>
      <c r="QPE39" s="46"/>
      <c r="QPF39" s="45"/>
      <c r="QPG39" s="46"/>
      <c r="QPH39" s="45"/>
      <c r="QPI39" s="46"/>
      <c r="QPJ39" s="45"/>
      <c r="QPK39" s="46"/>
      <c r="QPL39" s="45"/>
      <c r="QPM39" s="46"/>
      <c r="QPN39" s="45"/>
      <c r="QPO39" s="46"/>
      <c r="QPP39" s="45"/>
      <c r="QPQ39" s="46"/>
      <c r="QPR39" s="45"/>
      <c r="QPS39" s="46"/>
      <c r="QPT39" s="45"/>
      <c r="QPU39" s="46"/>
      <c r="QPV39" s="45"/>
      <c r="QPW39" s="46"/>
      <c r="QPX39" s="45"/>
      <c r="QPY39" s="46"/>
      <c r="QPZ39" s="45"/>
      <c r="QQA39" s="46"/>
      <c r="QQB39" s="45"/>
      <c r="QQC39" s="46"/>
      <c r="QQD39" s="45"/>
      <c r="QQE39" s="46"/>
      <c r="QQF39" s="45"/>
      <c r="QQG39" s="46"/>
      <c r="QQH39" s="45"/>
      <c r="QQI39" s="46"/>
      <c r="QQJ39" s="45"/>
      <c r="QQK39" s="46"/>
      <c r="QQL39" s="45"/>
      <c r="QQM39" s="46"/>
      <c r="QQN39" s="45"/>
      <c r="QQO39" s="46"/>
      <c r="QQP39" s="45"/>
      <c r="QQQ39" s="46"/>
      <c r="QQR39" s="45"/>
      <c r="QQS39" s="46"/>
      <c r="QQT39" s="45"/>
      <c r="QQU39" s="46"/>
      <c r="QQV39" s="45"/>
      <c r="QQW39" s="46"/>
      <c r="QQX39" s="45"/>
      <c r="QQY39" s="46"/>
      <c r="QQZ39" s="45"/>
      <c r="QRA39" s="46"/>
      <c r="QRB39" s="45"/>
      <c r="QRC39" s="46"/>
      <c r="QRD39" s="45"/>
      <c r="QRE39" s="46"/>
      <c r="QRF39" s="45"/>
      <c r="QRG39" s="46"/>
      <c r="QRH39" s="45"/>
      <c r="QRI39" s="46"/>
      <c r="QRJ39" s="45"/>
      <c r="QRK39" s="46"/>
      <c r="QRL39" s="45"/>
      <c r="QRM39" s="46"/>
      <c r="QRN39" s="45"/>
      <c r="QRO39" s="46"/>
      <c r="QRP39" s="45"/>
      <c r="QRQ39" s="46"/>
      <c r="QRR39" s="45"/>
      <c r="QRS39" s="46"/>
      <c r="QRT39" s="45"/>
      <c r="QRU39" s="46"/>
      <c r="QRV39" s="45"/>
      <c r="QRW39" s="46"/>
      <c r="QRX39" s="45"/>
      <c r="QRY39" s="46"/>
      <c r="QRZ39" s="45"/>
      <c r="QSA39" s="46"/>
      <c r="QSB39" s="45"/>
      <c r="QSC39" s="46"/>
      <c r="QSD39" s="45"/>
      <c r="QSE39" s="46"/>
      <c r="QSF39" s="45"/>
      <c r="QSG39" s="46"/>
      <c r="QSH39" s="45"/>
      <c r="QSI39" s="46"/>
      <c r="QSJ39" s="45"/>
      <c r="QSK39" s="46"/>
      <c r="QSL39" s="45"/>
      <c r="QSM39" s="46"/>
      <c r="QSN39" s="45"/>
      <c r="QSO39" s="46"/>
      <c r="QSP39" s="45"/>
      <c r="QSQ39" s="46"/>
      <c r="QSR39" s="45"/>
      <c r="QSS39" s="46"/>
      <c r="QST39" s="45"/>
      <c r="QSU39" s="46"/>
      <c r="QSV39" s="45"/>
      <c r="QSW39" s="46"/>
      <c r="QSX39" s="45"/>
      <c r="QSY39" s="46"/>
      <c r="QSZ39" s="45"/>
      <c r="QTA39" s="46"/>
      <c r="QTB39" s="45"/>
      <c r="QTC39" s="46"/>
      <c r="QTD39" s="45"/>
      <c r="QTE39" s="46"/>
      <c r="QTF39" s="45"/>
      <c r="QTG39" s="46"/>
      <c r="QTH39" s="45"/>
      <c r="QTI39" s="46"/>
      <c r="QTJ39" s="45"/>
      <c r="QTK39" s="46"/>
      <c r="QTL39" s="45"/>
      <c r="QTM39" s="46"/>
      <c r="QTN39" s="45"/>
      <c r="QTO39" s="46"/>
      <c r="QTP39" s="45"/>
      <c r="QTQ39" s="46"/>
      <c r="QTR39" s="45"/>
      <c r="QTS39" s="46"/>
      <c r="QTT39" s="45"/>
      <c r="QTU39" s="46"/>
      <c r="QTV39" s="45"/>
      <c r="QTW39" s="46"/>
      <c r="QTX39" s="45"/>
      <c r="QTY39" s="46"/>
      <c r="QTZ39" s="45"/>
      <c r="QUA39" s="46"/>
      <c r="QUB39" s="45"/>
      <c r="QUC39" s="46"/>
      <c r="QUD39" s="45"/>
      <c r="QUE39" s="46"/>
      <c r="QUF39" s="45"/>
      <c r="QUG39" s="46"/>
      <c r="QUH39" s="45"/>
      <c r="QUI39" s="46"/>
      <c r="QUJ39" s="45"/>
      <c r="QUK39" s="46"/>
      <c r="QUL39" s="45"/>
      <c r="QUM39" s="46"/>
      <c r="QUN39" s="45"/>
      <c r="QUO39" s="46"/>
      <c r="QUP39" s="45"/>
      <c r="QUQ39" s="46"/>
      <c r="QUR39" s="45"/>
      <c r="QUS39" s="46"/>
      <c r="QUT39" s="45"/>
      <c r="QUU39" s="46"/>
      <c r="QUV39" s="45"/>
      <c r="QUW39" s="46"/>
      <c r="QUX39" s="45"/>
      <c r="QUY39" s="46"/>
      <c r="QUZ39" s="45"/>
      <c r="QVA39" s="46"/>
      <c r="QVB39" s="45"/>
      <c r="QVC39" s="46"/>
      <c r="QVD39" s="45"/>
      <c r="QVE39" s="46"/>
      <c r="QVF39" s="45"/>
      <c r="QVG39" s="46"/>
      <c r="QVH39" s="45"/>
      <c r="QVI39" s="46"/>
      <c r="QVJ39" s="45"/>
      <c r="QVK39" s="46"/>
      <c r="QVL39" s="45"/>
      <c r="QVM39" s="46"/>
      <c r="QVN39" s="45"/>
      <c r="QVO39" s="46"/>
      <c r="QVP39" s="45"/>
      <c r="QVQ39" s="46"/>
      <c r="QVR39" s="45"/>
      <c r="QVS39" s="46"/>
      <c r="QVT39" s="45"/>
      <c r="QVU39" s="46"/>
      <c r="QVV39" s="45"/>
      <c r="QVW39" s="46"/>
      <c r="QVX39" s="45"/>
      <c r="QVY39" s="46"/>
      <c r="QVZ39" s="45"/>
      <c r="QWA39" s="46"/>
      <c r="QWB39" s="45"/>
      <c r="QWC39" s="46"/>
      <c r="QWD39" s="45"/>
      <c r="QWE39" s="46"/>
      <c r="QWF39" s="45"/>
      <c r="QWG39" s="46"/>
      <c r="QWH39" s="45"/>
      <c r="QWI39" s="46"/>
      <c r="QWJ39" s="45"/>
      <c r="QWK39" s="46"/>
      <c r="QWL39" s="45"/>
      <c r="QWM39" s="46"/>
      <c r="QWN39" s="45"/>
      <c r="QWO39" s="46"/>
      <c r="QWP39" s="45"/>
      <c r="QWQ39" s="46"/>
      <c r="QWR39" s="45"/>
      <c r="QWS39" s="46"/>
      <c r="QWT39" s="45"/>
      <c r="QWU39" s="46"/>
      <c r="QWV39" s="45"/>
      <c r="QWW39" s="46"/>
      <c r="QWX39" s="45"/>
      <c r="QWY39" s="46"/>
      <c r="QWZ39" s="45"/>
      <c r="QXA39" s="46"/>
      <c r="QXB39" s="45"/>
      <c r="QXC39" s="46"/>
      <c r="QXD39" s="45"/>
      <c r="QXE39" s="46"/>
      <c r="QXF39" s="45"/>
      <c r="QXG39" s="46"/>
      <c r="QXH39" s="45"/>
      <c r="QXI39" s="46"/>
      <c r="QXJ39" s="45"/>
      <c r="QXK39" s="46"/>
      <c r="QXL39" s="45"/>
      <c r="QXM39" s="46"/>
      <c r="QXN39" s="45"/>
      <c r="QXO39" s="46"/>
      <c r="QXP39" s="45"/>
      <c r="QXQ39" s="46"/>
      <c r="QXR39" s="45"/>
      <c r="QXS39" s="46"/>
      <c r="QXT39" s="45"/>
      <c r="QXU39" s="46"/>
      <c r="QXV39" s="45"/>
      <c r="QXW39" s="46"/>
      <c r="QXX39" s="45"/>
      <c r="QXY39" s="46"/>
      <c r="QXZ39" s="45"/>
      <c r="QYA39" s="46"/>
      <c r="QYB39" s="45"/>
      <c r="QYC39" s="46"/>
      <c r="QYD39" s="45"/>
      <c r="QYE39" s="46"/>
      <c r="QYF39" s="45"/>
      <c r="QYG39" s="46"/>
      <c r="QYH39" s="45"/>
      <c r="QYI39" s="46"/>
      <c r="QYJ39" s="45"/>
      <c r="QYK39" s="46"/>
      <c r="QYL39" s="45"/>
      <c r="QYM39" s="46"/>
      <c r="QYN39" s="45"/>
      <c r="QYO39" s="46"/>
      <c r="QYP39" s="45"/>
      <c r="QYQ39" s="46"/>
      <c r="QYR39" s="45"/>
      <c r="QYS39" s="46"/>
      <c r="QYT39" s="45"/>
      <c r="QYU39" s="46"/>
      <c r="QYV39" s="45"/>
      <c r="QYW39" s="46"/>
      <c r="QYX39" s="45"/>
      <c r="QYY39" s="46"/>
      <c r="QYZ39" s="45"/>
      <c r="QZA39" s="46"/>
      <c r="QZB39" s="45"/>
      <c r="QZC39" s="46"/>
      <c r="QZD39" s="45"/>
      <c r="QZE39" s="46"/>
      <c r="QZF39" s="45"/>
      <c r="QZG39" s="46"/>
      <c r="QZH39" s="45"/>
      <c r="QZI39" s="46"/>
      <c r="QZJ39" s="45"/>
      <c r="QZK39" s="46"/>
      <c r="QZL39" s="45"/>
      <c r="QZM39" s="46"/>
      <c r="QZN39" s="45"/>
      <c r="QZO39" s="46"/>
      <c r="QZP39" s="45"/>
      <c r="QZQ39" s="46"/>
      <c r="QZR39" s="45"/>
      <c r="QZS39" s="46"/>
      <c r="QZT39" s="45"/>
      <c r="QZU39" s="46"/>
      <c r="QZV39" s="45"/>
      <c r="QZW39" s="46"/>
      <c r="QZX39" s="45"/>
      <c r="QZY39" s="46"/>
      <c r="QZZ39" s="45"/>
      <c r="RAA39" s="46"/>
      <c r="RAB39" s="45"/>
      <c r="RAC39" s="46"/>
      <c r="RAD39" s="45"/>
      <c r="RAE39" s="46"/>
      <c r="RAF39" s="45"/>
      <c r="RAG39" s="46"/>
      <c r="RAH39" s="45"/>
      <c r="RAI39" s="46"/>
      <c r="RAJ39" s="45"/>
      <c r="RAK39" s="46"/>
      <c r="RAL39" s="45"/>
      <c r="RAM39" s="46"/>
      <c r="RAN39" s="45"/>
      <c r="RAO39" s="46"/>
      <c r="RAP39" s="45"/>
      <c r="RAQ39" s="46"/>
      <c r="RAR39" s="45"/>
      <c r="RAS39" s="46"/>
      <c r="RAT39" s="45"/>
      <c r="RAU39" s="46"/>
      <c r="RAV39" s="45"/>
      <c r="RAW39" s="46"/>
      <c r="RAX39" s="45"/>
      <c r="RAY39" s="46"/>
      <c r="RAZ39" s="45"/>
      <c r="RBA39" s="46"/>
      <c r="RBB39" s="45"/>
      <c r="RBC39" s="46"/>
      <c r="RBD39" s="45"/>
      <c r="RBE39" s="46"/>
      <c r="RBF39" s="45"/>
      <c r="RBG39" s="46"/>
      <c r="RBH39" s="45"/>
      <c r="RBI39" s="46"/>
      <c r="RBJ39" s="45"/>
      <c r="RBK39" s="46"/>
      <c r="RBL39" s="45"/>
      <c r="RBM39" s="46"/>
      <c r="RBN39" s="45"/>
      <c r="RBO39" s="46"/>
      <c r="RBP39" s="45"/>
      <c r="RBQ39" s="46"/>
      <c r="RBR39" s="45"/>
      <c r="RBS39" s="46"/>
      <c r="RBT39" s="45"/>
      <c r="RBU39" s="46"/>
      <c r="RBV39" s="45"/>
      <c r="RBW39" s="46"/>
      <c r="RBX39" s="45"/>
      <c r="RBY39" s="46"/>
      <c r="RBZ39" s="45"/>
      <c r="RCA39" s="46"/>
      <c r="RCB39" s="45"/>
      <c r="RCC39" s="46"/>
      <c r="RCD39" s="45"/>
      <c r="RCE39" s="46"/>
      <c r="RCF39" s="45"/>
      <c r="RCG39" s="46"/>
      <c r="RCH39" s="45"/>
      <c r="RCI39" s="46"/>
      <c r="RCJ39" s="45"/>
      <c r="RCK39" s="46"/>
      <c r="RCL39" s="45"/>
      <c r="RCM39" s="46"/>
      <c r="RCN39" s="45"/>
      <c r="RCO39" s="46"/>
      <c r="RCP39" s="45"/>
      <c r="RCQ39" s="46"/>
      <c r="RCR39" s="45"/>
      <c r="RCS39" s="46"/>
      <c r="RCT39" s="45"/>
      <c r="RCU39" s="46"/>
      <c r="RCV39" s="45"/>
      <c r="RCW39" s="46"/>
      <c r="RCX39" s="45"/>
      <c r="RCY39" s="46"/>
      <c r="RCZ39" s="45"/>
      <c r="RDA39" s="46"/>
      <c r="RDB39" s="45"/>
      <c r="RDC39" s="46"/>
      <c r="RDD39" s="45"/>
      <c r="RDE39" s="46"/>
      <c r="RDF39" s="45"/>
      <c r="RDG39" s="46"/>
      <c r="RDH39" s="45"/>
      <c r="RDI39" s="46"/>
      <c r="RDJ39" s="45"/>
      <c r="RDK39" s="46"/>
      <c r="RDL39" s="45"/>
      <c r="RDM39" s="46"/>
      <c r="RDN39" s="45"/>
      <c r="RDO39" s="46"/>
      <c r="RDP39" s="45"/>
      <c r="RDQ39" s="46"/>
      <c r="RDR39" s="45"/>
      <c r="RDS39" s="46"/>
      <c r="RDT39" s="45"/>
      <c r="RDU39" s="46"/>
      <c r="RDV39" s="45"/>
      <c r="RDW39" s="46"/>
      <c r="RDX39" s="45"/>
      <c r="RDY39" s="46"/>
      <c r="RDZ39" s="45"/>
      <c r="REA39" s="46"/>
      <c r="REB39" s="45"/>
      <c r="REC39" s="46"/>
      <c r="RED39" s="45"/>
      <c r="REE39" s="46"/>
      <c r="REF39" s="45"/>
      <c r="REG39" s="46"/>
      <c r="REH39" s="45"/>
      <c r="REI39" s="46"/>
      <c r="REJ39" s="45"/>
      <c r="REK39" s="46"/>
      <c r="REL39" s="45"/>
      <c r="REM39" s="46"/>
      <c r="REN39" s="45"/>
      <c r="REO39" s="46"/>
      <c r="REP39" s="45"/>
      <c r="REQ39" s="46"/>
      <c r="RER39" s="45"/>
      <c r="RES39" s="46"/>
      <c r="RET39" s="45"/>
      <c r="REU39" s="46"/>
      <c r="REV39" s="45"/>
      <c r="REW39" s="46"/>
      <c r="REX39" s="45"/>
      <c r="REY39" s="46"/>
      <c r="REZ39" s="45"/>
      <c r="RFA39" s="46"/>
      <c r="RFB39" s="45"/>
      <c r="RFC39" s="46"/>
      <c r="RFD39" s="45"/>
      <c r="RFE39" s="46"/>
      <c r="RFF39" s="45"/>
      <c r="RFG39" s="46"/>
      <c r="RFH39" s="45"/>
      <c r="RFI39" s="46"/>
      <c r="RFJ39" s="45"/>
      <c r="RFK39" s="46"/>
      <c r="RFL39" s="45"/>
      <c r="RFM39" s="46"/>
      <c r="RFN39" s="45"/>
      <c r="RFO39" s="46"/>
      <c r="RFP39" s="45"/>
      <c r="RFQ39" s="46"/>
      <c r="RFR39" s="45"/>
      <c r="RFS39" s="46"/>
      <c r="RFT39" s="45"/>
      <c r="RFU39" s="46"/>
      <c r="RFV39" s="45"/>
      <c r="RFW39" s="46"/>
      <c r="RFX39" s="45"/>
      <c r="RFY39" s="46"/>
      <c r="RFZ39" s="45"/>
      <c r="RGA39" s="46"/>
      <c r="RGB39" s="45"/>
      <c r="RGC39" s="46"/>
      <c r="RGD39" s="45"/>
      <c r="RGE39" s="46"/>
      <c r="RGF39" s="45"/>
      <c r="RGG39" s="46"/>
      <c r="RGH39" s="45"/>
      <c r="RGI39" s="46"/>
      <c r="RGJ39" s="45"/>
      <c r="RGK39" s="46"/>
      <c r="RGL39" s="45"/>
      <c r="RGM39" s="46"/>
      <c r="RGN39" s="45"/>
      <c r="RGO39" s="46"/>
      <c r="RGP39" s="45"/>
      <c r="RGQ39" s="46"/>
      <c r="RGR39" s="45"/>
      <c r="RGS39" s="46"/>
      <c r="RGT39" s="45"/>
      <c r="RGU39" s="46"/>
      <c r="RGV39" s="45"/>
      <c r="RGW39" s="46"/>
      <c r="RGX39" s="45"/>
      <c r="RGY39" s="46"/>
      <c r="RGZ39" s="45"/>
      <c r="RHA39" s="46"/>
      <c r="RHB39" s="45"/>
      <c r="RHC39" s="46"/>
      <c r="RHD39" s="45"/>
      <c r="RHE39" s="46"/>
      <c r="RHF39" s="45"/>
      <c r="RHG39" s="46"/>
      <c r="RHH39" s="45"/>
      <c r="RHI39" s="46"/>
      <c r="RHJ39" s="45"/>
      <c r="RHK39" s="46"/>
      <c r="RHL39" s="45"/>
      <c r="RHM39" s="46"/>
      <c r="RHN39" s="45"/>
      <c r="RHO39" s="46"/>
      <c r="RHP39" s="45"/>
      <c r="RHQ39" s="46"/>
      <c r="RHR39" s="45"/>
      <c r="RHS39" s="46"/>
      <c r="RHT39" s="45"/>
      <c r="RHU39" s="46"/>
      <c r="RHV39" s="45"/>
      <c r="RHW39" s="46"/>
      <c r="RHX39" s="45"/>
      <c r="RHY39" s="46"/>
      <c r="RHZ39" s="45"/>
      <c r="RIA39" s="46"/>
      <c r="RIB39" s="45"/>
      <c r="RIC39" s="46"/>
      <c r="RID39" s="45"/>
      <c r="RIE39" s="46"/>
      <c r="RIF39" s="45"/>
      <c r="RIG39" s="46"/>
      <c r="RIH39" s="45"/>
      <c r="RII39" s="46"/>
      <c r="RIJ39" s="45"/>
      <c r="RIK39" s="46"/>
      <c r="RIL39" s="45"/>
      <c r="RIM39" s="46"/>
      <c r="RIN39" s="45"/>
      <c r="RIO39" s="46"/>
      <c r="RIP39" s="45"/>
      <c r="RIQ39" s="46"/>
      <c r="RIR39" s="45"/>
      <c r="RIS39" s="46"/>
      <c r="RIT39" s="45"/>
      <c r="RIU39" s="46"/>
      <c r="RIV39" s="45"/>
      <c r="RIW39" s="46"/>
      <c r="RIX39" s="45"/>
      <c r="RIY39" s="46"/>
      <c r="RIZ39" s="45"/>
      <c r="RJA39" s="46"/>
      <c r="RJB39" s="45"/>
      <c r="RJC39" s="46"/>
      <c r="RJD39" s="45"/>
      <c r="RJE39" s="46"/>
      <c r="RJF39" s="45"/>
      <c r="RJG39" s="46"/>
      <c r="RJH39" s="45"/>
      <c r="RJI39" s="46"/>
      <c r="RJJ39" s="45"/>
      <c r="RJK39" s="46"/>
      <c r="RJL39" s="45"/>
      <c r="RJM39" s="46"/>
      <c r="RJN39" s="45"/>
      <c r="RJO39" s="46"/>
      <c r="RJP39" s="45"/>
      <c r="RJQ39" s="46"/>
      <c r="RJR39" s="45"/>
      <c r="RJS39" s="46"/>
      <c r="RJT39" s="45"/>
      <c r="RJU39" s="46"/>
      <c r="RJV39" s="45"/>
      <c r="RJW39" s="46"/>
      <c r="RJX39" s="45"/>
      <c r="RJY39" s="46"/>
      <c r="RJZ39" s="45"/>
      <c r="RKA39" s="46"/>
      <c r="RKB39" s="45"/>
      <c r="RKC39" s="46"/>
      <c r="RKD39" s="45"/>
      <c r="RKE39" s="46"/>
      <c r="RKF39" s="45"/>
      <c r="RKG39" s="46"/>
      <c r="RKH39" s="45"/>
      <c r="RKI39" s="46"/>
      <c r="RKJ39" s="45"/>
      <c r="RKK39" s="46"/>
      <c r="RKL39" s="45"/>
      <c r="RKM39" s="46"/>
      <c r="RKN39" s="45"/>
      <c r="RKO39" s="46"/>
      <c r="RKP39" s="45"/>
      <c r="RKQ39" s="46"/>
      <c r="RKR39" s="45"/>
      <c r="RKS39" s="46"/>
      <c r="RKT39" s="45"/>
      <c r="RKU39" s="46"/>
      <c r="RKV39" s="45"/>
      <c r="RKW39" s="46"/>
      <c r="RKX39" s="45"/>
      <c r="RKY39" s="46"/>
      <c r="RKZ39" s="45"/>
      <c r="RLA39" s="46"/>
      <c r="RLB39" s="45"/>
      <c r="RLC39" s="46"/>
      <c r="RLD39" s="45"/>
      <c r="RLE39" s="46"/>
      <c r="RLF39" s="45"/>
      <c r="RLG39" s="46"/>
      <c r="RLH39" s="45"/>
      <c r="RLI39" s="46"/>
      <c r="RLJ39" s="45"/>
      <c r="RLK39" s="46"/>
      <c r="RLL39" s="45"/>
      <c r="RLM39" s="46"/>
      <c r="RLN39" s="45"/>
      <c r="RLO39" s="46"/>
      <c r="RLP39" s="45"/>
      <c r="RLQ39" s="46"/>
      <c r="RLR39" s="45"/>
      <c r="RLS39" s="46"/>
      <c r="RLT39" s="45"/>
      <c r="RLU39" s="46"/>
      <c r="RLV39" s="45"/>
      <c r="RLW39" s="46"/>
      <c r="RLX39" s="45"/>
      <c r="RLY39" s="46"/>
      <c r="RLZ39" s="45"/>
      <c r="RMA39" s="46"/>
      <c r="RMB39" s="45"/>
      <c r="RMC39" s="46"/>
      <c r="RMD39" s="45"/>
      <c r="RME39" s="46"/>
      <c r="RMF39" s="45"/>
      <c r="RMG39" s="46"/>
      <c r="RMH39" s="45"/>
      <c r="RMI39" s="46"/>
      <c r="RMJ39" s="45"/>
      <c r="RMK39" s="46"/>
      <c r="RML39" s="45"/>
      <c r="RMM39" s="46"/>
      <c r="RMN39" s="45"/>
      <c r="RMO39" s="46"/>
      <c r="RMP39" s="45"/>
      <c r="RMQ39" s="46"/>
      <c r="RMR39" s="45"/>
      <c r="RMS39" s="46"/>
      <c r="RMT39" s="45"/>
      <c r="RMU39" s="46"/>
      <c r="RMV39" s="45"/>
      <c r="RMW39" s="46"/>
      <c r="RMX39" s="45"/>
      <c r="RMY39" s="46"/>
      <c r="RMZ39" s="45"/>
      <c r="RNA39" s="46"/>
      <c r="RNB39" s="45"/>
      <c r="RNC39" s="46"/>
      <c r="RND39" s="45"/>
      <c r="RNE39" s="46"/>
      <c r="RNF39" s="45"/>
      <c r="RNG39" s="46"/>
      <c r="RNH39" s="45"/>
      <c r="RNI39" s="46"/>
      <c r="RNJ39" s="45"/>
      <c r="RNK39" s="46"/>
      <c r="RNL39" s="45"/>
      <c r="RNM39" s="46"/>
      <c r="RNN39" s="45"/>
      <c r="RNO39" s="46"/>
      <c r="RNP39" s="45"/>
      <c r="RNQ39" s="46"/>
      <c r="RNR39" s="45"/>
      <c r="RNS39" s="46"/>
      <c r="RNT39" s="45"/>
      <c r="RNU39" s="46"/>
      <c r="RNV39" s="45"/>
      <c r="RNW39" s="46"/>
      <c r="RNX39" s="45"/>
      <c r="RNY39" s="46"/>
      <c r="RNZ39" s="45"/>
      <c r="ROA39" s="46"/>
      <c r="ROB39" s="45"/>
      <c r="ROC39" s="46"/>
      <c r="ROD39" s="45"/>
      <c r="ROE39" s="46"/>
      <c r="ROF39" s="45"/>
      <c r="ROG39" s="46"/>
      <c r="ROH39" s="45"/>
      <c r="ROI39" s="46"/>
      <c r="ROJ39" s="45"/>
      <c r="ROK39" s="46"/>
      <c r="ROL39" s="45"/>
      <c r="ROM39" s="46"/>
      <c r="RON39" s="45"/>
      <c r="ROO39" s="46"/>
      <c r="ROP39" s="45"/>
      <c r="ROQ39" s="46"/>
      <c r="ROR39" s="45"/>
      <c r="ROS39" s="46"/>
      <c r="ROT39" s="45"/>
      <c r="ROU39" s="46"/>
      <c r="ROV39" s="45"/>
      <c r="ROW39" s="46"/>
      <c r="ROX39" s="45"/>
      <c r="ROY39" s="46"/>
      <c r="ROZ39" s="45"/>
      <c r="RPA39" s="46"/>
      <c r="RPB39" s="45"/>
      <c r="RPC39" s="46"/>
      <c r="RPD39" s="45"/>
      <c r="RPE39" s="46"/>
      <c r="RPF39" s="45"/>
      <c r="RPG39" s="46"/>
      <c r="RPH39" s="45"/>
      <c r="RPI39" s="46"/>
      <c r="RPJ39" s="45"/>
      <c r="RPK39" s="46"/>
      <c r="RPL39" s="45"/>
      <c r="RPM39" s="46"/>
      <c r="RPN39" s="45"/>
      <c r="RPO39" s="46"/>
      <c r="RPP39" s="45"/>
      <c r="RPQ39" s="46"/>
      <c r="RPR39" s="45"/>
      <c r="RPS39" s="46"/>
      <c r="RPT39" s="45"/>
      <c r="RPU39" s="46"/>
      <c r="RPV39" s="45"/>
      <c r="RPW39" s="46"/>
      <c r="RPX39" s="45"/>
      <c r="RPY39" s="46"/>
      <c r="RPZ39" s="45"/>
      <c r="RQA39" s="46"/>
      <c r="RQB39" s="45"/>
      <c r="RQC39" s="46"/>
      <c r="RQD39" s="45"/>
      <c r="RQE39" s="46"/>
      <c r="RQF39" s="45"/>
      <c r="RQG39" s="46"/>
      <c r="RQH39" s="45"/>
      <c r="RQI39" s="46"/>
      <c r="RQJ39" s="45"/>
      <c r="RQK39" s="46"/>
      <c r="RQL39" s="45"/>
      <c r="RQM39" s="46"/>
      <c r="RQN39" s="45"/>
      <c r="RQO39" s="46"/>
      <c r="RQP39" s="45"/>
      <c r="RQQ39" s="46"/>
      <c r="RQR39" s="45"/>
      <c r="RQS39" s="46"/>
      <c r="RQT39" s="45"/>
      <c r="RQU39" s="46"/>
      <c r="RQV39" s="45"/>
      <c r="RQW39" s="46"/>
      <c r="RQX39" s="45"/>
      <c r="RQY39" s="46"/>
      <c r="RQZ39" s="45"/>
      <c r="RRA39" s="46"/>
      <c r="RRB39" s="45"/>
      <c r="RRC39" s="46"/>
      <c r="RRD39" s="45"/>
      <c r="RRE39" s="46"/>
      <c r="RRF39" s="45"/>
      <c r="RRG39" s="46"/>
      <c r="RRH39" s="45"/>
      <c r="RRI39" s="46"/>
      <c r="RRJ39" s="45"/>
      <c r="RRK39" s="46"/>
      <c r="RRL39" s="45"/>
      <c r="RRM39" s="46"/>
      <c r="RRN39" s="45"/>
      <c r="RRO39" s="46"/>
      <c r="RRP39" s="45"/>
      <c r="RRQ39" s="46"/>
      <c r="RRR39" s="45"/>
      <c r="RRS39" s="46"/>
      <c r="RRT39" s="45"/>
      <c r="RRU39" s="46"/>
      <c r="RRV39" s="45"/>
      <c r="RRW39" s="46"/>
      <c r="RRX39" s="45"/>
      <c r="RRY39" s="46"/>
      <c r="RRZ39" s="45"/>
      <c r="RSA39" s="46"/>
      <c r="RSB39" s="45"/>
      <c r="RSC39" s="46"/>
      <c r="RSD39" s="45"/>
      <c r="RSE39" s="46"/>
      <c r="RSF39" s="45"/>
      <c r="RSG39" s="46"/>
      <c r="RSH39" s="45"/>
      <c r="RSI39" s="46"/>
      <c r="RSJ39" s="45"/>
      <c r="RSK39" s="46"/>
      <c r="RSL39" s="45"/>
      <c r="RSM39" s="46"/>
      <c r="RSN39" s="45"/>
      <c r="RSO39" s="46"/>
      <c r="RSP39" s="45"/>
      <c r="RSQ39" s="46"/>
      <c r="RSR39" s="45"/>
      <c r="RSS39" s="46"/>
      <c r="RST39" s="45"/>
      <c r="RSU39" s="46"/>
      <c r="RSV39" s="45"/>
      <c r="RSW39" s="46"/>
      <c r="RSX39" s="45"/>
      <c r="RSY39" s="46"/>
      <c r="RSZ39" s="45"/>
      <c r="RTA39" s="46"/>
      <c r="RTB39" s="45"/>
      <c r="RTC39" s="46"/>
      <c r="RTD39" s="45"/>
      <c r="RTE39" s="46"/>
      <c r="RTF39" s="45"/>
      <c r="RTG39" s="46"/>
      <c r="RTH39" s="45"/>
      <c r="RTI39" s="46"/>
      <c r="RTJ39" s="45"/>
      <c r="RTK39" s="46"/>
      <c r="RTL39" s="45"/>
      <c r="RTM39" s="46"/>
      <c r="RTN39" s="45"/>
      <c r="RTO39" s="46"/>
      <c r="RTP39" s="45"/>
      <c r="RTQ39" s="46"/>
      <c r="RTR39" s="45"/>
      <c r="RTS39" s="46"/>
      <c r="RTT39" s="45"/>
      <c r="RTU39" s="46"/>
      <c r="RTV39" s="45"/>
      <c r="RTW39" s="46"/>
      <c r="RTX39" s="45"/>
      <c r="RTY39" s="46"/>
      <c r="RTZ39" s="45"/>
      <c r="RUA39" s="46"/>
      <c r="RUB39" s="45"/>
      <c r="RUC39" s="46"/>
      <c r="RUD39" s="45"/>
      <c r="RUE39" s="46"/>
      <c r="RUF39" s="45"/>
      <c r="RUG39" s="46"/>
      <c r="RUH39" s="45"/>
      <c r="RUI39" s="46"/>
      <c r="RUJ39" s="45"/>
      <c r="RUK39" s="46"/>
      <c r="RUL39" s="45"/>
      <c r="RUM39" s="46"/>
      <c r="RUN39" s="45"/>
      <c r="RUO39" s="46"/>
      <c r="RUP39" s="45"/>
      <c r="RUQ39" s="46"/>
      <c r="RUR39" s="45"/>
      <c r="RUS39" s="46"/>
      <c r="RUT39" s="45"/>
      <c r="RUU39" s="46"/>
      <c r="RUV39" s="45"/>
      <c r="RUW39" s="46"/>
      <c r="RUX39" s="45"/>
      <c r="RUY39" s="46"/>
      <c r="RUZ39" s="45"/>
      <c r="RVA39" s="46"/>
      <c r="RVB39" s="45"/>
      <c r="RVC39" s="46"/>
      <c r="RVD39" s="45"/>
      <c r="RVE39" s="46"/>
      <c r="RVF39" s="45"/>
      <c r="RVG39" s="46"/>
      <c r="RVH39" s="45"/>
      <c r="RVI39" s="46"/>
      <c r="RVJ39" s="45"/>
      <c r="RVK39" s="46"/>
      <c r="RVL39" s="45"/>
      <c r="RVM39" s="46"/>
      <c r="RVN39" s="45"/>
      <c r="RVO39" s="46"/>
      <c r="RVP39" s="45"/>
      <c r="RVQ39" s="46"/>
      <c r="RVR39" s="45"/>
      <c r="RVS39" s="46"/>
      <c r="RVT39" s="45"/>
      <c r="RVU39" s="46"/>
      <c r="RVV39" s="45"/>
      <c r="RVW39" s="46"/>
      <c r="RVX39" s="45"/>
      <c r="RVY39" s="46"/>
      <c r="RVZ39" s="45"/>
      <c r="RWA39" s="46"/>
      <c r="RWB39" s="45"/>
      <c r="RWC39" s="46"/>
      <c r="RWD39" s="45"/>
      <c r="RWE39" s="46"/>
      <c r="RWF39" s="45"/>
      <c r="RWG39" s="46"/>
      <c r="RWH39" s="45"/>
      <c r="RWI39" s="46"/>
      <c r="RWJ39" s="45"/>
      <c r="RWK39" s="46"/>
      <c r="RWL39" s="45"/>
      <c r="RWM39" s="46"/>
      <c r="RWN39" s="45"/>
      <c r="RWO39" s="46"/>
      <c r="RWP39" s="45"/>
      <c r="RWQ39" s="46"/>
      <c r="RWR39" s="45"/>
      <c r="RWS39" s="46"/>
      <c r="RWT39" s="45"/>
      <c r="RWU39" s="46"/>
      <c r="RWV39" s="45"/>
      <c r="RWW39" s="46"/>
      <c r="RWX39" s="45"/>
      <c r="RWY39" s="46"/>
      <c r="RWZ39" s="45"/>
      <c r="RXA39" s="46"/>
      <c r="RXB39" s="45"/>
      <c r="RXC39" s="46"/>
      <c r="RXD39" s="45"/>
      <c r="RXE39" s="46"/>
      <c r="RXF39" s="45"/>
      <c r="RXG39" s="46"/>
      <c r="RXH39" s="45"/>
      <c r="RXI39" s="46"/>
      <c r="RXJ39" s="45"/>
      <c r="RXK39" s="46"/>
      <c r="RXL39" s="45"/>
      <c r="RXM39" s="46"/>
      <c r="RXN39" s="45"/>
      <c r="RXO39" s="46"/>
      <c r="RXP39" s="45"/>
      <c r="RXQ39" s="46"/>
      <c r="RXR39" s="45"/>
      <c r="RXS39" s="46"/>
      <c r="RXT39" s="45"/>
      <c r="RXU39" s="46"/>
      <c r="RXV39" s="45"/>
      <c r="RXW39" s="46"/>
      <c r="RXX39" s="45"/>
      <c r="RXY39" s="46"/>
      <c r="RXZ39" s="45"/>
      <c r="RYA39" s="46"/>
      <c r="RYB39" s="45"/>
      <c r="RYC39" s="46"/>
      <c r="RYD39" s="45"/>
      <c r="RYE39" s="46"/>
      <c r="RYF39" s="45"/>
      <c r="RYG39" s="46"/>
      <c r="RYH39" s="45"/>
      <c r="RYI39" s="46"/>
      <c r="RYJ39" s="45"/>
      <c r="RYK39" s="46"/>
      <c r="RYL39" s="45"/>
      <c r="RYM39" s="46"/>
      <c r="RYN39" s="45"/>
      <c r="RYO39" s="46"/>
      <c r="RYP39" s="45"/>
      <c r="RYQ39" s="46"/>
      <c r="RYR39" s="45"/>
      <c r="RYS39" s="46"/>
      <c r="RYT39" s="45"/>
      <c r="RYU39" s="46"/>
      <c r="RYV39" s="45"/>
      <c r="RYW39" s="46"/>
      <c r="RYX39" s="45"/>
      <c r="RYY39" s="46"/>
      <c r="RYZ39" s="45"/>
      <c r="RZA39" s="46"/>
      <c r="RZB39" s="45"/>
      <c r="RZC39" s="46"/>
      <c r="RZD39" s="45"/>
      <c r="RZE39" s="46"/>
      <c r="RZF39" s="45"/>
      <c r="RZG39" s="46"/>
      <c r="RZH39" s="45"/>
      <c r="RZI39" s="46"/>
      <c r="RZJ39" s="45"/>
      <c r="RZK39" s="46"/>
      <c r="RZL39" s="45"/>
      <c r="RZM39" s="46"/>
      <c r="RZN39" s="45"/>
      <c r="RZO39" s="46"/>
      <c r="RZP39" s="45"/>
      <c r="RZQ39" s="46"/>
      <c r="RZR39" s="45"/>
      <c r="RZS39" s="46"/>
      <c r="RZT39" s="45"/>
      <c r="RZU39" s="46"/>
      <c r="RZV39" s="45"/>
      <c r="RZW39" s="46"/>
      <c r="RZX39" s="45"/>
      <c r="RZY39" s="46"/>
      <c r="RZZ39" s="45"/>
      <c r="SAA39" s="46"/>
      <c r="SAB39" s="45"/>
      <c r="SAC39" s="46"/>
      <c r="SAD39" s="45"/>
      <c r="SAE39" s="46"/>
      <c r="SAF39" s="45"/>
      <c r="SAG39" s="46"/>
      <c r="SAH39" s="45"/>
      <c r="SAI39" s="46"/>
      <c r="SAJ39" s="45"/>
      <c r="SAK39" s="46"/>
      <c r="SAL39" s="45"/>
      <c r="SAM39" s="46"/>
      <c r="SAN39" s="45"/>
      <c r="SAO39" s="46"/>
      <c r="SAP39" s="45"/>
      <c r="SAQ39" s="46"/>
      <c r="SAR39" s="45"/>
      <c r="SAS39" s="46"/>
      <c r="SAT39" s="45"/>
      <c r="SAU39" s="46"/>
      <c r="SAV39" s="45"/>
      <c r="SAW39" s="46"/>
      <c r="SAX39" s="45"/>
      <c r="SAY39" s="46"/>
      <c r="SAZ39" s="45"/>
      <c r="SBA39" s="46"/>
      <c r="SBB39" s="45"/>
      <c r="SBC39" s="46"/>
      <c r="SBD39" s="45"/>
      <c r="SBE39" s="46"/>
      <c r="SBF39" s="45"/>
      <c r="SBG39" s="46"/>
      <c r="SBH39" s="45"/>
      <c r="SBI39" s="46"/>
      <c r="SBJ39" s="45"/>
      <c r="SBK39" s="46"/>
      <c r="SBL39" s="45"/>
      <c r="SBM39" s="46"/>
      <c r="SBN39" s="45"/>
      <c r="SBO39" s="46"/>
      <c r="SBP39" s="45"/>
      <c r="SBQ39" s="46"/>
      <c r="SBR39" s="45"/>
      <c r="SBS39" s="46"/>
      <c r="SBT39" s="45"/>
      <c r="SBU39" s="46"/>
      <c r="SBV39" s="45"/>
      <c r="SBW39" s="46"/>
      <c r="SBX39" s="45"/>
      <c r="SBY39" s="46"/>
      <c r="SBZ39" s="45"/>
      <c r="SCA39" s="46"/>
      <c r="SCB39" s="45"/>
      <c r="SCC39" s="46"/>
      <c r="SCD39" s="45"/>
      <c r="SCE39" s="46"/>
      <c r="SCF39" s="45"/>
      <c r="SCG39" s="46"/>
      <c r="SCH39" s="45"/>
      <c r="SCI39" s="46"/>
      <c r="SCJ39" s="45"/>
      <c r="SCK39" s="46"/>
      <c r="SCL39" s="45"/>
      <c r="SCM39" s="46"/>
      <c r="SCN39" s="45"/>
      <c r="SCO39" s="46"/>
      <c r="SCP39" s="45"/>
      <c r="SCQ39" s="46"/>
      <c r="SCR39" s="45"/>
      <c r="SCS39" s="46"/>
      <c r="SCT39" s="45"/>
      <c r="SCU39" s="46"/>
      <c r="SCV39" s="45"/>
      <c r="SCW39" s="46"/>
      <c r="SCX39" s="45"/>
      <c r="SCY39" s="46"/>
      <c r="SCZ39" s="45"/>
      <c r="SDA39" s="46"/>
      <c r="SDB39" s="45"/>
      <c r="SDC39" s="46"/>
      <c r="SDD39" s="45"/>
      <c r="SDE39" s="46"/>
      <c r="SDF39" s="45"/>
      <c r="SDG39" s="46"/>
      <c r="SDH39" s="45"/>
      <c r="SDI39" s="46"/>
      <c r="SDJ39" s="45"/>
      <c r="SDK39" s="46"/>
      <c r="SDL39" s="45"/>
      <c r="SDM39" s="46"/>
      <c r="SDN39" s="45"/>
      <c r="SDO39" s="46"/>
      <c r="SDP39" s="45"/>
      <c r="SDQ39" s="46"/>
      <c r="SDR39" s="45"/>
      <c r="SDS39" s="46"/>
      <c r="SDT39" s="45"/>
      <c r="SDU39" s="46"/>
      <c r="SDV39" s="45"/>
      <c r="SDW39" s="46"/>
      <c r="SDX39" s="45"/>
      <c r="SDY39" s="46"/>
      <c r="SDZ39" s="45"/>
      <c r="SEA39" s="46"/>
      <c r="SEB39" s="45"/>
      <c r="SEC39" s="46"/>
      <c r="SED39" s="45"/>
      <c r="SEE39" s="46"/>
      <c r="SEF39" s="45"/>
      <c r="SEG39" s="46"/>
      <c r="SEH39" s="45"/>
      <c r="SEI39" s="46"/>
      <c r="SEJ39" s="45"/>
      <c r="SEK39" s="46"/>
      <c r="SEL39" s="45"/>
      <c r="SEM39" s="46"/>
      <c r="SEN39" s="45"/>
      <c r="SEO39" s="46"/>
      <c r="SEP39" s="45"/>
      <c r="SEQ39" s="46"/>
      <c r="SER39" s="45"/>
      <c r="SES39" s="46"/>
      <c r="SET39" s="45"/>
      <c r="SEU39" s="46"/>
      <c r="SEV39" s="45"/>
      <c r="SEW39" s="46"/>
      <c r="SEX39" s="45"/>
      <c r="SEY39" s="46"/>
      <c r="SEZ39" s="45"/>
      <c r="SFA39" s="46"/>
      <c r="SFB39" s="45"/>
      <c r="SFC39" s="46"/>
      <c r="SFD39" s="45"/>
      <c r="SFE39" s="46"/>
      <c r="SFF39" s="45"/>
      <c r="SFG39" s="46"/>
      <c r="SFH39" s="45"/>
      <c r="SFI39" s="46"/>
      <c r="SFJ39" s="45"/>
      <c r="SFK39" s="46"/>
      <c r="SFL39" s="45"/>
      <c r="SFM39" s="46"/>
      <c r="SFN39" s="45"/>
      <c r="SFO39" s="46"/>
      <c r="SFP39" s="45"/>
      <c r="SFQ39" s="46"/>
      <c r="SFR39" s="45"/>
      <c r="SFS39" s="46"/>
      <c r="SFT39" s="45"/>
      <c r="SFU39" s="46"/>
      <c r="SFV39" s="45"/>
      <c r="SFW39" s="46"/>
      <c r="SFX39" s="45"/>
      <c r="SFY39" s="46"/>
      <c r="SFZ39" s="45"/>
      <c r="SGA39" s="46"/>
      <c r="SGB39" s="45"/>
      <c r="SGC39" s="46"/>
      <c r="SGD39" s="45"/>
      <c r="SGE39" s="46"/>
      <c r="SGF39" s="45"/>
      <c r="SGG39" s="46"/>
      <c r="SGH39" s="45"/>
      <c r="SGI39" s="46"/>
      <c r="SGJ39" s="45"/>
      <c r="SGK39" s="46"/>
      <c r="SGL39" s="45"/>
      <c r="SGM39" s="46"/>
      <c r="SGN39" s="45"/>
      <c r="SGO39" s="46"/>
      <c r="SGP39" s="45"/>
      <c r="SGQ39" s="46"/>
      <c r="SGR39" s="45"/>
      <c r="SGS39" s="46"/>
      <c r="SGT39" s="45"/>
      <c r="SGU39" s="46"/>
      <c r="SGV39" s="45"/>
      <c r="SGW39" s="46"/>
      <c r="SGX39" s="45"/>
      <c r="SGY39" s="46"/>
      <c r="SGZ39" s="45"/>
      <c r="SHA39" s="46"/>
      <c r="SHB39" s="45"/>
      <c r="SHC39" s="46"/>
      <c r="SHD39" s="45"/>
      <c r="SHE39" s="46"/>
      <c r="SHF39" s="45"/>
      <c r="SHG39" s="46"/>
      <c r="SHH39" s="45"/>
      <c r="SHI39" s="46"/>
      <c r="SHJ39" s="45"/>
      <c r="SHK39" s="46"/>
      <c r="SHL39" s="45"/>
      <c r="SHM39" s="46"/>
      <c r="SHN39" s="45"/>
      <c r="SHO39" s="46"/>
      <c r="SHP39" s="45"/>
      <c r="SHQ39" s="46"/>
      <c r="SHR39" s="45"/>
      <c r="SHS39" s="46"/>
      <c r="SHT39" s="45"/>
      <c r="SHU39" s="46"/>
      <c r="SHV39" s="45"/>
      <c r="SHW39" s="46"/>
      <c r="SHX39" s="45"/>
      <c r="SHY39" s="46"/>
      <c r="SHZ39" s="45"/>
      <c r="SIA39" s="46"/>
      <c r="SIB39" s="45"/>
      <c r="SIC39" s="46"/>
      <c r="SID39" s="45"/>
      <c r="SIE39" s="46"/>
      <c r="SIF39" s="45"/>
      <c r="SIG39" s="46"/>
      <c r="SIH39" s="45"/>
      <c r="SII39" s="46"/>
      <c r="SIJ39" s="45"/>
      <c r="SIK39" s="46"/>
      <c r="SIL39" s="45"/>
      <c r="SIM39" s="46"/>
      <c r="SIN39" s="45"/>
      <c r="SIO39" s="46"/>
      <c r="SIP39" s="45"/>
      <c r="SIQ39" s="46"/>
      <c r="SIR39" s="45"/>
      <c r="SIS39" s="46"/>
      <c r="SIT39" s="45"/>
      <c r="SIU39" s="46"/>
      <c r="SIV39" s="45"/>
      <c r="SIW39" s="46"/>
      <c r="SIX39" s="45"/>
      <c r="SIY39" s="46"/>
      <c r="SIZ39" s="45"/>
      <c r="SJA39" s="46"/>
      <c r="SJB39" s="45"/>
      <c r="SJC39" s="46"/>
      <c r="SJD39" s="45"/>
      <c r="SJE39" s="46"/>
      <c r="SJF39" s="45"/>
      <c r="SJG39" s="46"/>
      <c r="SJH39" s="45"/>
      <c r="SJI39" s="46"/>
      <c r="SJJ39" s="45"/>
      <c r="SJK39" s="46"/>
      <c r="SJL39" s="45"/>
      <c r="SJM39" s="46"/>
      <c r="SJN39" s="45"/>
      <c r="SJO39" s="46"/>
      <c r="SJP39" s="45"/>
      <c r="SJQ39" s="46"/>
      <c r="SJR39" s="45"/>
      <c r="SJS39" s="46"/>
      <c r="SJT39" s="45"/>
      <c r="SJU39" s="46"/>
      <c r="SJV39" s="45"/>
      <c r="SJW39" s="46"/>
      <c r="SJX39" s="45"/>
      <c r="SJY39" s="46"/>
      <c r="SJZ39" s="45"/>
      <c r="SKA39" s="46"/>
      <c r="SKB39" s="45"/>
      <c r="SKC39" s="46"/>
      <c r="SKD39" s="45"/>
      <c r="SKE39" s="46"/>
      <c r="SKF39" s="45"/>
      <c r="SKG39" s="46"/>
      <c r="SKH39" s="45"/>
      <c r="SKI39" s="46"/>
      <c r="SKJ39" s="45"/>
      <c r="SKK39" s="46"/>
      <c r="SKL39" s="45"/>
      <c r="SKM39" s="46"/>
      <c r="SKN39" s="45"/>
      <c r="SKO39" s="46"/>
      <c r="SKP39" s="45"/>
      <c r="SKQ39" s="46"/>
      <c r="SKR39" s="45"/>
      <c r="SKS39" s="46"/>
      <c r="SKT39" s="45"/>
      <c r="SKU39" s="46"/>
      <c r="SKV39" s="45"/>
      <c r="SKW39" s="46"/>
      <c r="SKX39" s="45"/>
      <c r="SKY39" s="46"/>
      <c r="SKZ39" s="45"/>
      <c r="SLA39" s="46"/>
      <c r="SLB39" s="45"/>
      <c r="SLC39" s="46"/>
      <c r="SLD39" s="45"/>
      <c r="SLE39" s="46"/>
      <c r="SLF39" s="45"/>
      <c r="SLG39" s="46"/>
      <c r="SLH39" s="45"/>
      <c r="SLI39" s="46"/>
      <c r="SLJ39" s="45"/>
      <c r="SLK39" s="46"/>
      <c r="SLL39" s="45"/>
      <c r="SLM39" s="46"/>
      <c r="SLN39" s="45"/>
      <c r="SLO39" s="46"/>
      <c r="SLP39" s="45"/>
      <c r="SLQ39" s="46"/>
      <c r="SLR39" s="45"/>
      <c r="SLS39" s="46"/>
      <c r="SLT39" s="45"/>
      <c r="SLU39" s="46"/>
      <c r="SLV39" s="45"/>
      <c r="SLW39" s="46"/>
      <c r="SLX39" s="45"/>
      <c r="SLY39" s="46"/>
      <c r="SLZ39" s="45"/>
      <c r="SMA39" s="46"/>
      <c r="SMB39" s="45"/>
      <c r="SMC39" s="46"/>
      <c r="SMD39" s="45"/>
      <c r="SME39" s="46"/>
      <c r="SMF39" s="45"/>
      <c r="SMG39" s="46"/>
      <c r="SMH39" s="45"/>
      <c r="SMI39" s="46"/>
      <c r="SMJ39" s="45"/>
      <c r="SMK39" s="46"/>
      <c r="SML39" s="45"/>
      <c r="SMM39" s="46"/>
      <c r="SMN39" s="45"/>
      <c r="SMO39" s="46"/>
      <c r="SMP39" s="45"/>
      <c r="SMQ39" s="46"/>
      <c r="SMR39" s="45"/>
      <c r="SMS39" s="46"/>
      <c r="SMT39" s="45"/>
      <c r="SMU39" s="46"/>
      <c r="SMV39" s="45"/>
      <c r="SMW39" s="46"/>
      <c r="SMX39" s="45"/>
      <c r="SMY39" s="46"/>
      <c r="SMZ39" s="45"/>
      <c r="SNA39" s="46"/>
      <c r="SNB39" s="45"/>
      <c r="SNC39" s="46"/>
      <c r="SND39" s="45"/>
      <c r="SNE39" s="46"/>
      <c r="SNF39" s="45"/>
      <c r="SNG39" s="46"/>
      <c r="SNH39" s="45"/>
      <c r="SNI39" s="46"/>
      <c r="SNJ39" s="45"/>
      <c r="SNK39" s="46"/>
      <c r="SNL39" s="45"/>
      <c r="SNM39" s="46"/>
      <c r="SNN39" s="45"/>
      <c r="SNO39" s="46"/>
      <c r="SNP39" s="45"/>
      <c r="SNQ39" s="46"/>
      <c r="SNR39" s="45"/>
      <c r="SNS39" s="46"/>
      <c r="SNT39" s="45"/>
      <c r="SNU39" s="46"/>
      <c r="SNV39" s="45"/>
      <c r="SNW39" s="46"/>
      <c r="SNX39" s="45"/>
      <c r="SNY39" s="46"/>
      <c r="SNZ39" s="45"/>
      <c r="SOA39" s="46"/>
      <c r="SOB39" s="45"/>
      <c r="SOC39" s="46"/>
      <c r="SOD39" s="45"/>
      <c r="SOE39" s="46"/>
      <c r="SOF39" s="45"/>
      <c r="SOG39" s="46"/>
      <c r="SOH39" s="45"/>
      <c r="SOI39" s="46"/>
      <c r="SOJ39" s="45"/>
      <c r="SOK39" s="46"/>
      <c r="SOL39" s="45"/>
      <c r="SOM39" s="46"/>
      <c r="SON39" s="45"/>
      <c r="SOO39" s="46"/>
      <c r="SOP39" s="45"/>
      <c r="SOQ39" s="46"/>
      <c r="SOR39" s="45"/>
      <c r="SOS39" s="46"/>
      <c r="SOT39" s="45"/>
      <c r="SOU39" s="46"/>
      <c r="SOV39" s="45"/>
      <c r="SOW39" s="46"/>
      <c r="SOX39" s="45"/>
      <c r="SOY39" s="46"/>
      <c r="SOZ39" s="45"/>
      <c r="SPA39" s="46"/>
      <c r="SPB39" s="45"/>
      <c r="SPC39" s="46"/>
      <c r="SPD39" s="45"/>
      <c r="SPE39" s="46"/>
      <c r="SPF39" s="45"/>
      <c r="SPG39" s="46"/>
      <c r="SPH39" s="45"/>
      <c r="SPI39" s="46"/>
      <c r="SPJ39" s="45"/>
      <c r="SPK39" s="46"/>
      <c r="SPL39" s="45"/>
      <c r="SPM39" s="46"/>
      <c r="SPN39" s="45"/>
      <c r="SPO39" s="46"/>
      <c r="SPP39" s="45"/>
      <c r="SPQ39" s="46"/>
      <c r="SPR39" s="45"/>
      <c r="SPS39" s="46"/>
      <c r="SPT39" s="45"/>
      <c r="SPU39" s="46"/>
      <c r="SPV39" s="45"/>
      <c r="SPW39" s="46"/>
      <c r="SPX39" s="45"/>
      <c r="SPY39" s="46"/>
      <c r="SPZ39" s="45"/>
      <c r="SQA39" s="46"/>
      <c r="SQB39" s="45"/>
      <c r="SQC39" s="46"/>
      <c r="SQD39" s="45"/>
      <c r="SQE39" s="46"/>
      <c r="SQF39" s="45"/>
      <c r="SQG39" s="46"/>
      <c r="SQH39" s="45"/>
      <c r="SQI39" s="46"/>
      <c r="SQJ39" s="45"/>
      <c r="SQK39" s="46"/>
      <c r="SQL39" s="45"/>
      <c r="SQM39" s="46"/>
      <c r="SQN39" s="45"/>
      <c r="SQO39" s="46"/>
      <c r="SQP39" s="45"/>
      <c r="SQQ39" s="46"/>
      <c r="SQR39" s="45"/>
      <c r="SQS39" s="46"/>
      <c r="SQT39" s="45"/>
      <c r="SQU39" s="46"/>
      <c r="SQV39" s="45"/>
      <c r="SQW39" s="46"/>
      <c r="SQX39" s="45"/>
      <c r="SQY39" s="46"/>
      <c r="SQZ39" s="45"/>
      <c r="SRA39" s="46"/>
      <c r="SRB39" s="45"/>
      <c r="SRC39" s="46"/>
      <c r="SRD39" s="45"/>
      <c r="SRE39" s="46"/>
      <c r="SRF39" s="45"/>
      <c r="SRG39" s="46"/>
      <c r="SRH39" s="45"/>
      <c r="SRI39" s="46"/>
      <c r="SRJ39" s="45"/>
      <c r="SRK39" s="46"/>
      <c r="SRL39" s="45"/>
      <c r="SRM39" s="46"/>
      <c r="SRN39" s="45"/>
      <c r="SRO39" s="46"/>
      <c r="SRP39" s="45"/>
      <c r="SRQ39" s="46"/>
      <c r="SRR39" s="45"/>
      <c r="SRS39" s="46"/>
      <c r="SRT39" s="45"/>
      <c r="SRU39" s="46"/>
      <c r="SRV39" s="45"/>
      <c r="SRW39" s="46"/>
      <c r="SRX39" s="45"/>
      <c r="SRY39" s="46"/>
      <c r="SRZ39" s="45"/>
      <c r="SSA39" s="46"/>
      <c r="SSB39" s="45"/>
      <c r="SSC39" s="46"/>
      <c r="SSD39" s="45"/>
      <c r="SSE39" s="46"/>
      <c r="SSF39" s="45"/>
      <c r="SSG39" s="46"/>
      <c r="SSH39" s="45"/>
      <c r="SSI39" s="46"/>
      <c r="SSJ39" s="45"/>
      <c r="SSK39" s="46"/>
      <c r="SSL39" s="45"/>
      <c r="SSM39" s="46"/>
      <c r="SSN39" s="45"/>
      <c r="SSO39" s="46"/>
      <c r="SSP39" s="45"/>
      <c r="SSQ39" s="46"/>
      <c r="SSR39" s="45"/>
      <c r="SSS39" s="46"/>
      <c r="SST39" s="45"/>
      <c r="SSU39" s="46"/>
      <c r="SSV39" s="45"/>
      <c r="SSW39" s="46"/>
      <c r="SSX39" s="45"/>
      <c r="SSY39" s="46"/>
      <c r="SSZ39" s="45"/>
      <c r="STA39" s="46"/>
      <c r="STB39" s="45"/>
      <c r="STC39" s="46"/>
      <c r="STD39" s="45"/>
      <c r="STE39" s="46"/>
      <c r="STF39" s="45"/>
      <c r="STG39" s="46"/>
      <c r="STH39" s="45"/>
      <c r="STI39" s="46"/>
      <c r="STJ39" s="45"/>
      <c r="STK39" s="46"/>
      <c r="STL39" s="45"/>
      <c r="STM39" s="46"/>
      <c r="STN39" s="45"/>
      <c r="STO39" s="46"/>
      <c r="STP39" s="45"/>
      <c r="STQ39" s="46"/>
      <c r="STR39" s="45"/>
      <c r="STS39" s="46"/>
      <c r="STT39" s="45"/>
      <c r="STU39" s="46"/>
      <c r="STV39" s="45"/>
      <c r="STW39" s="46"/>
      <c r="STX39" s="45"/>
      <c r="STY39" s="46"/>
      <c r="STZ39" s="45"/>
      <c r="SUA39" s="46"/>
      <c r="SUB39" s="45"/>
      <c r="SUC39" s="46"/>
      <c r="SUD39" s="45"/>
      <c r="SUE39" s="46"/>
      <c r="SUF39" s="45"/>
      <c r="SUG39" s="46"/>
      <c r="SUH39" s="45"/>
      <c r="SUI39" s="46"/>
      <c r="SUJ39" s="45"/>
      <c r="SUK39" s="46"/>
      <c r="SUL39" s="45"/>
      <c r="SUM39" s="46"/>
      <c r="SUN39" s="45"/>
      <c r="SUO39" s="46"/>
      <c r="SUP39" s="45"/>
      <c r="SUQ39" s="46"/>
      <c r="SUR39" s="45"/>
      <c r="SUS39" s="46"/>
      <c r="SUT39" s="45"/>
      <c r="SUU39" s="46"/>
      <c r="SUV39" s="45"/>
      <c r="SUW39" s="46"/>
      <c r="SUX39" s="45"/>
      <c r="SUY39" s="46"/>
      <c r="SUZ39" s="45"/>
      <c r="SVA39" s="46"/>
      <c r="SVB39" s="45"/>
      <c r="SVC39" s="46"/>
      <c r="SVD39" s="45"/>
      <c r="SVE39" s="46"/>
      <c r="SVF39" s="45"/>
      <c r="SVG39" s="46"/>
      <c r="SVH39" s="45"/>
      <c r="SVI39" s="46"/>
      <c r="SVJ39" s="45"/>
      <c r="SVK39" s="46"/>
      <c r="SVL39" s="45"/>
      <c r="SVM39" s="46"/>
      <c r="SVN39" s="45"/>
      <c r="SVO39" s="46"/>
      <c r="SVP39" s="45"/>
      <c r="SVQ39" s="46"/>
      <c r="SVR39" s="45"/>
      <c r="SVS39" s="46"/>
      <c r="SVT39" s="45"/>
      <c r="SVU39" s="46"/>
      <c r="SVV39" s="45"/>
      <c r="SVW39" s="46"/>
      <c r="SVX39" s="45"/>
      <c r="SVY39" s="46"/>
      <c r="SVZ39" s="45"/>
      <c r="SWA39" s="46"/>
      <c r="SWB39" s="45"/>
      <c r="SWC39" s="46"/>
      <c r="SWD39" s="45"/>
      <c r="SWE39" s="46"/>
      <c r="SWF39" s="45"/>
      <c r="SWG39" s="46"/>
      <c r="SWH39" s="45"/>
      <c r="SWI39" s="46"/>
      <c r="SWJ39" s="45"/>
      <c r="SWK39" s="46"/>
      <c r="SWL39" s="45"/>
      <c r="SWM39" s="46"/>
      <c r="SWN39" s="45"/>
      <c r="SWO39" s="46"/>
      <c r="SWP39" s="45"/>
      <c r="SWQ39" s="46"/>
      <c r="SWR39" s="45"/>
      <c r="SWS39" s="46"/>
      <c r="SWT39" s="45"/>
      <c r="SWU39" s="46"/>
      <c r="SWV39" s="45"/>
      <c r="SWW39" s="46"/>
      <c r="SWX39" s="45"/>
      <c r="SWY39" s="46"/>
      <c r="SWZ39" s="45"/>
      <c r="SXA39" s="46"/>
      <c r="SXB39" s="45"/>
      <c r="SXC39" s="46"/>
      <c r="SXD39" s="45"/>
      <c r="SXE39" s="46"/>
      <c r="SXF39" s="45"/>
      <c r="SXG39" s="46"/>
      <c r="SXH39" s="45"/>
      <c r="SXI39" s="46"/>
      <c r="SXJ39" s="45"/>
      <c r="SXK39" s="46"/>
      <c r="SXL39" s="45"/>
      <c r="SXM39" s="46"/>
      <c r="SXN39" s="45"/>
      <c r="SXO39" s="46"/>
      <c r="SXP39" s="45"/>
      <c r="SXQ39" s="46"/>
      <c r="SXR39" s="45"/>
      <c r="SXS39" s="46"/>
      <c r="SXT39" s="45"/>
      <c r="SXU39" s="46"/>
      <c r="SXV39" s="45"/>
      <c r="SXW39" s="46"/>
      <c r="SXX39" s="45"/>
      <c r="SXY39" s="46"/>
      <c r="SXZ39" s="45"/>
      <c r="SYA39" s="46"/>
      <c r="SYB39" s="45"/>
      <c r="SYC39" s="46"/>
      <c r="SYD39" s="45"/>
      <c r="SYE39" s="46"/>
      <c r="SYF39" s="45"/>
      <c r="SYG39" s="46"/>
      <c r="SYH39" s="45"/>
      <c r="SYI39" s="46"/>
      <c r="SYJ39" s="45"/>
      <c r="SYK39" s="46"/>
      <c r="SYL39" s="45"/>
      <c r="SYM39" s="46"/>
      <c r="SYN39" s="45"/>
      <c r="SYO39" s="46"/>
      <c r="SYP39" s="45"/>
      <c r="SYQ39" s="46"/>
      <c r="SYR39" s="45"/>
      <c r="SYS39" s="46"/>
      <c r="SYT39" s="45"/>
      <c r="SYU39" s="46"/>
      <c r="SYV39" s="45"/>
      <c r="SYW39" s="46"/>
      <c r="SYX39" s="45"/>
      <c r="SYY39" s="46"/>
      <c r="SYZ39" s="45"/>
      <c r="SZA39" s="46"/>
      <c r="SZB39" s="45"/>
      <c r="SZC39" s="46"/>
      <c r="SZD39" s="45"/>
      <c r="SZE39" s="46"/>
      <c r="SZF39" s="45"/>
      <c r="SZG39" s="46"/>
      <c r="SZH39" s="45"/>
      <c r="SZI39" s="46"/>
      <c r="SZJ39" s="45"/>
      <c r="SZK39" s="46"/>
      <c r="SZL39" s="45"/>
      <c r="SZM39" s="46"/>
      <c r="SZN39" s="45"/>
      <c r="SZO39" s="46"/>
      <c r="SZP39" s="45"/>
      <c r="SZQ39" s="46"/>
      <c r="SZR39" s="45"/>
      <c r="SZS39" s="46"/>
      <c r="SZT39" s="45"/>
      <c r="SZU39" s="46"/>
      <c r="SZV39" s="45"/>
      <c r="SZW39" s="46"/>
      <c r="SZX39" s="45"/>
      <c r="SZY39" s="46"/>
      <c r="SZZ39" s="45"/>
      <c r="TAA39" s="46"/>
      <c r="TAB39" s="45"/>
      <c r="TAC39" s="46"/>
      <c r="TAD39" s="45"/>
      <c r="TAE39" s="46"/>
      <c r="TAF39" s="45"/>
      <c r="TAG39" s="46"/>
      <c r="TAH39" s="45"/>
      <c r="TAI39" s="46"/>
      <c r="TAJ39" s="45"/>
      <c r="TAK39" s="46"/>
      <c r="TAL39" s="45"/>
      <c r="TAM39" s="46"/>
      <c r="TAN39" s="45"/>
      <c r="TAO39" s="46"/>
      <c r="TAP39" s="45"/>
      <c r="TAQ39" s="46"/>
      <c r="TAR39" s="45"/>
      <c r="TAS39" s="46"/>
      <c r="TAT39" s="45"/>
      <c r="TAU39" s="46"/>
      <c r="TAV39" s="45"/>
      <c r="TAW39" s="46"/>
      <c r="TAX39" s="45"/>
      <c r="TAY39" s="46"/>
      <c r="TAZ39" s="45"/>
      <c r="TBA39" s="46"/>
      <c r="TBB39" s="45"/>
      <c r="TBC39" s="46"/>
      <c r="TBD39" s="45"/>
      <c r="TBE39" s="46"/>
      <c r="TBF39" s="45"/>
      <c r="TBG39" s="46"/>
      <c r="TBH39" s="45"/>
      <c r="TBI39" s="46"/>
      <c r="TBJ39" s="45"/>
      <c r="TBK39" s="46"/>
      <c r="TBL39" s="45"/>
      <c r="TBM39" s="46"/>
      <c r="TBN39" s="45"/>
      <c r="TBO39" s="46"/>
      <c r="TBP39" s="45"/>
      <c r="TBQ39" s="46"/>
      <c r="TBR39" s="45"/>
      <c r="TBS39" s="46"/>
      <c r="TBT39" s="45"/>
      <c r="TBU39" s="46"/>
      <c r="TBV39" s="45"/>
      <c r="TBW39" s="46"/>
      <c r="TBX39" s="45"/>
      <c r="TBY39" s="46"/>
      <c r="TBZ39" s="45"/>
      <c r="TCA39" s="46"/>
      <c r="TCB39" s="45"/>
      <c r="TCC39" s="46"/>
      <c r="TCD39" s="45"/>
      <c r="TCE39" s="46"/>
      <c r="TCF39" s="45"/>
      <c r="TCG39" s="46"/>
      <c r="TCH39" s="45"/>
      <c r="TCI39" s="46"/>
      <c r="TCJ39" s="45"/>
      <c r="TCK39" s="46"/>
      <c r="TCL39" s="45"/>
      <c r="TCM39" s="46"/>
      <c r="TCN39" s="45"/>
      <c r="TCO39" s="46"/>
      <c r="TCP39" s="45"/>
      <c r="TCQ39" s="46"/>
      <c r="TCR39" s="45"/>
      <c r="TCS39" s="46"/>
      <c r="TCT39" s="45"/>
      <c r="TCU39" s="46"/>
      <c r="TCV39" s="45"/>
      <c r="TCW39" s="46"/>
      <c r="TCX39" s="45"/>
      <c r="TCY39" s="46"/>
      <c r="TCZ39" s="45"/>
      <c r="TDA39" s="46"/>
      <c r="TDB39" s="45"/>
      <c r="TDC39" s="46"/>
      <c r="TDD39" s="45"/>
      <c r="TDE39" s="46"/>
      <c r="TDF39" s="45"/>
      <c r="TDG39" s="46"/>
      <c r="TDH39" s="45"/>
      <c r="TDI39" s="46"/>
      <c r="TDJ39" s="45"/>
      <c r="TDK39" s="46"/>
      <c r="TDL39" s="45"/>
      <c r="TDM39" s="46"/>
      <c r="TDN39" s="45"/>
      <c r="TDO39" s="46"/>
      <c r="TDP39" s="45"/>
      <c r="TDQ39" s="46"/>
      <c r="TDR39" s="45"/>
      <c r="TDS39" s="46"/>
      <c r="TDT39" s="45"/>
      <c r="TDU39" s="46"/>
      <c r="TDV39" s="45"/>
      <c r="TDW39" s="46"/>
      <c r="TDX39" s="45"/>
      <c r="TDY39" s="46"/>
      <c r="TDZ39" s="45"/>
      <c r="TEA39" s="46"/>
      <c r="TEB39" s="45"/>
      <c r="TEC39" s="46"/>
      <c r="TED39" s="45"/>
      <c r="TEE39" s="46"/>
      <c r="TEF39" s="45"/>
      <c r="TEG39" s="46"/>
      <c r="TEH39" s="45"/>
      <c r="TEI39" s="46"/>
      <c r="TEJ39" s="45"/>
      <c r="TEK39" s="46"/>
      <c r="TEL39" s="45"/>
      <c r="TEM39" s="46"/>
      <c r="TEN39" s="45"/>
      <c r="TEO39" s="46"/>
      <c r="TEP39" s="45"/>
      <c r="TEQ39" s="46"/>
      <c r="TER39" s="45"/>
      <c r="TES39" s="46"/>
      <c r="TET39" s="45"/>
      <c r="TEU39" s="46"/>
      <c r="TEV39" s="45"/>
      <c r="TEW39" s="46"/>
      <c r="TEX39" s="45"/>
      <c r="TEY39" s="46"/>
      <c r="TEZ39" s="45"/>
      <c r="TFA39" s="46"/>
      <c r="TFB39" s="45"/>
      <c r="TFC39" s="46"/>
      <c r="TFD39" s="45"/>
      <c r="TFE39" s="46"/>
      <c r="TFF39" s="45"/>
      <c r="TFG39" s="46"/>
      <c r="TFH39" s="45"/>
      <c r="TFI39" s="46"/>
      <c r="TFJ39" s="45"/>
      <c r="TFK39" s="46"/>
      <c r="TFL39" s="45"/>
      <c r="TFM39" s="46"/>
      <c r="TFN39" s="45"/>
      <c r="TFO39" s="46"/>
      <c r="TFP39" s="45"/>
      <c r="TFQ39" s="46"/>
      <c r="TFR39" s="45"/>
      <c r="TFS39" s="46"/>
      <c r="TFT39" s="45"/>
      <c r="TFU39" s="46"/>
      <c r="TFV39" s="45"/>
      <c r="TFW39" s="46"/>
      <c r="TFX39" s="45"/>
      <c r="TFY39" s="46"/>
      <c r="TFZ39" s="45"/>
      <c r="TGA39" s="46"/>
      <c r="TGB39" s="45"/>
      <c r="TGC39" s="46"/>
      <c r="TGD39" s="45"/>
      <c r="TGE39" s="46"/>
      <c r="TGF39" s="45"/>
      <c r="TGG39" s="46"/>
      <c r="TGH39" s="45"/>
      <c r="TGI39" s="46"/>
      <c r="TGJ39" s="45"/>
      <c r="TGK39" s="46"/>
      <c r="TGL39" s="45"/>
      <c r="TGM39" s="46"/>
      <c r="TGN39" s="45"/>
      <c r="TGO39" s="46"/>
      <c r="TGP39" s="45"/>
      <c r="TGQ39" s="46"/>
      <c r="TGR39" s="45"/>
      <c r="TGS39" s="46"/>
      <c r="TGT39" s="45"/>
      <c r="TGU39" s="46"/>
      <c r="TGV39" s="45"/>
      <c r="TGW39" s="46"/>
      <c r="TGX39" s="45"/>
      <c r="TGY39" s="46"/>
      <c r="TGZ39" s="45"/>
      <c r="THA39" s="46"/>
      <c r="THB39" s="45"/>
      <c r="THC39" s="46"/>
      <c r="THD39" s="45"/>
      <c r="THE39" s="46"/>
      <c r="THF39" s="45"/>
      <c r="THG39" s="46"/>
      <c r="THH39" s="45"/>
      <c r="THI39" s="46"/>
      <c r="THJ39" s="45"/>
      <c r="THK39" s="46"/>
      <c r="THL39" s="45"/>
      <c r="THM39" s="46"/>
      <c r="THN39" s="45"/>
      <c r="THO39" s="46"/>
      <c r="THP39" s="45"/>
      <c r="THQ39" s="46"/>
      <c r="THR39" s="45"/>
      <c r="THS39" s="46"/>
      <c r="THT39" s="45"/>
      <c r="THU39" s="46"/>
      <c r="THV39" s="45"/>
      <c r="THW39" s="46"/>
      <c r="THX39" s="45"/>
      <c r="THY39" s="46"/>
      <c r="THZ39" s="45"/>
      <c r="TIA39" s="46"/>
      <c r="TIB39" s="45"/>
      <c r="TIC39" s="46"/>
      <c r="TID39" s="45"/>
      <c r="TIE39" s="46"/>
      <c r="TIF39" s="45"/>
      <c r="TIG39" s="46"/>
      <c r="TIH39" s="45"/>
      <c r="TII39" s="46"/>
      <c r="TIJ39" s="45"/>
      <c r="TIK39" s="46"/>
      <c r="TIL39" s="45"/>
      <c r="TIM39" s="46"/>
      <c r="TIN39" s="45"/>
      <c r="TIO39" s="46"/>
      <c r="TIP39" s="45"/>
      <c r="TIQ39" s="46"/>
      <c r="TIR39" s="45"/>
      <c r="TIS39" s="46"/>
      <c r="TIT39" s="45"/>
      <c r="TIU39" s="46"/>
      <c r="TIV39" s="45"/>
      <c r="TIW39" s="46"/>
      <c r="TIX39" s="45"/>
      <c r="TIY39" s="46"/>
      <c r="TIZ39" s="45"/>
      <c r="TJA39" s="46"/>
      <c r="TJB39" s="45"/>
      <c r="TJC39" s="46"/>
      <c r="TJD39" s="45"/>
      <c r="TJE39" s="46"/>
      <c r="TJF39" s="45"/>
      <c r="TJG39" s="46"/>
      <c r="TJH39" s="45"/>
      <c r="TJI39" s="46"/>
      <c r="TJJ39" s="45"/>
      <c r="TJK39" s="46"/>
      <c r="TJL39" s="45"/>
      <c r="TJM39" s="46"/>
      <c r="TJN39" s="45"/>
      <c r="TJO39" s="46"/>
      <c r="TJP39" s="45"/>
      <c r="TJQ39" s="46"/>
      <c r="TJR39" s="45"/>
      <c r="TJS39" s="46"/>
      <c r="TJT39" s="45"/>
      <c r="TJU39" s="46"/>
      <c r="TJV39" s="45"/>
      <c r="TJW39" s="46"/>
      <c r="TJX39" s="45"/>
      <c r="TJY39" s="46"/>
      <c r="TJZ39" s="45"/>
      <c r="TKA39" s="46"/>
      <c r="TKB39" s="45"/>
      <c r="TKC39" s="46"/>
      <c r="TKD39" s="45"/>
      <c r="TKE39" s="46"/>
      <c r="TKF39" s="45"/>
      <c r="TKG39" s="46"/>
      <c r="TKH39" s="45"/>
      <c r="TKI39" s="46"/>
      <c r="TKJ39" s="45"/>
      <c r="TKK39" s="46"/>
      <c r="TKL39" s="45"/>
      <c r="TKM39" s="46"/>
      <c r="TKN39" s="45"/>
      <c r="TKO39" s="46"/>
      <c r="TKP39" s="45"/>
      <c r="TKQ39" s="46"/>
      <c r="TKR39" s="45"/>
      <c r="TKS39" s="46"/>
      <c r="TKT39" s="45"/>
      <c r="TKU39" s="46"/>
      <c r="TKV39" s="45"/>
      <c r="TKW39" s="46"/>
      <c r="TKX39" s="45"/>
      <c r="TKY39" s="46"/>
      <c r="TKZ39" s="45"/>
      <c r="TLA39" s="46"/>
      <c r="TLB39" s="45"/>
      <c r="TLC39" s="46"/>
      <c r="TLD39" s="45"/>
      <c r="TLE39" s="46"/>
      <c r="TLF39" s="45"/>
      <c r="TLG39" s="46"/>
      <c r="TLH39" s="45"/>
      <c r="TLI39" s="46"/>
      <c r="TLJ39" s="45"/>
      <c r="TLK39" s="46"/>
      <c r="TLL39" s="45"/>
      <c r="TLM39" s="46"/>
      <c r="TLN39" s="45"/>
      <c r="TLO39" s="46"/>
      <c r="TLP39" s="45"/>
      <c r="TLQ39" s="46"/>
      <c r="TLR39" s="45"/>
      <c r="TLS39" s="46"/>
      <c r="TLT39" s="45"/>
      <c r="TLU39" s="46"/>
      <c r="TLV39" s="45"/>
      <c r="TLW39" s="46"/>
      <c r="TLX39" s="45"/>
      <c r="TLY39" s="46"/>
      <c r="TLZ39" s="45"/>
      <c r="TMA39" s="46"/>
      <c r="TMB39" s="45"/>
      <c r="TMC39" s="46"/>
      <c r="TMD39" s="45"/>
      <c r="TME39" s="46"/>
      <c r="TMF39" s="45"/>
      <c r="TMG39" s="46"/>
      <c r="TMH39" s="45"/>
      <c r="TMI39" s="46"/>
      <c r="TMJ39" s="45"/>
      <c r="TMK39" s="46"/>
      <c r="TML39" s="45"/>
      <c r="TMM39" s="46"/>
      <c r="TMN39" s="45"/>
      <c r="TMO39" s="46"/>
      <c r="TMP39" s="45"/>
      <c r="TMQ39" s="46"/>
      <c r="TMR39" s="45"/>
      <c r="TMS39" s="46"/>
      <c r="TMT39" s="45"/>
      <c r="TMU39" s="46"/>
      <c r="TMV39" s="45"/>
      <c r="TMW39" s="46"/>
      <c r="TMX39" s="45"/>
      <c r="TMY39" s="46"/>
      <c r="TMZ39" s="45"/>
      <c r="TNA39" s="46"/>
      <c r="TNB39" s="45"/>
      <c r="TNC39" s="46"/>
      <c r="TND39" s="45"/>
      <c r="TNE39" s="46"/>
      <c r="TNF39" s="45"/>
      <c r="TNG39" s="46"/>
      <c r="TNH39" s="45"/>
      <c r="TNI39" s="46"/>
      <c r="TNJ39" s="45"/>
      <c r="TNK39" s="46"/>
      <c r="TNL39" s="45"/>
      <c r="TNM39" s="46"/>
      <c r="TNN39" s="45"/>
      <c r="TNO39" s="46"/>
      <c r="TNP39" s="45"/>
      <c r="TNQ39" s="46"/>
      <c r="TNR39" s="45"/>
      <c r="TNS39" s="46"/>
      <c r="TNT39" s="45"/>
      <c r="TNU39" s="46"/>
      <c r="TNV39" s="45"/>
      <c r="TNW39" s="46"/>
      <c r="TNX39" s="45"/>
      <c r="TNY39" s="46"/>
      <c r="TNZ39" s="45"/>
      <c r="TOA39" s="46"/>
      <c r="TOB39" s="45"/>
      <c r="TOC39" s="46"/>
      <c r="TOD39" s="45"/>
      <c r="TOE39" s="46"/>
      <c r="TOF39" s="45"/>
      <c r="TOG39" s="46"/>
      <c r="TOH39" s="45"/>
      <c r="TOI39" s="46"/>
      <c r="TOJ39" s="45"/>
      <c r="TOK39" s="46"/>
      <c r="TOL39" s="45"/>
      <c r="TOM39" s="46"/>
      <c r="TON39" s="45"/>
      <c r="TOO39" s="46"/>
      <c r="TOP39" s="45"/>
      <c r="TOQ39" s="46"/>
      <c r="TOR39" s="45"/>
      <c r="TOS39" s="46"/>
      <c r="TOT39" s="45"/>
      <c r="TOU39" s="46"/>
      <c r="TOV39" s="45"/>
      <c r="TOW39" s="46"/>
      <c r="TOX39" s="45"/>
      <c r="TOY39" s="46"/>
      <c r="TOZ39" s="45"/>
      <c r="TPA39" s="46"/>
      <c r="TPB39" s="45"/>
      <c r="TPC39" s="46"/>
      <c r="TPD39" s="45"/>
      <c r="TPE39" s="46"/>
      <c r="TPF39" s="45"/>
      <c r="TPG39" s="46"/>
      <c r="TPH39" s="45"/>
      <c r="TPI39" s="46"/>
      <c r="TPJ39" s="45"/>
      <c r="TPK39" s="46"/>
      <c r="TPL39" s="45"/>
      <c r="TPM39" s="46"/>
      <c r="TPN39" s="45"/>
      <c r="TPO39" s="46"/>
      <c r="TPP39" s="45"/>
      <c r="TPQ39" s="46"/>
      <c r="TPR39" s="45"/>
      <c r="TPS39" s="46"/>
      <c r="TPT39" s="45"/>
      <c r="TPU39" s="46"/>
      <c r="TPV39" s="45"/>
      <c r="TPW39" s="46"/>
      <c r="TPX39" s="45"/>
      <c r="TPY39" s="46"/>
      <c r="TPZ39" s="45"/>
      <c r="TQA39" s="46"/>
      <c r="TQB39" s="45"/>
      <c r="TQC39" s="46"/>
      <c r="TQD39" s="45"/>
      <c r="TQE39" s="46"/>
      <c r="TQF39" s="45"/>
      <c r="TQG39" s="46"/>
      <c r="TQH39" s="45"/>
      <c r="TQI39" s="46"/>
      <c r="TQJ39" s="45"/>
      <c r="TQK39" s="46"/>
      <c r="TQL39" s="45"/>
      <c r="TQM39" s="46"/>
      <c r="TQN39" s="45"/>
      <c r="TQO39" s="46"/>
      <c r="TQP39" s="45"/>
      <c r="TQQ39" s="46"/>
      <c r="TQR39" s="45"/>
      <c r="TQS39" s="46"/>
      <c r="TQT39" s="45"/>
      <c r="TQU39" s="46"/>
      <c r="TQV39" s="45"/>
      <c r="TQW39" s="46"/>
      <c r="TQX39" s="45"/>
      <c r="TQY39" s="46"/>
      <c r="TQZ39" s="45"/>
      <c r="TRA39" s="46"/>
      <c r="TRB39" s="45"/>
      <c r="TRC39" s="46"/>
      <c r="TRD39" s="45"/>
      <c r="TRE39" s="46"/>
      <c r="TRF39" s="45"/>
      <c r="TRG39" s="46"/>
      <c r="TRH39" s="45"/>
      <c r="TRI39" s="46"/>
      <c r="TRJ39" s="45"/>
      <c r="TRK39" s="46"/>
      <c r="TRL39" s="45"/>
      <c r="TRM39" s="46"/>
      <c r="TRN39" s="45"/>
      <c r="TRO39" s="46"/>
      <c r="TRP39" s="45"/>
      <c r="TRQ39" s="46"/>
      <c r="TRR39" s="45"/>
      <c r="TRS39" s="46"/>
      <c r="TRT39" s="45"/>
      <c r="TRU39" s="46"/>
      <c r="TRV39" s="45"/>
      <c r="TRW39" s="46"/>
      <c r="TRX39" s="45"/>
      <c r="TRY39" s="46"/>
      <c r="TRZ39" s="45"/>
      <c r="TSA39" s="46"/>
      <c r="TSB39" s="45"/>
      <c r="TSC39" s="46"/>
      <c r="TSD39" s="45"/>
      <c r="TSE39" s="46"/>
      <c r="TSF39" s="45"/>
      <c r="TSG39" s="46"/>
      <c r="TSH39" s="45"/>
      <c r="TSI39" s="46"/>
      <c r="TSJ39" s="45"/>
      <c r="TSK39" s="46"/>
      <c r="TSL39" s="45"/>
      <c r="TSM39" s="46"/>
      <c r="TSN39" s="45"/>
      <c r="TSO39" s="46"/>
      <c r="TSP39" s="45"/>
      <c r="TSQ39" s="46"/>
      <c r="TSR39" s="45"/>
      <c r="TSS39" s="46"/>
      <c r="TST39" s="45"/>
      <c r="TSU39" s="46"/>
      <c r="TSV39" s="45"/>
      <c r="TSW39" s="46"/>
      <c r="TSX39" s="45"/>
      <c r="TSY39" s="46"/>
      <c r="TSZ39" s="45"/>
      <c r="TTA39" s="46"/>
      <c r="TTB39" s="45"/>
      <c r="TTC39" s="46"/>
      <c r="TTD39" s="45"/>
      <c r="TTE39" s="46"/>
      <c r="TTF39" s="45"/>
      <c r="TTG39" s="46"/>
      <c r="TTH39" s="45"/>
      <c r="TTI39" s="46"/>
      <c r="TTJ39" s="45"/>
      <c r="TTK39" s="46"/>
      <c r="TTL39" s="45"/>
      <c r="TTM39" s="46"/>
      <c r="TTN39" s="45"/>
      <c r="TTO39" s="46"/>
      <c r="TTP39" s="45"/>
      <c r="TTQ39" s="46"/>
      <c r="TTR39" s="45"/>
      <c r="TTS39" s="46"/>
      <c r="TTT39" s="45"/>
      <c r="TTU39" s="46"/>
      <c r="TTV39" s="45"/>
      <c r="TTW39" s="46"/>
      <c r="TTX39" s="45"/>
      <c r="TTY39" s="46"/>
      <c r="TTZ39" s="45"/>
      <c r="TUA39" s="46"/>
      <c r="TUB39" s="45"/>
      <c r="TUC39" s="46"/>
      <c r="TUD39" s="45"/>
      <c r="TUE39" s="46"/>
      <c r="TUF39" s="45"/>
      <c r="TUG39" s="46"/>
      <c r="TUH39" s="45"/>
      <c r="TUI39" s="46"/>
      <c r="TUJ39" s="45"/>
      <c r="TUK39" s="46"/>
      <c r="TUL39" s="45"/>
      <c r="TUM39" s="46"/>
      <c r="TUN39" s="45"/>
      <c r="TUO39" s="46"/>
      <c r="TUP39" s="45"/>
      <c r="TUQ39" s="46"/>
      <c r="TUR39" s="45"/>
      <c r="TUS39" s="46"/>
      <c r="TUT39" s="45"/>
      <c r="TUU39" s="46"/>
      <c r="TUV39" s="45"/>
      <c r="TUW39" s="46"/>
      <c r="TUX39" s="45"/>
      <c r="TUY39" s="46"/>
      <c r="TUZ39" s="45"/>
      <c r="TVA39" s="46"/>
      <c r="TVB39" s="45"/>
      <c r="TVC39" s="46"/>
      <c r="TVD39" s="45"/>
      <c r="TVE39" s="46"/>
      <c r="TVF39" s="45"/>
      <c r="TVG39" s="46"/>
      <c r="TVH39" s="45"/>
      <c r="TVI39" s="46"/>
      <c r="TVJ39" s="45"/>
      <c r="TVK39" s="46"/>
      <c r="TVL39" s="45"/>
      <c r="TVM39" s="46"/>
      <c r="TVN39" s="45"/>
      <c r="TVO39" s="46"/>
      <c r="TVP39" s="45"/>
      <c r="TVQ39" s="46"/>
      <c r="TVR39" s="45"/>
      <c r="TVS39" s="46"/>
      <c r="TVT39" s="45"/>
      <c r="TVU39" s="46"/>
      <c r="TVV39" s="45"/>
      <c r="TVW39" s="46"/>
      <c r="TVX39" s="45"/>
      <c r="TVY39" s="46"/>
      <c r="TVZ39" s="45"/>
      <c r="TWA39" s="46"/>
      <c r="TWB39" s="45"/>
      <c r="TWC39" s="46"/>
      <c r="TWD39" s="45"/>
      <c r="TWE39" s="46"/>
      <c r="TWF39" s="45"/>
      <c r="TWG39" s="46"/>
      <c r="TWH39" s="45"/>
      <c r="TWI39" s="46"/>
      <c r="TWJ39" s="45"/>
      <c r="TWK39" s="46"/>
      <c r="TWL39" s="45"/>
      <c r="TWM39" s="46"/>
      <c r="TWN39" s="45"/>
      <c r="TWO39" s="46"/>
      <c r="TWP39" s="45"/>
      <c r="TWQ39" s="46"/>
      <c r="TWR39" s="45"/>
      <c r="TWS39" s="46"/>
      <c r="TWT39" s="45"/>
      <c r="TWU39" s="46"/>
      <c r="TWV39" s="45"/>
      <c r="TWW39" s="46"/>
      <c r="TWX39" s="45"/>
      <c r="TWY39" s="46"/>
      <c r="TWZ39" s="45"/>
      <c r="TXA39" s="46"/>
      <c r="TXB39" s="45"/>
      <c r="TXC39" s="46"/>
      <c r="TXD39" s="45"/>
      <c r="TXE39" s="46"/>
      <c r="TXF39" s="45"/>
      <c r="TXG39" s="46"/>
      <c r="TXH39" s="45"/>
      <c r="TXI39" s="46"/>
      <c r="TXJ39" s="45"/>
      <c r="TXK39" s="46"/>
      <c r="TXL39" s="45"/>
      <c r="TXM39" s="46"/>
      <c r="TXN39" s="45"/>
      <c r="TXO39" s="46"/>
      <c r="TXP39" s="45"/>
      <c r="TXQ39" s="46"/>
      <c r="TXR39" s="45"/>
      <c r="TXS39" s="46"/>
      <c r="TXT39" s="45"/>
      <c r="TXU39" s="46"/>
      <c r="TXV39" s="45"/>
      <c r="TXW39" s="46"/>
      <c r="TXX39" s="45"/>
      <c r="TXY39" s="46"/>
      <c r="TXZ39" s="45"/>
      <c r="TYA39" s="46"/>
      <c r="TYB39" s="45"/>
      <c r="TYC39" s="46"/>
      <c r="TYD39" s="45"/>
      <c r="TYE39" s="46"/>
      <c r="TYF39" s="45"/>
      <c r="TYG39" s="46"/>
      <c r="TYH39" s="45"/>
      <c r="TYI39" s="46"/>
      <c r="TYJ39" s="45"/>
      <c r="TYK39" s="46"/>
      <c r="TYL39" s="45"/>
      <c r="TYM39" s="46"/>
      <c r="TYN39" s="45"/>
      <c r="TYO39" s="46"/>
      <c r="TYP39" s="45"/>
      <c r="TYQ39" s="46"/>
      <c r="TYR39" s="45"/>
      <c r="TYS39" s="46"/>
      <c r="TYT39" s="45"/>
      <c r="TYU39" s="46"/>
      <c r="TYV39" s="45"/>
      <c r="TYW39" s="46"/>
      <c r="TYX39" s="45"/>
      <c r="TYY39" s="46"/>
      <c r="TYZ39" s="45"/>
      <c r="TZA39" s="46"/>
      <c r="TZB39" s="45"/>
      <c r="TZC39" s="46"/>
      <c r="TZD39" s="45"/>
      <c r="TZE39" s="46"/>
      <c r="TZF39" s="45"/>
      <c r="TZG39" s="46"/>
      <c r="TZH39" s="45"/>
      <c r="TZI39" s="46"/>
      <c r="TZJ39" s="45"/>
      <c r="TZK39" s="46"/>
      <c r="TZL39" s="45"/>
      <c r="TZM39" s="46"/>
      <c r="TZN39" s="45"/>
      <c r="TZO39" s="46"/>
      <c r="TZP39" s="45"/>
      <c r="TZQ39" s="46"/>
      <c r="TZR39" s="45"/>
      <c r="TZS39" s="46"/>
      <c r="TZT39" s="45"/>
      <c r="TZU39" s="46"/>
      <c r="TZV39" s="45"/>
      <c r="TZW39" s="46"/>
      <c r="TZX39" s="45"/>
      <c r="TZY39" s="46"/>
      <c r="TZZ39" s="45"/>
      <c r="UAA39" s="46"/>
      <c r="UAB39" s="45"/>
      <c r="UAC39" s="46"/>
      <c r="UAD39" s="45"/>
      <c r="UAE39" s="46"/>
      <c r="UAF39" s="45"/>
      <c r="UAG39" s="46"/>
      <c r="UAH39" s="45"/>
      <c r="UAI39" s="46"/>
      <c r="UAJ39" s="45"/>
      <c r="UAK39" s="46"/>
      <c r="UAL39" s="45"/>
      <c r="UAM39" s="46"/>
      <c r="UAN39" s="45"/>
      <c r="UAO39" s="46"/>
      <c r="UAP39" s="45"/>
      <c r="UAQ39" s="46"/>
      <c r="UAR39" s="45"/>
      <c r="UAS39" s="46"/>
      <c r="UAT39" s="45"/>
      <c r="UAU39" s="46"/>
      <c r="UAV39" s="45"/>
      <c r="UAW39" s="46"/>
      <c r="UAX39" s="45"/>
      <c r="UAY39" s="46"/>
      <c r="UAZ39" s="45"/>
      <c r="UBA39" s="46"/>
      <c r="UBB39" s="45"/>
      <c r="UBC39" s="46"/>
      <c r="UBD39" s="45"/>
      <c r="UBE39" s="46"/>
      <c r="UBF39" s="45"/>
      <c r="UBG39" s="46"/>
      <c r="UBH39" s="45"/>
      <c r="UBI39" s="46"/>
      <c r="UBJ39" s="45"/>
      <c r="UBK39" s="46"/>
      <c r="UBL39" s="45"/>
      <c r="UBM39" s="46"/>
      <c r="UBN39" s="45"/>
      <c r="UBO39" s="46"/>
      <c r="UBP39" s="45"/>
      <c r="UBQ39" s="46"/>
      <c r="UBR39" s="45"/>
      <c r="UBS39" s="46"/>
      <c r="UBT39" s="45"/>
      <c r="UBU39" s="46"/>
      <c r="UBV39" s="45"/>
      <c r="UBW39" s="46"/>
      <c r="UBX39" s="45"/>
      <c r="UBY39" s="46"/>
      <c r="UBZ39" s="45"/>
      <c r="UCA39" s="46"/>
      <c r="UCB39" s="45"/>
      <c r="UCC39" s="46"/>
      <c r="UCD39" s="45"/>
      <c r="UCE39" s="46"/>
      <c r="UCF39" s="45"/>
      <c r="UCG39" s="46"/>
      <c r="UCH39" s="45"/>
      <c r="UCI39" s="46"/>
      <c r="UCJ39" s="45"/>
      <c r="UCK39" s="46"/>
      <c r="UCL39" s="45"/>
      <c r="UCM39" s="46"/>
      <c r="UCN39" s="45"/>
      <c r="UCO39" s="46"/>
      <c r="UCP39" s="45"/>
      <c r="UCQ39" s="46"/>
      <c r="UCR39" s="45"/>
      <c r="UCS39" s="46"/>
      <c r="UCT39" s="45"/>
      <c r="UCU39" s="46"/>
      <c r="UCV39" s="45"/>
      <c r="UCW39" s="46"/>
      <c r="UCX39" s="45"/>
      <c r="UCY39" s="46"/>
      <c r="UCZ39" s="45"/>
      <c r="UDA39" s="46"/>
      <c r="UDB39" s="45"/>
      <c r="UDC39" s="46"/>
      <c r="UDD39" s="45"/>
      <c r="UDE39" s="46"/>
      <c r="UDF39" s="45"/>
      <c r="UDG39" s="46"/>
      <c r="UDH39" s="45"/>
      <c r="UDI39" s="46"/>
      <c r="UDJ39" s="45"/>
      <c r="UDK39" s="46"/>
      <c r="UDL39" s="45"/>
      <c r="UDM39" s="46"/>
      <c r="UDN39" s="45"/>
      <c r="UDO39" s="46"/>
      <c r="UDP39" s="45"/>
      <c r="UDQ39" s="46"/>
      <c r="UDR39" s="45"/>
      <c r="UDS39" s="46"/>
      <c r="UDT39" s="45"/>
      <c r="UDU39" s="46"/>
      <c r="UDV39" s="45"/>
      <c r="UDW39" s="46"/>
      <c r="UDX39" s="45"/>
      <c r="UDY39" s="46"/>
      <c r="UDZ39" s="45"/>
      <c r="UEA39" s="46"/>
      <c r="UEB39" s="45"/>
      <c r="UEC39" s="46"/>
      <c r="UED39" s="45"/>
      <c r="UEE39" s="46"/>
      <c r="UEF39" s="45"/>
      <c r="UEG39" s="46"/>
      <c r="UEH39" s="45"/>
      <c r="UEI39" s="46"/>
      <c r="UEJ39" s="45"/>
      <c r="UEK39" s="46"/>
      <c r="UEL39" s="45"/>
      <c r="UEM39" s="46"/>
      <c r="UEN39" s="45"/>
      <c r="UEO39" s="46"/>
      <c r="UEP39" s="45"/>
      <c r="UEQ39" s="46"/>
      <c r="UER39" s="45"/>
      <c r="UES39" s="46"/>
      <c r="UET39" s="45"/>
      <c r="UEU39" s="46"/>
      <c r="UEV39" s="45"/>
      <c r="UEW39" s="46"/>
      <c r="UEX39" s="45"/>
      <c r="UEY39" s="46"/>
      <c r="UEZ39" s="45"/>
      <c r="UFA39" s="46"/>
      <c r="UFB39" s="45"/>
      <c r="UFC39" s="46"/>
      <c r="UFD39" s="45"/>
      <c r="UFE39" s="46"/>
      <c r="UFF39" s="45"/>
      <c r="UFG39" s="46"/>
      <c r="UFH39" s="45"/>
      <c r="UFI39" s="46"/>
      <c r="UFJ39" s="45"/>
      <c r="UFK39" s="46"/>
      <c r="UFL39" s="45"/>
      <c r="UFM39" s="46"/>
      <c r="UFN39" s="45"/>
      <c r="UFO39" s="46"/>
      <c r="UFP39" s="45"/>
      <c r="UFQ39" s="46"/>
      <c r="UFR39" s="45"/>
      <c r="UFS39" s="46"/>
      <c r="UFT39" s="45"/>
      <c r="UFU39" s="46"/>
      <c r="UFV39" s="45"/>
      <c r="UFW39" s="46"/>
      <c r="UFX39" s="45"/>
      <c r="UFY39" s="46"/>
      <c r="UFZ39" s="45"/>
      <c r="UGA39" s="46"/>
      <c r="UGB39" s="45"/>
      <c r="UGC39" s="46"/>
      <c r="UGD39" s="45"/>
      <c r="UGE39" s="46"/>
      <c r="UGF39" s="45"/>
      <c r="UGG39" s="46"/>
      <c r="UGH39" s="45"/>
      <c r="UGI39" s="46"/>
      <c r="UGJ39" s="45"/>
      <c r="UGK39" s="46"/>
      <c r="UGL39" s="45"/>
      <c r="UGM39" s="46"/>
      <c r="UGN39" s="45"/>
      <c r="UGO39" s="46"/>
      <c r="UGP39" s="45"/>
      <c r="UGQ39" s="46"/>
      <c r="UGR39" s="45"/>
      <c r="UGS39" s="46"/>
      <c r="UGT39" s="45"/>
      <c r="UGU39" s="46"/>
      <c r="UGV39" s="45"/>
      <c r="UGW39" s="46"/>
      <c r="UGX39" s="45"/>
      <c r="UGY39" s="46"/>
      <c r="UGZ39" s="45"/>
      <c r="UHA39" s="46"/>
      <c r="UHB39" s="45"/>
      <c r="UHC39" s="46"/>
      <c r="UHD39" s="45"/>
      <c r="UHE39" s="46"/>
      <c r="UHF39" s="45"/>
      <c r="UHG39" s="46"/>
      <c r="UHH39" s="45"/>
      <c r="UHI39" s="46"/>
      <c r="UHJ39" s="45"/>
      <c r="UHK39" s="46"/>
      <c r="UHL39" s="45"/>
      <c r="UHM39" s="46"/>
      <c r="UHN39" s="45"/>
      <c r="UHO39" s="46"/>
      <c r="UHP39" s="45"/>
      <c r="UHQ39" s="46"/>
      <c r="UHR39" s="45"/>
      <c r="UHS39" s="46"/>
      <c r="UHT39" s="45"/>
      <c r="UHU39" s="46"/>
      <c r="UHV39" s="45"/>
      <c r="UHW39" s="46"/>
      <c r="UHX39" s="45"/>
      <c r="UHY39" s="46"/>
      <c r="UHZ39" s="45"/>
      <c r="UIA39" s="46"/>
      <c r="UIB39" s="45"/>
      <c r="UIC39" s="46"/>
      <c r="UID39" s="45"/>
      <c r="UIE39" s="46"/>
      <c r="UIF39" s="45"/>
      <c r="UIG39" s="46"/>
      <c r="UIH39" s="45"/>
      <c r="UII39" s="46"/>
      <c r="UIJ39" s="45"/>
      <c r="UIK39" s="46"/>
      <c r="UIL39" s="45"/>
      <c r="UIM39" s="46"/>
      <c r="UIN39" s="45"/>
      <c r="UIO39" s="46"/>
      <c r="UIP39" s="45"/>
      <c r="UIQ39" s="46"/>
      <c r="UIR39" s="45"/>
      <c r="UIS39" s="46"/>
      <c r="UIT39" s="45"/>
      <c r="UIU39" s="46"/>
      <c r="UIV39" s="45"/>
      <c r="UIW39" s="46"/>
      <c r="UIX39" s="45"/>
      <c r="UIY39" s="46"/>
      <c r="UIZ39" s="45"/>
      <c r="UJA39" s="46"/>
      <c r="UJB39" s="45"/>
      <c r="UJC39" s="46"/>
      <c r="UJD39" s="45"/>
      <c r="UJE39" s="46"/>
      <c r="UJF39" s="45"/>
      <c r="UJG39" s="46"/>
      <c r="UJH39" s="45"/>
      <c r="UJI39" s="46"/>
      <c r="UJJ39" s="45"/>
      <c r="UJK39" s="46"/>
      <c r="UJL39" s="45"/>
      <c r="UJM39" s="46"/>
      <c r="UJN39" s="45"/>
      <c r="UJO39" s="46"/>
      <c r="UJP39" s="45"/>
      <c r="UJQ39" s="46"/>
      <c r="UJR39" s="45"/>
      <c r="UJS39" s="46"/>
      <c r="UJT39" s="45"/>
      <c r="UJU39" s="46"/>
      <c r="UJV39" s="45"/>
      <c r="UJW39" s="46"/>
      <c r="UJX39" s="45"/>
      <c r="UJY39" s="46"/>
      <c r="UJZ39" s="45"/>
      <c r="UKA39" s="46"/>
      <c r="UKB39" s="45"/>
      <c r="UKC39" s="46"/>
      <c r="UKD39" s="45"/>
      <c r="UKE39" s="46"/>
      <c r="UKF39" s="45"/>
      <c r="UKG39" s="46"/>
      <c r="UKH39" s="45"/>
      <c r="UKI39" s="46"/>
      <c r="UKJ39" s="45"/>
      <c r="UKK39" s="46"/>
      <c r="UKL39" s="45"/>
      <c r="UKM39" s="46"/>
      <c r="UKN39" s="45"/>
      <c r="UKO39" s="46"/>
      <c r="UKP39" s="45"/>
      <c r="UKQ39" s="46"/>
      <c r="UKR39" s="45"/>
      <c r="UKS39" s="46"/>
      <c r="UKT39" s="45"/>
      <c r="UKU39" s="46"/>
      <c r="UKV39" s="45"/>
      <c r="UKW39" s="46"/>
      <c r="UKX39" s="45"/>
      <c r="UKY39" s="46"/>
      <c r="UKZ39" s="45"/>
      <c r="ULA39" s="46"/>
      <c r="ULB39" s="45"/>
      <c r="ULC39" s="46"/>
      <c r="ULD39" s="45"/>
      <c r="ULE39" s="46"/>
      <c r="ULF39" s="45"/>
      <c r="ULG39" s="46"/>
      <c r="ULH39" s="45"/>
      <c r="ULI39" s="46"/>
      <c r="ULJ39" s="45"/>
      <c r="ULK39" s="46"/>
      <c r="ULL39" s="45"/>
      <c r="ULM39" s="46"/>
      <c r="ULN39" s="45"/>
      <c r="ULO39" s="46"/>
      <c r="ULP39" s="45"/>
      <c r="ULQ39" s="46"/>
      <c r="ULR39" s="45"/>
      <c r="ULS39" s="46"/>
      <c r="ULT39" s="45"/>
      <c r="ULU39" s="46"/>
      <c r="ULV39" s="45"/>
      <c r="ULW39" s="46"/>
      <c r="ULX39" s="45"/>
      <c r="ULY39" s="46"/>
      <c r="ULZ39" s="45"/>
      <c r="UMA39" s="46"/>
      <c r="UMB39" s="45"/>
      <c r="UMC39" s="46"/>
      <c r="UMD39" s="45"/>
      <c r="UME39" s="46"/>
      <c r="UMF39" s="45"/>
      <c r="UMG39" s="46"/>
      <c r="UMH39" s="45"/>
      <c r="UMI39" s="46"/>
      <c r="UMJ39" s="45"/>
      <c r="UMK39" s="46"/>
      <c r="UML39" s="45"/>
      <c r="UMM39" s="46"/>
      <c r="UMN39" s="45"/>
      <c r="UMO39" s="46"/>
      <c r="UMP39" s="45"/>
      <c r="UMQ39" s="46"/>
      <c r="UMR39" s="45"/>
      <c r="UMS39" s="46"/>
      <c r="UMT39" s="45"/>
      <c r="UMU39" s="46"/>
      <c r="UMV39" s="45"/>
      <c r="UMW39" s="46"/>
      <c r="UMX39" s="45"/>
      <c r="UMY39" s="46"/>
      <c r="UMZ39" s="45"/>
      <c r="UNA39" s="46"/>
      <c r="UNB39" s="45"/>
      <c r="UNC39" s="46"/>
      <c r="UND39" s="45"/>
      <c r="UNE39" s="46"/>
      <c r="UNF39" s="45"/>
      <c r="UNG39" s="46"/>
      <c r="UNH39" s="45"/>
      <c r="UNI39" s="46"/>
      <c r="UNJ39" s="45"/>
      <c r="UNK39" s="46"/>
      <c r="UNL39" s="45"/>
      <c r="UNM39" s="46"/>
      <c r="UNN39" s="45"/>
      <c r="UNO39" s="46"/>
      <c r="UNP39" s="45"/>
      <c r="UNQ39" s="46"/>
      <c r="UNR39" s="45"/>
      <c r="UNS39" s="46"/>
      <c r="UNT39" s="45"/>
      <c r="UNU39" s="46"/>
      <c r="UNV39" s="45"/>
      <c r="UNW39" s="46"/>
      <c r="UNX39" s="45"/>
      <c r="UNY39" s="46"/>
      <c r="UNZ39" s="45"/>
      <c r="UOA39" s="46"/>
      <c r="UOB39" s="45"/>
      <c r="UOC39" s="46"/>
      <c r="UOD39" s="45"/>
      <c r="UOE39" s="46"/>
      <c r="UOF39" s="45"/>
      <c r="UOG39" s="46"/>
      <c r="UOH39" s="45"/>
      <c r="UOI39" s="46"/>
      <c r="UOJ39" s="45"/>
      <c r="UOK39" s="46"/>
      <c r="UOL39" s="45"/>
      <c r="UOM39" s="46"/>
      <c r="UON39" s="45"/>
      <c r="UOO39" s="46"/>
      <c r="UOP39" s="45"/>
      <c r="UOQ39" s="46"/>
      <c r="UOR39" s="45"/>
      <c r="UOS39" s="46"/>
      <c r="UOT39" s="45"/>
      <c r="UOU39" s="46"/>
      <c r="UOV39" s="45"/>
      <c r="UOW39" s="46"/>
      <c r="UOX39" s="45"/>
      <c r="UOY39" s="46"/>
      <c r="UOZ39" s="45"/>
      <c r="UPA39" s="46"/>
      <c r="UPB39" s="45"/>
      <c r="UPC39" s="46"/>
      <c r="UPD39" s="45"/>
      <c r="UPE39" s="46"/>
      <c r="UPF39" s="45"/>
      <c r="UPG39" s="46"/>
      <c r="UPH39" s="45"/>
      <c r="UPI39" s="46"/>
      <c r="UPJ39" s="45"/>
      <c r="UPK39" s="46"/>
      <c r="UPL39" s="45"/>
      <c r="UPM39" s="46"/>
      <c r="UPN39" s="45"/>
      <c r="UPO39" s="46"/>
      <c r="UPP39" s="45"/>
      <c r="UPQ39" s="46"/>
      <c r="UPR39" s="45"/>
      <c r="UPS39" s="46"/>
      <c r="UPT39" s="45"/>
      <c r="UPU39" s="46"/>
      <c r="UPV39" s="45"/>
      <c r="UPW39" s="46"/>
      <c r="UPX39" s="45"/>
      <c r="UPY39" s="46"/>
      <c r="UPZ39" s="45"/>
      <c r="UQA39" s="46"/>
      <c r="UQB39" s="45"/>
      <c r="UQC39" s="46"/>
      <c r="UQD39" s="45"/>
      <c r="UQE39" s="46"/>
      <c r="UQF39" s="45"/>
      <c r="UQG39" s="46"/>
      <c r="UQH39" s="45"/>
      <c r="UQI39" s="46"/>
      <c r="UQJ39" s="45"/>
      <c r="UQK39" s="46"/>
      <c r="UQL39" s="45"/>
      <c r="UQM39" s="46"/>
      <c r="UQN39" s="45"/>
      <c r="UQO39" s="46"/>
      <c r="UQP39" s="45"/>
      <c r="UQQ39" s="46"/>
      <c r="UQR39" s="45"/>
      <c r="UQS39" s="46"/>
      <c r="UQT39" s="45"/>
      <c r="UQU39" s="46"/>
      <c r="UQV39" s="45"/>
      <c r="UQW39" s="46"/>
      <c r="UQX39" s="45"/>
      <c r="UQY39" s="46"/>
      <c r="UQZ39" s="45"/>
      <c r="URA39" s="46"/>
      <c r="URB39" s="45"/>
      <c r="URC39" s="46"/>
      <c r="URD39" s="45"/>
      <c r="URE39" s="46"/>
      <c r="URF39" s="45"/>
      <c r="URG39" s="46"/>
      <c r="URH39" s="45"/>
      <c r="URI39" s="46"/>
      <c r="URJ39" s="45"/>
      <c r="URK39" s="46"/>
      <c r="URL39" s="45"/>
      <c r="URM39" s="46"/>
      <c r="URN39" s="45"/>
      <c r="URO39" s="46"/>
      <c r="URP39" s="45"/>
      <c r="URQ39" s="46"/>
      <c r="URR39" s="45"/>
      <c r="URS39" s="46"/>
      <c r="URT39" s="45"/>
      <c r="URU39" s="46"/>
      <c r="URV39" s="45"/>
      <c r="URW39" s="46"/>
      <c r="URX39" s="45"/>
      <c r="URY39" s="46"/>
      <c r="URZ39" s="45"/>
      <c r="USA39" s="46"/>
      <c r="USB39" s="45"/>
      <c r="USC39" s="46"/>
      <c r="USD39" s="45"/>
      <c r="USE39" s="46"/>
      <c r="USF39" s="45"/>
      <c r="USG39" s="46"/>
      <c r="USH39" s="45"/>
      <c r="USI39" s="46"/>
      <c r="USJ39" s="45"/>
      <c r="USK39" s="46"/>
      <c r="USL39" s="45"/>
      <c r="USM39" s="46"/>
      <c r="USN39" s="45"/>
      <c r="USO39" s="46"/>
      <c r="USP39" s="45"/>
      <c r="USQ39" s="46"/>
      <c r="USR39" s="45"/>
      <c r="USS39" s="46"/>
      <c r="UST39" s="45"/>
      <c r="USU39" s="46"/>
      <c r="USV39" s="45"/>
      <c r="USW39" s="46"/>
      <c r="USX39" s="45"/>
      <c r="USY39" s="46"/>
      <c r="USZ39" s="45"/>
      <c r="UTA39" s="46"/>
      <c r="UTB39" s="45"/>
      <c r="UTC39" s="46"/>
      <c r="UTD39" s="45"/>
      <c r="UTE39" s="46"/>
      <c r="UTF39" s="45"/>
      <c r="UTG39" s="46"/>
      <c r="UTH39" s="45"/>
      <c r="UTI39" s="46"/>
      <c r="UTJ39" s="45"/>
      <c r="UTK39" s="46"/>
      <c r="UTL39" s="45"/>
      <c r="UTM39" s="46"/>
      <c r="UTN39" s="45"/>
      <c r="UTO39" s="46"/>
      <c r="UTP39" s="45"/>
      <c r="UTQ39" s="46"/>
      <c r="UTR39" s="45"/>
      <c r="UTS39" s="46"/>
      <c r="UTT39" s="45"/>
      <c r="UTU39" s="46"/>
      <c r="UTV39" s="45"/>
      <c r="UTW39" s="46"/>
      <c r="UTX39" s="45"/>
      <c r="UTY39" s="46"/>
      <c r="UTZ39" s="45"/>
      <c r="UUA39" s="46"/>
      <c r="UUB39" s="45"/>
      <c r="UUC39" s="46"/>
      <c r="UUD39" s="45"/>
      <c r="UUE39" s="46"/>
      <c r="UUF39" s="45"/>
      <c r="UUG39" s="46"/>
      <c r="UUH39" s="45"/>
      <c r="UUI39" s="46"/>
      <c r="UUJ39" s="45"/>
      <c r="UUK39" s="46"/>
      <c r="UUL39" s="45"/>
      <c r="UUM39" s="46"/>
      <c r="UUN39" s="45"/>
      <c r="UUO39" s="46"/>
      <c r="UUP39" s="45"/>
      <c r="UUQ39" s="46"/>
      <c r="UUR39" s="45"/>
      <c r="UUS39" s="46"/>
      <c r="UUT39" s="45"/>
      <c r="UUU39" s="46"/>
      <c r="UUV39" s="45"/>
      <c r="UUW39" s="46"/>
      <c r="UUX39" s="45"/>
      <c r="UUY39" s="46"/>
      <c r="UUZ39" s="45"/>
      <c r="UVA39" s="46"/>
      <c r="UVB39" s="45"/>
      <c r="UVC39" s="46"/>
      <c r="UVD39" s="45"/>
      <c r="UVE39" s="46"/>
      <c r="UVF39" s="45"/>
      <c r="UVG39" s="46"/>
      <c r="UVH39" s="45"/>
      <c r="UVI39" s="46"/>
      <c r="UVJ39" s="45"/>
      <c r="UVK39" s="46"/>
      <c r="UVL39" s="45"/>
      <c r="UVM39" s="46"/>
      <c r="UVN39" s="45"/>
      <c r="UVO39" s="46"/>
      <c r="UVP39" s="45"/>
      <c r="UVQ39" s="46"/>
      <c r="UVR39" s="45"/>
      <c r="UVS39" s="46"/>
      <c r="UVT39" s="45"/>
      <c r="UVU39" s="46"/>
      <c r="UVV39" s="45"/>
      <c r="UVW39" s="46"/>
      <c r="UVX39" s="45"/>
      <c r="UVY39" s="46"/>
      <c r="UVZ39" s="45"/>
      <c r="UWA39" s="46"/>
      <c r="UWB39" s="45"/>
      <c r="UWC39" s="46"/>
      <c r="UWD39" s="45"/>
      <c r="UWE39" s="46"/>
      <c r="UWF39" s="45"/>
      <c r="UWG39" s="46"/>
      <c r="UWH39" s="45"/>
      <c r="UWI39" s="46"/>
      <c r="UWJ39" s="45"/>
      <c r="UWK39" s="46"/>
      <c r="UWL39" s="45"/>
      <c r="UWM39" s="46"/>
      <c r="UWN39" s="45"/>
      <c r="UWO39" s="46"/>
      <c r="UWP39" s="45"/>
      <c r="UWQ39" s="46"/>
      <c r="UWR39" s="45"/>
      <c r="UWS39" s="46"/>
      <c r="UWT39" s="45"/>
      <c r="UWU39" s="46"/>
      <c r="UWV39" s="45"/>
      <c r="UWW39" s="46"/>
      <c r="UWX39" s="45"/>
      <c r="UWY39" s="46"/>
      <c r="UWZ39" s="45"/>
      <c r="UXA39" s="46"/>
      <c r="UXB39" s="45"/>
      <c r="UXC39" s="46"/>
      <c r="UXD39" s="45"/>
      <c r="UXE39" s="46"/>
      <c r="UXF39" s="45"/>
      <c r="UXG39" s="46"/>
      <c r="UXH39" s="45"/>
      <c r="UXI39" s="46"/>
      <c r="UXJ39" s="45"/>
      <c r="UXK39" s="46"/>
      <c r="UXL39" s="45"/>
      <c r="UXM39" s="46"/>
      <c r="UXN39" s="45"/>
      <c r="UXO39" s="46"/>
      <c r="UXP39" s="45"/>
      <c r="UXQ39" s="46"/>
      <c r="UXR39" s="45"/>
      <c r="UXS39" s="46"/>
      <c r="UXT39" s="45"/>
      <c r="UXU39" s="46"/>
      <c r="UXV39" s="45"/>
      <c r="UXW39" s="46"/>
      <c r="UXX39" s="45"/>
      <c r="UXY39" s="46"/>
      <c r="UXZ39" s="45"/>
      <c r="UYA39" s="46"/>
      <c r="UYB39" s="45"/>
      <c r="UYC39" s="46"/>
      <c r="UYD39" s="45"/>
      <c r="UYE39" s="46"/>
      <c r="UYF39" s="45"/>
      <c r="UYG39" s="46"/>
      <c r="UYH39" s="45"/>
      <c r="UYI39" s="46"/>
      <c r="UYJ39" s="45"/>
      <c r="UYK39" s="46"/>
      <c r="UYL39" s="45"/>
      <c r="UYM39" s="46"/>
      <c r="UYN39" s="45"/>
      <c r="UYO39" s="46"/>
      <c r="UYP39" s="45"/>
      <c r="UYQ39" s="46"/>
      <c r="UYR39" s="45"/>
      <c r="UYS39" s="46"/>
      <c r="UYT39" s="45"/>
      <c r="UYU39" s="46"/>
      <c r="UYV39" s="45"/>
      <c r="UYW39" s="46"/>
      <c r="UYX39" s="45"/>
      <c r="UYY39" s="46"/>
      <c r="UYZ39" s="45"/>
      <c r="UZA39" s="46"/>
      <c r="UZB39" s="45"/>
      <c r="UZC39" s="46"/>
      <c r="UZD39" s="45"/>
      <c r="UZE39" s="46"/>
      <c r="UZF39" s="45"/>
      <c r="UZG39" s="46"/>
      <c r="UZH39" s="45"/>
      <c r="UZI39" s="46"/>
      <c r="UZJ39" s="45"/>
      <c r="UZK39" s="46"/>
      <c r="UZL39" s="45"/>
      <c r="UZM39" s="46"/>
      <c r="UZN39" s="45"/>
      <c r="UZO39" s="46"/>
      <c r="UZP39" s="45"/>
      <c r="UZQ39" s="46"/>
      <c r="UZR39" s="45"/>
      <c r="UZS39" s="46"/>
      <c r="UZT39" s="45"/>
      <c r="UZU39" s="46"/>
      <c r="UZV39" s="45"/>
      <c r="UZW39" s="46"/>
      <c r="UZX39" s="45"/>
      <c r="UZY39" s="46"/>
      <c r="UZZ39" s="45"/>
      <c r="VAA39" s="46"/>
      <c r="VAB39" s="45"/>
      <c r="VAC39" s="46"/>
      <c r="VAD39" s="45"/>
      <c r="VAE39" s="46"/>
      <c r="VAF39" s="45"/>
      <c r="VAG39" s="46"/>
      <c r="VAH39" s="45"/>
      <c r="VAI39" s="46"/>
      <c r="VAJ39" s="45"/>
      <c r="VAK39" s="46"/>
      <c r="VAL39" s="45"/>
      <c r="VAM39" s="46"/>
      <c r="VAN39" s="45"/>
      <c r="VAO39" s="46"/>
      <c r="VAP39" s="45"/>
      <c r="VAQ39" s="46"/>
      <c r="VAR39" s="45"/>
      <c r="VAS39" s="46"/>
      <c r="VAT39" s="45"/>
      <c r="VAU39" s="46"/>
      <c r="VAV39" s="45"/>
      <c r="VAW39" s="46"/>
      <c r="VAX39" s="45"/>
      <c r="VAY39" s="46"/>
      <c r="VAZ39" s="45"/>
      <c r="VBA39" s="46"/>
      <c r="VBB39" s="45"/>
      <c r="VBC39" s="46"/>
      <c r="VBD39" s="45"/>
      <c r="VBE39" s="46"/>
      <c r="VBF39" s="45"/>
      <c r="VBG39" s="46"/>
      <c r="VBH39" s="45"/>
      <c r="VBI39" s="46"/>
      <c r="VBJ39" s="45"/>
      <c r="VBK39" s="46"/>
      <c r="VBL39" s="45"/>
      <c r="VBM39" s="46"/>
      <c r="VBN39" s="45"/>
      <c r="VBO39" s="46"/>
      <c r="VBP39" s="45"/>
      <c r="VBQ39" s="46"/>
      <c r="VBR39" s="45"/>
      <c r="VBS39" s="46"/>
      <c r="VBT39" s="45"/>
      <c r="VBU39" s="46"/>
      <c r="VBV39" s="45"/>
      <c r="VBW39" s="46"/>
      <c r="VBX39" s="45"/>
      <c r="VBY39" s="46"/>
      <c r="VBZ39" s="45"/>
      <c r="VCA39" s="46"/>
      <c r="VCB39" s="45"/>
      <c r="VCC39" s="46"/>
      <c r="VCD39" s="45"/>
      <c r="VCE39" s="46"/>
      <c r="VCF39" s="45"/>
      <c r="VCG39" s="46"/>
      <c r="VCH39" s="45"/>
      <c r="VCI39" s="46"/>
      <c r="VCJ39" s="45"/>
      <c r="VCK39" s="46"/>
      <c r="VCL39" s="45"/>
      <c r="VCM39" s="46"/>
      <c r="VCN39" s="45"/>
      <c r="VCO39" s="46"/>
      <c r="VCP39" s="45"/>
      <c r="VCQ39" s="46"/>
      <c r="VCR39" s="45"/>
      <c r="VCS39" s="46"/>
      <c r="VCT39" s="45"/>
      <c r="VCU39" s="46"/>
      <c r="VCV39" s="45"/>
      <c r="VCW39" s="46"/>
      <c r="VCX39" s="45"/>
      <c r="VCY39" s="46"/>
      <c r="VCZ39" s="45"/>
      <c r="VDA39" s="46"/>
      <c r="VDB39" s="45"/>
      <c r="VDC39" s="46"/>
      <c r="VDD39" s="45"/>
      <c r="VDE39" s="46"/>
      <c r="VDF39" s="45"/>
      <c r="VDG39" s="46"/>
      <c r="VDH39" s="45"/>
      <c r="VDI39" s="46"/>
      <c r="VDJ39" s="45"/>
      <c r="VDK39" s="46"/>
      <c r="VDL39" s="45"/>
      <c r="VDM39" s="46"/>
      <c r="VDN39" s="45"/>
      <c r="VDO39" s="46"/>
      <c r="VDP39" s="45"/>
      <c r="VDQ39" s="46"/>
      <c r="VDR39" s="45"/>
      <c r="VDS39" s="46"/>
      <c r="VDT39" s="45"/>
      <c r="VDU39" s="46"/>
      <c r="VDV39" s="45"/>
      <c r="VDW39" s="46"/>
      <c r="VDX39" s="45"/>
      <c r="VDY39" s="46"/>
      <c r="VDZ39" s="45"/>
      <c r="VEA39" s="46"/>
      <c r="VEB39" s="45"/>
      <c r="VEC39" s="46"/>
      <c r="VED39" s="45"/>
      <c r="VEE39" s="46"/>
      <c r="VEF39" s="45"/>
      <c r="VEG39" s="46"/>
      <c r="VEH39" s="45"/>
      <c r="VEI39" s="46"/>
      <c r="VEJ39" s="45"/>
      <c r="VEK39" s="46"/>
      <c r="VEL39" s="45"/>
      <c r="VEM39" s="46"/>
      <c r="VEN39" s="45"/>
      <c r="VEO39" s="46"/>
      <c r="VEP39" s="45"/>
      <c r="VEQ39" s="46"/>
      <c r="VER39" s="45"/>
      <c r="VES39" s="46"/>
      <c r="VET39" s="45"/>
      <c r="VEU39" s="46"/>
      <c r="VEV39" s="45"/>
      <c r="VEW39" s="46"/>
      <c r="VEX39" s="45"/>
      <c r="VEY39" s="46"/>
      <c r="VEZ39" s="45"/>
      <c r="VFA39" s="46"/>
      <c r="VFB39" s="45"/>
      <c r="VFC39" s="46"/>
      <c r="VFD39" s="45"/>
      <c r="VFE39" s="46"/>
      <c r="VFF39" s="45"/>
      <c r="VFG39" s="46"/>
      <c r="VFH39" s="45"/>
      <c r="VFI39" s="46"/>
      <c r="VFJ39" s="45"/>
      <c r="VFK39" s="46"/>
      <c r="VFL39" s="45"/>
      <c r="VFM39" s="46"/>
      <c r="VFN39" s="45"/>
      <c r="VFO39" s="46"/>
      <c r="VFP39" s="45"/>
      <c r="VFQ39" s="46"/>
      <c r="VFR39" s="45"/>
      <c r="VFS39" s="46"/>
      <c r="VFT39" s="45"/>
      <c r="VFU39" s="46"/>
      <c r="VFV39" s="45"/>
      <c r="VFW39" s="46"/>
      <c r="VFX39" s="45"/>
      <c r="VFY39" s="46"/>
      <c r="VFZ39" s="45"/>
      <c r="VGA39" s="46"/>
      <c r="VGB39" s="45"/>
      <c r="VGC39" s="46"/>
      <c r="VGD39" s="45"/>
      <c r="VGE39" s="46"/>
      <c r="VGF39" s="45"/>
      <c r="VGG39" s="46"/>
      <c r="VGH39" s="45"/>
      <c r="VGI39" s="46"/>
      <c r="VGJ39" s="45"/>
      <c r="VGK39" s="46"/>
      <c r="VGL39" s="45"/>
      <c r="VGM39" s="46"/>
      <c r="VGN39" s="45"/>
      <c r="VGO39" s="46"/>
      <c r="VGP39" s="45"/>
      <c r="VGQ39" s="46"/>
      <c r="VGR39" s="45"/>
      <c r="VGS39" s="46"/>
      <c r="VGT39" s="45"/>
      <c r="VGU39" s="46"/>
      <c r="VGV39" s="45"/>
      <c r="VGW39" s="46"/>
      <c r="VGX39" s="45"/>
      <c r="VGY39" s="46"/>
      <c r="VGZ39" s="45"/>
      <c r="VHA39" s="46"/>
      <c r="VHB39" s="45"/>
      <c r="VHC39" s="46"/>
      <c r="VHD39" s="45"/>
      <c r="VHE39" s="46"/>
      <c r="VHF39" s="45"/>
      <c r="VHG39" s="46"/>
      <c r="VHH39" s="45"/>
      <c r="VHI39" s="46"/>
      <c r="VHJ39" s="45"/>
      <c r="VHK39" s="46"/>
      <c r="VHL39" s="45"/>
      <c r="VHM39" s="46"/>
      <c r="VHN39" s="45"/>
      <c r="VHO39" s="46"/>
      <c r="VHP39" s="45"/>
      <c r="VHQ39" s="46"/>
      <c r="VHR39" s="45"/>
      <c r="VHS39" s="46"/>
      <c r="VHT39" s="45"/>
      <c r="VHU39" s="46"/>
      <c r="VHV39" s="45"/>
      <c r="VHW39" s="46"/>
      <c r="VHX39" s="45"/>
      <c r="VHY39" s="46"/>
      <c r="VHZ39" s="45"/>
      <c r="VIA39" s="46"/>
      <c r="VIB39" s="45"/>
      <c r="VIC39" s="46"/>
      <c r="VID39" s="45"/>
      <c r="VIE39" s="46"/>
      <c r="VIF39" s="45"/>
      <c r="VIG39" s="46"/>
      <c r="VIH39" s="45"/>
      <c r="VII39" s="46"/>
      <c r="VIJ39" s="45"/>
      <c r="VIK39" s="46"/>
      <c r="VIL39" s="45"/>
      <c r="VIM39" s="46"/>
      <c r="VIN39" s="45"/>
      <c r="VIO39" s="46"/>
      <c r="VIP39" s="45"/>
      <c r="VIQ39" s="46"/>
      <c r="VIR39" s="45"/>
      <c r="VIS39" s="46"/>
      <c r="VIT39" s="45"/>
      <c r="VIU39" s="46"/>
      <c r="VIV39" s="45"/>
      <c r="VIW39" s="46"/>
      <c r="VIX39" s="45"/>
      <c r="VIY39" s="46"/>
      <c r="VIZ39" s="45"/>
      <c r="VJA39" s="46"/>
      <c r="VJB39" s="45"/>
      <c r="VJC39" s="46"/>
      <c r="VJD39" s="45"/>
      <c r="VJE39" s="46"/>
      <c r="VJF39" s="45"/>
      <c r="VJG39" s="46"/>
      <c r="VJH39" s="45"/>
      <c r="VJI39" s="46"/>
      <c r="VJJ39" s="45"/>
      <c r="VJK39" s="46"/>
      <c r="VJL39" s="45"/>
      <c r="VJM39" s="46"/>
      <c r="VJN39" s="45"/>
      <c r="VJO39" s="46"/>
      <c r="VJP39" s="45"/>
      <c r="VJQ39" s="46"/>
      <c r="VJR39" s="45"/>
      <c r="VJS39" s="46"/>
      <c r="VJT39" s="45"/>
      <c r="VJU39" s="46"/>
      <c r="VJV39" s="45"/>
      <c r="VJW39" s="46"/>
      <c r="VJX39" s="45"/>
      <c r="VJY39" s="46"/>
      <c r="VJZ39" s="45"/>
      <c r="VKA39" s="46"/>
      <c r="VKB39" s="45"/>
      <c r="VKC39" s="46"/>
      <c r="VKD39" s="45"/>
      <c r="VKE39" s="46"/>
      <c r="VKF39" s="45"/>
      <c r="VKG39" s="46"/>
      <c r="VKH39" s="45"/>
      <c r="VKI39" s="46"/>
      <c r="VKJ39" s="45"/>
      <c r="VKK39" s="46"/>
      <c r="VKL39" s="45"/>
      <c r="VKM39" s="46"/>
      <c r="VKN39" s="45"/>
      <c r="VKO39" s="46"/>
      <c r="VKP39" s="45"/>
      <c r="VKQ39" s="46"/>
      <c r="VKR39" s="45"/>
      <c r="VKS39" s="46"/>
      <c r="VKT39" s="45"/>
      <c r="VKU39" s="46"/>
      <c r="VKV39" s="45"/>
      <c r="VKW39" s="46"/>
      <c r="VKX39" s="45"/>
      <c r="VKY39" s="46"/>
      <c r="VKZ39" s="45"/>
      <c r="VLA39" s="46"/>
      <c r="VLB39" s="45"/>
      <c r="VLC39" s="46"/>
      <c r="VLD39" s="45"/>
      <c r="VLE39" s="46"/>
      <c r="VLF39" s="45"/>
      <c r="VLG39" s="46"/>
      <c r="VLH39" s="45"/>
      <c r="VLI39" s="46"/>
      <c r="VLJ39" s="45"/>
      <c r="VLK39" s="46"/>
      <c r="VLL39" s="45"/>
      <c r="VLM39" s="46"/>
      <c r="VLN39" s="45"/>
      <c r="VLO39" s="46"/>
      <c r="VLP39" s="45"/>
      <c r="VLQ39" s="46"/>
      <c r="VLR39" s="45"/>
      <c r="VLS39" s="46"/>
      <c r="VLT39" s="45"/>
      <c r="VLU39" s="46"/>
      <c r="VLV39" s="45"/>
      <c r="VLW39" s="46"/>
      <c r="VLX39" s="45"/>
      <c r="VLY39" s="46"/>
      <c r="VLZ39" s="45"/>
      <c r="VMA39" s="46"/>
      <c r="VMB39" s="45"/>
      <c r="VMC39" s="46"/>
      <c r="VMD39" s="45"/>
      <c r="VME39" s="46"/>
      <c r="VMF39" s="45"/>
      <c r="VMG39" s="46"/>
      <c r="VMH39" s="45"/>
      <c r="VMI39" s="46"/>
      <c r="VMJ39" s="45"/>
      <c r="VMK39" s="46"/>
      <c r="VML39" s="45"/>
      <c r="VMM39" s="46"/>
      <c r="VMN39" s="45"/>
      <c r="VMO39" s="46"/>
      <c r="VMP39" s="45"/>
      <c r="VMQ39" s="46"/>
      <c r="VMR39" s="45"/>
      <c r="VMS39" s="46"/>
      <c r="VMT39" s="45"/>
      <c r="VMU39" s="46"/>
      <c r="VMV39" s="45"/>
      <c r="VMW39" s="46"/>
      <c r="VMX39" s="45"/>
      <c r="VMY39" s="46"/>
      <c r="VMZ39" s="45"/>
      <c r="VNA39" s="46"/>
      <c r="VNB39" s="45"/>
      <c r="VNC39" s="46"/>
      <c r="VND39" s="45"/>
      <c r="VNE39" s="46"/>
      <c r="VNF39" s="45"/>
      <c r="VNG39" s="46"/>
      <c r="VNH39" s="45"/>
      <c r="VNI39" s="46"/>
      <c r="VNJ39" s="45"/>
      <c r="VNK39" s="46"/>
      <c r="VNL39" s="45"/>
      <c r="VNM39" s="46"/>
      <c r="VNN39" s="45"/>
      <c r="VNO39" s="46"/>
      <c r="VNP39" s="45"/>
      <c r="VNQ39" s="46"/>
      <c r="VNR39" s="45"/>
      <c r="VNS39" s="46"/>
      <c r="VNT39" s="45"/>
      <c r="VNU39" s="46"/>
      <c r="VNV39" s="45"/>
      <c r="VNW39" s="46"/>
      <c r="VNX39" s="45"/>
      <c r="VNY39" s="46"/>
      <c r="VNZ39" s="45"/>
      <c r="VOA39" s="46"/>
      <c r="VOB39" s="45"/>
      <c r="VOC39" s="46"/>
      <c r="VOD39" s="45"/>
      <c r="VOE39" s="46"/>
      <c r="VOF39" s="45"/>
      <c r="VOG39" s="46"/>
      <c r="VOH39" s="45"/>
      <c r="VOI39" s="46"/>
      <c r="VOJ39" s="45"/>
      <c r="VOK39" s="46"/>
      <c r="VOL39" s="45"/>
      <c r="VOM39" s="46"/>
      <c r="VON39" s="45"/>
      <c r="VOO39" s="46"/>
      <c r="VOP39" s="45"/>
      <c r="VOQ39" s="46"/>
      <c r="VOR39" s="45"/>
      <c r="VOS39" s="46"/>
      <c r="VOT39" s="45"/>
      <c r="VOU39" s="46"/>
      <c r="VOV39" s="45"/>
      <c r="VOW39" s="46"/>
      <c r="VOX39" s="45"/>
      <c r="VOY39" s="46"/>
      <c r="VOZ39" s="45"/>
      <c r="VPA39" s="46"/>
      <c r="VPB39" s="45"/>
      <c r="VPC39" s="46"/>
      <c r="VPD39" s="45"/>
      <c r="VPE39" s="46"/>
      <c r="VPF39" s="45"/>
      <c r="VPG39" s="46"/>
      <c r="VPH39" s="45"/>
      <c r="VPI39" s="46"/>
      <c r="VPJ39" s="45"/>
      <c r="VPK39" s="46"/>
      <c r="VPL39" s="45"/>
      <c r="VPM39" s="46"/>
      <c r="VPN39" s="45"/>
      <c r="VPO39" s="46"/>
      <c r="VPP39" s="45"/>
      <c r="VPQ39" s="46"/>
      <c r="VPR39" s="45"/>
      <c r="VPS39" s="46"/>
      <c r="VPT39" s="45"/>
      <c r="VPU39" s="46"/>
      <c r="VPV39" s="45"/>
      <c r="VPW39" s="46"/>
      <c r="VPX39" s="45"/>
      <c r="VPY39" s="46"/>
      <c r="VPZ39" s="45"/>
      <c r="VQA39" s="46"/>
      <c r="VQB39" s="45"/>
      <c r="VQC39" s="46"/>
      <c r="VQD39" s="45"/>
      <c r="VQE39" s="46"/>
      <c r="VQF39" s="45"/>
      <c r="VQG39" s="46"/>
      <c r="VQH39" s="45"/>
      <c r="VQI39" s="46"/>
      <c r="VQJ39" s="45"/>
      <c r="VQK39" s="46"/>
      <c r="VQL39" s="45"/>
      <c r="VQM39" s="46"/>
      <c r="VQN39" s="45"/>
      <c r="VQO39" s="46"/>
      <c r="VQP39" s="45"/>
      <c r="VQQ39" s="46"/>
      <c r="VQR39" s="45"/>
      <c r="VQS39" s="46"/>
      <c r="VQT39" s="45"/>
      <c r="VQU39" s="46"/>
      <c r="VQV39" s="45"/>
      <c r="VQW39" s="46"/>
      <c r="VQX39" s="45"/>
      <c r="VQY39" s="46"/>
      <c r="VQZ39" s="45"/>
      <c r="VRA39" s="46"/>
      <c r="VRB39" s="45"/>
      <c r="VRC39" s="46"/>
      <c r="VRD39" s="45"/>
      <c r="VRE39" s="46"/>
      <c r="VRF39" s="45"/>
      <c r="VRG39" s="46"/>
      <c r="VRH39" s="45"/>
      <c r="VRI39" s="46"/>
      <c r="VRJ39" s="45"/>
      <c r="VRK39" s="46"/>
      <c r="VRL39" s="45"/>
      <c r="VRM39" s="46"/>
      <c r="VRN39" s="45"/>
      <c r="VRO39" s="46"/>
      <c r="VRP39" s="45"/>
      <c r="VRQ39" s="46"/>
      <c r="VRR39" s="45"/>
      <c r="VRS39" s="46"/>
      <c r="VRT39" s="45"/>
      <c r="VRU39" s="46"/>
      <c r="VRV39" s="45"/>
      <c r="VRW39" s="46"/>
      <c r="VRX39" s="45"/>
      <c r="VRY39" s="46"/>
      <c r="VRZ39" s="45"/>
      <c r="VSA39" s="46"/>
      <c r="VSB39" s="45"/>
      <c r="VSC39" s="46"/>
      <c r="VSD39" s="45"/>
      <c r="VSE39" s="46"/>
      <c r="VSF39" s="45"/>
      <c r="VSG39" s="46"/>
      <c r="VSH39" s="45"/>
      <c r="VSI39" s="46"/>
      <c r="VSJ39" s="45"/>
      <c r="VSK39" s="46"/>
      <c r="VSL39" s="45"/>
      <c r="VSM39" s="46"/>
      <c r="VSN39" s="45"/>
      <c r="VSO39" s="46"/>
      <c r="VSP39" s="45"/>
      <c r="VSQ39" s="46"/>
      <c r="VSR39" s="45"/>
      <c r="VSS39" s="46"/>
      <c r="VST39" s="45"/>
      <c r="VSU39" s="46"/>
      <c r="VSV39" s="45"/>
      <c r="VSW39" s="46"/>
      <c r="VSX39" s="45"/>
      <c r="VSY39" s="46"/>
      <c r="VSZ39" s="45"/>
      <c r="VTA39" s="46"/>
      <c r="VTB39" s="45"/>
      <c r="VTC39" s="46"/>
      <c r="VTD39" s="45"/>
      <c r="VTE39" s="46"/>
      <c r="VTF39" s="45"/>
      <c r="VTG39" s="46"/>
      <c r="VTH39" s="45"/>
      <c r="VTI39" s="46"/>
      <c r="VTJ39" s="45"/>
      <c r="VTK39" s="46"/>
      <c r="VTL39" s="45"/>
      <c r="VTM39" s="46"/>
      <c r="VTN39" s="45"/>
      <c r="VTO39" s="46"/>
      <c r="VTP39" s="45"/>
      <c r="VTQ39" s="46"/>
      <c r="VTR39" s="45"/>
      <c r="VTS39" s="46"/>
      <c r="VTT39" s="45"/>
      <c r="VTU39" s="46"/>
      <c r="VTV39" s="45"/>
      <c r="VTW39" s="46"/>
      <c r="VTX39" s="45"/>
      <c r="VTY39" s="46"/>
      <c r="VTZ39" s="45"/>
      <c r="VUA39" s="46"/>
      <c r="VUB39" s="45"/>
      <c r="VUC39" s="46"/>
      <c r="VUD39" s="45"/>
      <c r="VUE39" s="46"/>
      <c r="VUF39" s="45"/>
      <c r="VUG39" s="46"/>
      <c r="VUH39" s="45"/>
      <c r="VUI39" s="46"/>
      <c r="VUJ39" s="45"/>
      <c r="VUK39" s="46"/>
      <c r="VUL39" s="45"/>
      <c r="VUM39" s="46"/>
      <c r="VUN39" s="45"/>
      <c r="VUO39" s="46"/>
      <c r="VUP39" s="45"/>
      <c r="VUQ39" s="46"/>
      <c r="VUR39" s="45"/>
      <c r="VUS39" s="46"/>
      <c r="VUT39" s="45"/>
      <c r="VUU39" s="46"/>
      <c r="VUV39" s="45"/>
      <c r="VUW39" s="46"/>
      <c r="VUX39" s="45"/>
      <c r="VUY39" s="46"/>
      <c r="VUZ39" s="45"/>
      <c r="VVA39" s="46"/>
      <c r="VVB39" s="45"/>
      <c r="VVC39" s="46"/>
      <c r="VVD39" s="45"/>
      <c r="VVE39" s="46"/>
      <c r="VVF39" s="45"/>
      <c r="VVG39" s="46"/>
      <c r="VVH39" s="45"/>
      <c r="VVI39" s="46"/>
      <c r="VVJ39" s="45"/>
      <c r="VVK39" s="46"/>
      <c r="VVL39" s="45"/>
      <c r="VVM39" s="46"/>
      <c r="VVN39" s="45"/>
      <c r="VVO39" s="46"/>
      <c r="VVP39" s="45"/>
      <c r="VVQ39" s="46"/>
      <c r="VVR39" s="45"/>
      <c r="VVS39" s="46"/>
      <c r="VVT39" s="45"/>
      <c r="VVU39" s="46"/>
      <c r="VVV39" s="45"/>
      <c r="VVW39" s="46"/>
      <c r="VVX39" s="45"/>
      <c r="VVY39" s="46"/>
      <c r="VVZ39" s="45"/>
      <c r="VWA39" s="46"/>
      <c r="VWB39" s="45"/>
      <c r="VWC39" s="46"/>
      <c r="VWD39" s="45"/>
      <c r="VWE39" s="46"/>
      <c r="VWF39" s="45"/>
      <c r="VWG39" s="46"/>
      <c r="VWH39" s="45"/>
      <c r="VWI39" s="46"/>
      <c r="VWJ39" s="45"/>
      <c r="VWK39" s="46"/>
      <c r="VWL39" s="45"/>
      <c r="VWM39" s="46"/>
      <c r="VWN39" s="45"/>
      <c r="VWO39" s="46"/>
      <c r="VWP39" s="45"/>
      <c r="VWQ39" s="46"/>
      <c r="VWR39" s="45"/>
      <c r="VWS39" s="46"/>
      <c r="VWT39" s="45"/>
      <c r="VWU39" s="46"/>
      <c r="VWV39" s="45"/>
      <c r="VWW39" s="46"/>
      <c r="VWX39" s="45"/>
      <c r="VWY39" s="46"/>
      <c r="VWZ39" s="45"/>
      <c r="VXA39" s="46"/>
      <c r="VXB39" s="45"/>
      <c r="VXC39" s="46"/>
      <c r="VXD39" s="45"/>
      <c r="VXE39" s="46"/>
      <c r="VXF39" s="45"/>
      <c r="VXG39" s="46"/>
      <c r="VXH39" s="45"/>
      <c r="VXI39" s="46"/>
      <c r="VXJ39" s="45"/>
      <c r="VXK39" s="46"/>
      <c r="VXL39" s="45"/>
      <c r="VXM39" s="46"/>
      <c r="VXN39" s="45"/>
      <c r="VXO39" s="46"/>
      <c r="VXP39" s="45"/>
      <c r="VXQ39" s="46"/>
      <c r="VXR39" s="45"/>
      <c r="VXS39" s="46"/>
      <c r="VXT39" s="45"/>
      <c r="VXU39" s="46"/>
      <c r="VXV39" s="45"/>
      <c r="VXW39" s="46"/>
      <c r="VXX39" s="45"/>
      <c r="VXY39" s="46"/>
      <c r="VXZ39" s="45"/>
      <c r="VYA39" s="46"/>
      <c r="VYB39" s="45"/>
      <c r="VYC39" s="46"/>
      <c r="VYD39" s="45"/>
      <c r="VYE39" s="46"/>
      <c r="VYF39" s="45"/>
      <c r="VYG39" s="46"/>
      <c r="VYH39" s="45"/>
      <c r="VYI39" s="46"/>
      <c r="VYJ39" s="45"/>
      <c r="VYK39" s="46"/>
      <c r="VYL39" s="45"/>
      <c r="VYM39" s="46"/>
      <c r="VYN39" s="45"/>
      <c r="VYO39" s="46"/>
      <c r="VYP39" s="45"/>
      <c r="VYQ39" s="46"/>
      <c r="VYR39" s="45"/>
      <c r="VYS39" s="46"/>
      <c r="VYT39" s="45"/>
      <c r="VYU39" s="46"/>
      <c r="VYV39" s="45"/>
      <c r="VYW39" s="46"/>
      <c r="VYX39" s="45"/>
      <c r="VYY39" s="46"/>
      <c r="VYZ39" s="45"/>
      <c r="VZA39" s="46"/>
      <c r="VZB39" s="45"/>
      <c r="VZC39" s="46"/>
      <c r="VZD39" s="45"/>
      <c r="VZE39" s="46"/>
      <c r="VZF39" s="45"/>
      <c r="VZG39" s="46"/>
      <c r="VZH39" s="45"/>
      <c r="VZI39" s="46"/>
      <c r="VZJ39" s="45"/>
      <c r="VZK39" s="46"/>
      <c r="VZL39" s="45"/>
      <c r="VZM39" s="46"/>
      <c r="VZN39" s="45"/>
      <c r="VZO39" s="46"/>
      <c r="VZP39" s="45"/>
      <c r="VZQ39" s="46"/>
      <c r="VZR39" s="45"/>
      <c r="VZS39" s="46"/>
      <c r="VZT39" s="45"/>
      <c r="VZU39" s="46"/>
      <c r="VZV39" s="45"/>
      <c r="VZW39" s="46"/>
      <c r="VZX39" s="45"/>
      <c r="VZY39" s="46"/>
      <c r="VZZ39" s="45"/>
      <c r="WAA39" s="46"/>
      <c r="WAB39" s="45"/>
      <c r="WAC39" s="46"/>
      <c r="WAD39" s="45"/>
      <c r="WAE39" s="46"/>
      <c r="WAF39" s="45"/>
      <c r="WAG39" s="46"/>
      <c r="WAH39" s="45"/>
      <c r="WAI39" s="46"/>
      <c r="WAJ39" s="45"/>
      <c r="WAK39" s="46"/>
      <c r="WAL39" s="45"/>
      <c r="WAM39" s="46"/>
      <c r="WAN39" s="45"/>
      <c r="WAO39" s="46"/>
      <c r="WAP39" s="45"/>
      <c r="WAQ39" s="46"/>
      <c r="WAR39" s="45"/>
      <c r="WAS39" s="46"/>
      <c r="WAT39" s="45"/>
      <c r="WAU39" s="46"/>
      <c r="WAV39" s="45"/>
      <c r="WAW39" s="46"/>
      <c r="WAX39" s="45"/>
      <c r="WAY39" s="46"/>
      <c r="WAZ39" s="45"/>
      <c r="WBA39" s="46"/>
      <c r="WBB39" s="45"/>
      <c r="WBC39" s="46"/>
      <c r="WBD39" s="45"/>
      <c r="WBE39" s="46"/>
      <c r="WBF39" s="45"/>
      <c r="WBG39" s="46"/>
      <c r="WBH39" s="45"/>
      <c r="WBI39" s="46"/>
      <c r="WBJ39" s="45"/>
      <c r="WBK39" s="46"/>
      <c r="WBL39" s="45"/>
      <c r="WBM39" s="46"/>
      <c r="WBN39" s="45"/>
      <c r="WBO39" s="46"/>
      <c r="WBP39" s="45"/>
      <c r="WBQ39" s="46"/>
      <c r="WBR39" s="45"/>
      <c r="WBS39" s="46"/>
      <c r="WBT39" s="45"/>
      <c r="WBU39" s="46"/>
      <c r="WBV39" s="45"/>
      <c r="WBW39" s="46"/>
      <c r="WBX39" s="45"/>
      <c r="WBY39" s="46"/>
      <c r="WBZ39" s="45"/>
      <c r="WCA39" s="46"/>
      <c r="WCB39" s="45"/>
      <c r="WCC39" s="46"/>
      <c r="WCD39" s="45"/>
      <c r="WCE39" s="46"/>
      <c r="WCF39" s="45"/>
      <c r="WCG39" s="46"/>
      <c r="WCH39" s="45"/>
      <c r="WCI39" s="46"/>
      <c r="WCJ39" s="45"/>
      <c r="WCK39" s="46"/>
      <c r="WCL39" s="45"/>
      <c r="WCM39" s="46"/>
      <c r="WCN39" s="45"/>
      <c r="WCO39" s="46"/>
      <c r="WCP39" s="45"/>
      <c r="WCQ39" s="46"/>
      <c r="WCR39" s="45"/>
      <c r="WCS39" s="46"/>
      <c r="WCT39" s="45"/>
      <c r="WCU39" s="46"/>
      <c r="WCV39" s="45"/>
      <c r="WCW39" s="46"/>
      <c r="WCX39" s="45"/>
      <c r="WCY39" s="46"/>
      <c r="WCZ39" s="45"/>
      <c r="WDA39" s="46"/>
      <c r="WDB39" s="45"/>
      <c r="WDC39" s="46"/>
      <c r="WDD39" s="45"/>
      <c r="WDE39" s="46"/>
      <c r="WDF39" s="45"/>
      <c r="WDG39" s="46"/>
      <c r="WDH39" s="45"/>
      <c r="WDI39" s="46"/>
      <c r="WDJ39" s="45"/>
      <c r="WDK39" s="46"/>
      <c r="WDL39" s="45"/>
      <c r="WDM39" s="46"/>
      <c r="WDN39" s="45"/>
      <c r="WDO39" s="46"/>
      <c r="WDP39" s="45"/>
      <c r="WDQ39" s="46"/>
      <c r="WDR39" s="45"/>
      <c r="WDS39" s="46"/>
      <c r="WDT39" s="45"/>
      <c r="WDU39" s="46"/>
      <c r="WDV39" s="45"/>
      <c r="WDW39" s="46"/>
      <c r="WDX39" s="45"/>
      <c r="WDY39" s="46"/>
      <c r="WDZ39" s="45"/>
      <c r="WEA39" s="46"/>
      <c r="WEB39" s="45"/>
      <c r="WEC39" s="46"/>
      <c r="WED39" s="45"/>
      <c r="WEE39" s="46"/>
      <c r="WEF39" s="45"/>
      <c r="WEG39" s="46"/>
      <c r="WEH39" s="45"/>
      <c r="WEI39" s="46"/>
      <c r="WEJ39" s="45"/>
      <c r="WEK39" s="46"/>
      <c r="WEL39" s="45"/>
      <c r="WEM39" s="46"/>
      <c r="WEN39" s="45"/>
      <c r="WEO39" s="46"/>
      <c r="WEP39" s="45"/>
      <c r="WEQ39" s="46"/>
      <c r="WER39" s="45"/>
      <c r="WES39" s="46"/>
      <c r="WET39" s="45"/>
      <c r="WEU39" s="46"/>
      <c r="WEV39" s="45"/>
      <c r="WEW39" s="46"/>
      <c r="WEX39" s="45"/>
      <c r="WEY39" s="46"/>
      <c r="WEZ39" s="45"/>
      <c r="WFA39" s="46"/>
      <c r="WFB39" s="45"/>
      <c r="WFC39" s="46"/>
      <c r="WFD39" s="45"/>
      <c r="WFE39" s="46"/>
      <c r="WFF39" s="45"/>
      <c r="WFG39" s="46"/>
      <c r="WFH39" s="45"/>
      <c r="WFI39" s="46"/>
      <c r="WFJ39" s="45"/>
      <c r="WFK39" s="46"/>
      <c r="WFL39" s="45"/>
      <c r="WFM39" s="46"/>
      <c r="WFN39" s="45"/>
      <c r="WFO39" s="46"/>
      <c r="WFP39" s="45"/>
      <c r="WFQ39" s="46"/>
      <c r="WFR39" s="45"/>
      <c r="WFS39" s="46"/>
      <c r="WFT39" s="45"/>
      <c r="WFU39" s="46"/>
      <c r="WFV39" s="45"/>
      <c r="WFW39" s="46"/>
      <c r="WFX39" s="45"/>
      <c r="WFY39" s="46"/>
      <c r="WFZ39" s="45"/>
      <c r="WGA39" s="46"/>
      <c r="WGB39" s="45"/>
      <c r="WGC39" s="46"/>
      <c r="WGD39" s="45"/>
      <c r="WGE39" s="46"/>
      <c r="WGF39" s="45"/>
      <c r="WGG39" s="46"/>
      <c r="WGH39" s="45"/>
      <c r="WGI39" s="46"/>
      <c r="WGJ39" s="45"/>
      <c r="WGK39" s="46"/>
      <c r="WGL39" s="45"/>
      <c r="WGM39" s="46"/>
      <c r="WGN39" s="45"/>
      <c r="WGO39" s="46"/>
      <c r="WGP39" s="45"/>
      <c r="WGQ39" s="46"/>
      <c r="WGR39" s="45"/>
      <c r="WGS39" s="46"/>
      <c r="WGT39" s="45"/>
      <c r="WGU39" s="46"/>
      <c r="WGV39" s="45"/>
      <c r="WGW39" s="46"/>
      <c r="WGX39" s="45"/>
      <c r="WGY39" s="46"/>
      <c r="WGZ39" s="45"/>
      <c r="WHA39" s="46"/>
      <c r="WHB39" s="45"/>
      <c r="WHC39" s="46"/>
      <c r="WHD39" s="45"/>
      <c r="WHE39" s="46"/>
      <c r="WHF39" s="45"/>
      <c r="WHG39" s="46"/>
      <c r="WHH39" s="45"/>
      <c r="WHI39" s="46"/>
      <c r="WHJ39" s="45"/>
      <c r="WHK39" s="46"/>
      <c r="WHL39" s="45"/>
      <c r="WHM39" s="46"/>
      <c r="WHN39" s="45"/>
      <c r="WHO39" s="46"/>
      <c r="WHP39" s="45"/>
      <c r="WHQ39" s="46"/>
      <c r="WHR39" s="45"/>
      <c r="WHS39" s="46"/>
      <c r="WHT39" s="45"/>
      <c r="WHU39" s="46"/>
      <c r="WHV39" s="45"/>
      <c r="WHW39" s="46"/>
      <c r="WHX39" s="45"/>
      <c r="WHY39" s="46"/>
      <c r="WHZ39" s="45"/>
      <c r="WIA39" s="46"/>
      <c r="WIB39" s="45"/>
      <c r="WIC39" s="46"/>
      <c r="WID39" s="45"/>
      <c r="WIE39" s="46"/>
      <c r="WIF39" s="45"/>
      <c r="WIG39" s="46"/>
      <c r="WIH39" s="45"/>
      <c r="WII39" s="46"/>
      <c r="WIJ39" s="45"/>
      <c r="WIK39" s="46"/>
      <c r="WIL39" s="45"/>
      <c r="WIM39" s="46"/>
      <c r="WIN39" s="45"/>
      <c r="WIO39" s="46"/>
      <c r="WIP39" s="45"/>
      <c r="WIQ39" s="46"/>
      <c r="WIR39" s="45"/>
      <c r="WIS39" s="46"/>
      <c r="WIT39" s="45"/>
      <c r="WIU39" s="46"/>
      <c r="WIV39" s="45"/>
      <c r="WIW39" s="46"/>
      <c r="WIX39" s="45"/>
      <c r="WIY39" s="46"/>
      <c r="WIZ39" s="45"/>
      <c r="WJA39" s="46"/>
      <c r="WJB39" s="45"/>
      <c r="WJC39" s="46"/>
      <c r="WJD39" s="45"/>
      <c r="WJE39" s="46"/>
      <c r="WJF39" s="45"/>
      <c r="WJG39" s="46"/>
      <c r="WJH39" s="45"/>
      <c r="WJI39" s="46"/>
      <c r="WJJ39" s="45"/>
      <c r="WJK39" s="46"/>
      <c r="WJL39" s="45"/>
      <c r="WJM39" s="46"/>
      <c r="WJN39" s="45"/>
      <c r="WJO39" s="46"/>
      <c r="WJP39" s="45"/>
      <c r="WJQ39" s="46"/>
      <c r="WJR39" s="45"/>
      <c r="WJS39" s="46"/>
      <c r="WJT39" s="45"/>
      <c r="WJU39" s="46"/>
      <c r="WJV39" s="45"/>
      <c r="WJW39" s="46"/>
      <c r="WJX39" s="45"/>
      <c r="WJY39" s="46"/>
      <c r="WJZ39" s="45"/>
      <c r="WKA39" s="46"/>
      <c r="WKB39" s="45"/>
      <c r="WKC39" s="46"/>
      <c r="WKD39" s="45"/>
      <c r="WKE39" s="46"/>
      <c r="WKF39" s="45"/>
      <c r="WKG39" s="46"/>
      <c r="WKH39" s="45"/>
      <c r="WKI39" s="46"/>
      <c r="WKJ39" s="45"/>
      <c r="WKK39" s="46"/>
      <c r="WKL39" s="45"/>
      <c r="WKM39" s="46"/>
      <c r="WKN39" s="45"/>
      <c r="WKO39" s="46"/>
      <c r="WKP39" s="45"/>
      <c r="WKQ39" s="46"/>
      <c r="WKR39" s="45"/>
      <c r="WKS39" s="46"/>
      <c r="WKT39" s="45"/>
      <c r="WKU39" s="46"/>
      <c r="WKV39" s="45"/>
      <c r="WKW39" s="46"/>
      <c r="WKX39" s="45"/>
      <c r="WKY39" s="46"/>
      <c r="WKZ39" s="45"/>
      <c r="WLA39" s="46"/>
      <c r="WLB39" s="45"/>
      <c r="WLC39" s="46"/>
      <c r="WLD39" s="45"/>
      <c r="WLE39" s="46"/>
      <c r="WLF39" s="45"/>
      <c r="WLG39" s="46"/>
      <c r="WLH39" s="45"/>
      <c r="WLI39" s="46"/>
      <c r="WLJ39" s="45"/>
      <c r="WLK39" s="46"/>
      <c r="WLL39" s="45"/>
      <c r="WLM39" s="46"/>
      <c r="WLN39" s="45"/>
      <c r="WLO39" s="46"/>
      <c r="WLP39" s="45"/>
      <c r="WLQ39" s="46"/>
      <c r="WLR39" s="45"/>
      <c r="WLS39" s="46"/>
      <c r="WLT39" s="45"/>
      <c r="WLU39" s="46"/>
      <c r="WLV39" s="45"/>
      <c r="WLW39" s="46"/>
      <c r="WLX39" s="45"/>
      <c r="WLY39" s="46"/>
      <c r="WLZ39" s="45"/>
      <c r="WMA39" s="46"/>
      <c r="WMB39" s="45"/>
      <c r="WMC39" s="46"/>
      <c r="WMD39" s="45"/>
      <c r="WME39" s="46"/>
      <c r="WMF39" s="45"/>
      <c r="WMG39" s="46"/>
      <c r="WMH39" s="45"/>
      <c r="WMI39" s="46"/>
      <c r="WMJ39" s="45"/>
      <c r="WMK39" s="46"/>
      <c r="WML39" s="45"/>
      <c r="WMM39" s="46"/>
      <c r="WMN39" s="45"/>
      <c r="WMO39" s="46"/>
      <c r="WMP39" s="45"/>
      <c r="WMQ39" s="46"/>
      <c r="WMR39" s="45"/>
      <c r="WMS39" s="46"/>
      <c r="WMT39" s="45"/>
      <c r="WMU39" s="46"/>
      <c r="WMV39" s="45"/>
      <c r="WMW39" s="46"/>
      <c r="WMX39" s="45"/>
      <c r="WMY39" s="46"/>
      <c r="WMZ39" s="45"/>
      <c r="WNA39" s="46"/>
      <c r="WNB39" s="45"/>
      <c r="WNC39" s="46"/>
      <c r="WND39" s="45"/>
      <c r="WNE39" s="46"/>
      <c r="WNF39" s="45"/>
      <c r="WNG39" s="46"/>
      <c r="WNH39" s="45"/>
      <c r="WNI39" s="46"/>
      <c r="WNJ39" s="45"/>
      <c r="WNK39" s="46"/>
      <c r="WNL39" s="45"/>
      <c r="WNM39" s="46"/>
      <c r="WNN39" s="45"/>
      <c r="WNO39" s="46"/>
      <c r="WNP39" s="45"/>
      <c r="WNQ39" s="46"/>
      <c r="WNR39" s="45"/>
      <c r="WNS39" s="46"/>
      <c r="WNT39" s="45"/>
      <c r="WNU39" s="46"/>
      <c r="WNV39" s="45"/>
      <c r="WNW39" s="46"/>
      <c r="WNX39" s="45"/>
      <c r="WNY39" s="46"/>
      <c r="WNZ39" s="45"/>
      <c r="WOA39" s="46"/>
      <c r="WOB39" s="45"/>
      <c r="WOC39" s="46"/>
      <c r="WOD39" s="45"/>
      <c r="WOE39" s="46"/>
      <c r="WOF39" s="45"/>
      <c r="WOG39" s="46"/>
      <c r="WOH39" s="45"/>
      <c r="WOI39" s="46"/>
      <c r="WOJ39" s="45"/>
      <c r="WOK39" s="46"/>
      <c r="WOL39" s="45"/>
      <c r="WOM39" s="46"/>
      <c r="WON39" s="45"/>
      <c r="WOO39" s="46"/>
      <c r="WOP39" s="45"/>
      <c r="WOQ39" s="46"/>
      <c r="WOR39" s="45"/>
      <c r="WOS39" s="46"/>
      <c r="WOT39" s="45"/>
      <c r="WOU39" s="46"/>
      <c r="WOV39" s="45"/>
      <c r="WOW39" s="46"/>
      <c r="WOX39" s="45"/>
      <c r="WOY39" s="46"/>
      <c r="WOZ39" s="45"/>
      <c r="WPA39" s="46"/>
      <c r="WPB39" s="45"/>
      <c r="WPC39" s="46"/>
      <c r="WPD39" s="45"/>
      <c r="WPE39" s="46"/>
      <c r="WPF39" s="45"/>
      <c r="WPG39" s="46"/>
      <c r="WPH39" s="45"/>
      <c r="WPI39" s="46"/>
      <c r="WPJ39" s="45"/>
      <c r="WPK39" s="46"/>
      <c r="WPL39" s="45"/>
      <c r="WPM39" s="46"/>
      <c r="WPN39" s="45"/>
      <c r="WPO39" s="46"/>
      <c r="WPP39" s="45"/>
      <c r="WPQ39" s="46"/>
      <c r="WPR39" s="45"/>
      <c r="WPS39" s="46"/>
      <c r="WPT39" s="45"/>
      <c r="WPU39" s="46"/>
      <c r="WPV39" s="45"/>
      <c r="WPW39" s="46"/>
      <c r="WPX39" s="45"/>
      <c r="WPY39" s="46"/>
      <c r="WPZ39" s="45"/>
      <c r="WQA39" s="46"/>
      <c r="WQB39" s="45"/>
      <c r="WQC39" s="46"/>
      <c r="WQD39" s="45"/>
      <c r="WQE39" s="46"/>
      <c r="WQF39" s="45"/>
      <c r="WQG39" s="46"/>
      <c r="WQH39" s="45"/>
      <c r="WQI39" s="46"/>
      <c r="WQJ39" s="45"/>
      <c r="WQK39" s="46"/>
      <c r="WQL39" s="45"/>
      <c r="WQM39" s="46"/>
      <c r="WQN39" s="45"/>
      <c r="WQO39" s="46"/>
      <c r="WQP39" s="45"/>
      <c r="WQQ39" s="46"/>
      <c r="WQR39" s="45"/>
      <c r="WQS39" s="46"/>
      <c r="WQT39" s="45"/>
      <c r="WQU39" s="46"/>
      <c r="WQV39" s="45"/>
      <c r="WQW39" s="46"/>
      <c r="WQX39" s="45"/>
      <c r="WQY39" s="46"/>
      <c r="WQZ39" s="45"/>
      <c r="WRA39" s="46"/>
      <c r="WRB39" s="45"/>
      <c r="WRC39" s="46"/>
      <c r="WRD39" s="45"/>
      <c r="WRE39" s="46"/>
      <c r="WRF39" s="45"/>
      <c r="WRG39" s="46"/>
      <c r="WRH39" s="45"/>
      <c r="WRI39" s="46"/>
      <c r="WRJ39" s="45"/>
      <c r="WRK39" s="46"/>
      <c r="WRL39" s="45"/>
      <c r="WRM39" s="46"/>
      <c r="WRN39" s="45"/>
      <c r="WRO39" s="46"/>
      <c r="WRP39" s="45"/>
      <c r="WRQ39" s="46"/>
      <c r="WRR39" s="45"/>
      <c r="WRS39" s="46"/>
      <c r="WRT39" s="45"/>
      <c r="WRU39" s="46"/>
      <c r="WRV39" s="45"/>
      <c r="WRW39" s="46"/>
      <c r="WRX39" s="45"/>
      <c r="WRY39" s="46"/>
      <c r="WRZ39" s="45"/>
      <c r="WSA39" s="46"/>
      <c r="WSB39" s="45"/>
      <c r="WSC39" s="46"/>
      <c r="WSD39" s="45"/>
      <c r="WSE39" s="46"/>
      <c r="WSF39" s="45"/>
      <c r="WSG39" s="46"/>
      <c r="WSH39" s="45"/>
      <c r="WSI39" s="46"/>
      <c r="WSJ39" s="45"/>
      <c r="WSK39" s="46"/>
      <c r="WSL39" s="45"/>
      <c r="WSM39" s="46"/>
      <c r="WSN39" s="45"/>
      <c r="WSO39" s="46"/>
      <c r="WSP39" s="45"/>
      <c r="WSQ39" s="46"/>
      <c r="WSR39" s="45"/>
      <c r="WSS39" s="46"/>
      <c r="WST39" s="45"/>
      <c r="WSU39" s="46"/>
      <c r="WSV39" s="45"/>
      <c r="WSW39" s="46"/>
      <c r="WSX39" s="45"/>
      <c r="WSY39" s="46"/>
      <c r="WSZ39" s="45"/>
      <c r="WTA39" s="46"/>
      <c r="WTB39" s="45"/>
      <c r="WTC39" s="46"/>
      <c r="WTD39" s="45"/>
      <c r="WTE39" s="46"/>
      <c r="WTF39" s="45"/>
      <c r="WTG39" s="46"/>
      <c r="WTH39" s="45"/>
      <c r="WTI39" s="46"/>
      <c r="WTJ39" s="45"/>
      <c r="WTK39" s="46"/>
      <c r="WTL39" s="45"/>
      <c r="WTM39" s="46"/>
      <c r="WTN39" s="45"/>
      <c r="WTO39" s="46"/>
      <c r="WTP39" s="45"/>
      <c r="WTQ39" s="46"/>
      <c r="WTR39" s="45"/>
      <c r="WTS39" s="46"/>
      <c r="WTT39" s="45"/>
      <c r="WTU39" s="46"/>
      <c r="WTV39" s="45"/>
      <c r="WTW39" s="46"/>
      <c r="WTX39" s="45"/>
      <c r="WTY39" s="46"/>
      <c r="WTZ39" s="45"/>
      <c r="WUA39" s="46"/>
      <c r="WUB39" s="45"/>
      <c r="WUC39" s="46"/>
      <c r="WUD39" s="45"/>
      <c r="WUE39" s="46"/>
      <c r="WUF39" s="45"/>
      <c r="WUG39" s="46"/>
      <c r="WUH39" s="45"/>
      <c r="WUI39" s="46"/>
      <c r="WUJ39" s="45"/>
      <c r="WUK39" s="46"/>
      <c r="WUL39" s="45"/>
      <c r="WUM39" s="46"/>
      <c r="WUN39" s="45"/>
      <c r="WUO39" s="46"/>
      <c r="WUP39" s="45"/>
      <c r="WUQ39" s="46"/>
      <c r="WUR39" s="45"/>
      <c r="WUS39" s="46"/>
      <c r="WUT39" s="45"/>
      <c r="WUU39" s="46"/>
      <c r="WUV39" s="45"/>
      <c r="WUW39" s="46"/>
      <c r="WUX39" s="45"/>
      <c r="WUY39" s="46"/>
      <c r="WUZ39" s="45"/>
      <c r="WVA39" s="46"/>
      <c r="WVB39" s="45"/>
      <c r="WVC39" s="46"/>
      <c r="WVD39" s="45"/>
      <c r="WVE39" s="46"/>
      <c r="WVF39" s="45"/>
      <c r="WVG39" s="46"/>
      <c r="WVH39" s="45"/>
      <c r="WVI39" s="46"/>
      <c r="WVJ39" s="45"/>
      <c r="WVK39" s="46"/>
      <c r="WVL39" s="45"/>
      <c r="WVM39" s="46"/>
      <c r="WVN39" s="45"/>
      <c r="WVO39" s="46"/>
      <c r="WVP39" s="45"/>
      <c r="WVQ39" s="46"/>
      <c r="WVR39" s="45"/>
      <c r="WVS39" s="46"/>
      <c r="WVT39" s="45"/>
      <c r="WVU39" s="46"/>
      <c r="WVV39" s="45"/>
      <c r="WVW39" s="46"/>
      <c r="WVX39" s="45"/>
      <c r="WVY39" s="46"/>
      <c r="WVZ39" s="45"/>
      <c r="WWA39" s="46"/>
      <c r="WWB39" s="45"/>
      <c r="WWC39" s="46"/>
      <c r="WWD39" s="45"/>
      <c r="WWE39" s="46"/>
      <c r="WWF39" s="45"/>
      <c r="WWG39" s="46"/>
      <c r="WWH39" s="45"/>
      <c r="WWI39" s="46"/>
      <c r="WWJ39" s="45"/>
      <c r="WWK39" s="46"/>
      <c r="WWL39" s="45"/>
      <c r="WWM39" s="46"/>
      <c r="WWN39" s="45"/>
      <c r="WWO39" s="46"/>
      <c r="WWP39" s="45"/>
      <c r="WWQ39" s="46"/>
      <c r="WWR39" s="45"/>
      <c r="WWS39" s="46"/>
      <c r="WWT39" s="45"/>
      <c r="WWU39" s="46"/>
      <c r="WWV39" s="45"/>
      <c r="WWW39" s="46"/>
      <c r="WWX39" s="45"/>
      <c r="WWY39" s="46"/>
      <c r="WWZ39" s="45"/>
      <c r="WXA39" s="46"/>
      <c r="WXB39" s="45"/>
      <c r="WXC39" s="46"/>
      <c r="WXD39" s="45"/>
      <c r="WXE39" s="46"/>
      <c r="WXF39" s="45"/>
      <c r="WXG39" s="46"/>
      <c r="WXH39" s="45"/>
      <c r="WXI39" s="46"/>
      <c r="WXJ39" s="45"/>
      <c r="WXK39" s="46"/>
      <c r="WXL39" s="45"/>
      <c r="WXM39" s="46"/>
      <c r="WXN39" s="45"/>
      <c r="WXO39" s="46"/>
      <c r="WXP39" s="45"/>
      <c r="WXQ39" s="46"/>
      <c r="WXR39" s="45"/>
      <c r="WXS39" s="46"/>
      <c r="WXT39" s="45"/>
      <c r="WXU39" s="46"/>
      <c r="WXV39" s="45"/>
      <c r="WXW39" s="46"/>
      <c r="WXX39" s="45"/>
      <c r="WXY39" s="46"/>
      <c r="WXZ39" s="45"/>
      <c r="WYA39" s="46"/>
      <c r="WYB39" s="45"/>
      <c r="WYC39" s="46"/>
      <c r="WYD39" s="45"/>
      <c r="WYE39" s="46"/>
      <c r="WYF39" s="45"/>
      <c r="WYG39" s="46"/>
      <c r="WYH39" s="45"/>
      <c r="WYI39" s="46"/>
      <c r="WYJ39" s="45"/>
      <c r="WYK39" s="46"/>
      <c r="WYL39" s="45"/>
      <c r="WYM39" s="46"/>
      <c r="WYN39" s="45"/>
      <c r="WYO39" s="46"/>
      <c r="WYP39" s="45"/>
      <c r="WYQ39" s="46"/>
      <c r="WYR39" s="45"/>
      <c r="WYS39" s="46"/>
      <c r="WYT39" s="45"/>
      <c r="WYU39" s="46"/>
      <c r="WYV39" s="45"/>
      <c r="WYW39" s="46"/>
      <c r="WYX39" s="45"/>
      <c r="WYY39" s="46"/>
      <c r="WYZ39" s="45"/>
      <c r="WZA39" s="46"/>
      <c r="WZB39" s="45"/>
      <c r="WZC39" s="46"/>
      <c r="WZD39" s="45"/>
      <c r="WZE39" s="46"/>
      <c r="WZF39" s="45"/>
      <c r="WZG39" s="46"/>
      <c r="WZH39" s="45"/>
      <c r="WZI39" s="46"/>
      <c r="WZJ39" s="45"/>
      <c r="WZK39" s="46"/>
      <c r="WZL39" s="45"/>
      <c r="WZM39" s="46"/>
      <c r="WZN39" s="45"/>
      <c r="WZO39" s="46"/>
      <c r="WZP39" s="45"/>
      <c r="WZQ39" s="46"/>
      <c r="WZR39" s="45"/>
      <c r="WZS39" s="46"/>
      <c r="WZT39" s="45"/>
      <c r="WZU39" s="46"/>
      <c r="WZV39" s="45"/>
      <c r="WZW39" s="46"/>
      <c r="WZX39" s="45"/>
      <c r="WZY39" s="46"/>
      <c r="WZZ39" s="45"/>
      <c r="XAA39" s="46"/>
      <c r="XAB39" s="45"/>
      <c r="XAC39" s="46"/>
      <c r="XAD39" s="45"/>
      <c r="XAE39" s="46"/>
      <c r="XAF39" s="45"/>
      <c r="XAG39" s="46"/>
      <c r="XAH39" s="45"/>
      <c r="XAI39" s="46"/>
      <c r="XAJ39" s="45"/>
      <c r="XAK39" s="46"/>
      <c r="XAL39" s="45"/>
      <c r="XAM39" s="46"/>
      <c r="XAN39" s="45"/>
      <c r="XAO39" s="46"/>
      <c r="XAP39" s="45"/>
      <c r="XAQ39" s="46"/>
      <c r="XAR39" s="45"/>
      <c r="XAS39" s="46"/>
      <c r="XAT39" s="45"/>
      <c r="XAU39" s="46"/>
      <c r="XAV39" s="45"/>
      <c r="XAW39" s="46"/>
      <c r="XAX39" s="45"/>
      <c r="XAY39" s="46"/>
      <c r="XAZ39" s="45"/>
      <c r="XBA39" s="46"/>
      <c r="XBB39" s="45"/>
      <c r="XBC39" s="46"/>
      <c r="XBD39" s="45"/>
      <c r="XBE39" s="46"/>
      <c r="XBF39" s="45"/>
      <c r="XBG39" s="46"/>
      <c r="XBH39" s="45"/>
      <c r="XBI39" s="46"/>
      <c r="XBJ39" s="45"/>
      <c r="XBK39" s="46"/>
      <c r="XBL39" s="45"/>
      <c r="XBM39" s="46"/>
      <c r="XBN39" s="45"/>
      <c r="XBO39" s="46"/>
      <c r="XBP39" s="45"/>
      <c r="XBQ39" s="46"/>
      <c r="XBR39" s="45"/>
      <c r="XBS39" s="46"/>
      <c r="XBT39" s="45"/>
      <c r="XBU39" s="46"/>
      <c r="XBV39" s="45"/>
      <c r="XBW39" s="46"/>
      <c r="XBX39" s="45"/>
      <c r="XBY39" s="46"/>
      <c r="XBZ39" s="45"/>
      <c r="XCA39" s="46"/>
      <c r="XCB39" s="45"/>
      <c r="XCC39" s="46"/>
      <c r="XCD39" s="45"/>
      <c r="XCE39" s="46"/>
      <c r="XCF39" s="45"/>
      <c r="XCG39" s="46"/>
      <c r="XCH39" s="45"/>
      <c r="XCI39" s="46"/>
      <c r="XCJ39" s="45"/>
      <c r="XCK39" s="46"/>
      <c r="XCL39" s="45"/>
      <c r="XCM39" s="46"/>
      <c r="XCN39" s="45"/>
      <c r="XCO39" s="46"/>
      <c r="XCP39" s="45"/>
      <c r="XCQ39" s="46"/>
      <c r="XCR39" s="45"/>
      <c r="XCS39" s="46"/>
      <c r="XCT39" s="45"/>
      <c r="XCU39" s="46"/>
      <c r="XCV39" s="45"/>
      <c r="XCW39" s="46"/>
      <c r="XCX39" s="45"/>
      <c r="XCY39" s="46"/>
      <c r="XCZ39" s="45"/>
      <c r="XDA39" s="46"/>
      <c r="XDB39" s="45"/>
      <c r="XDC39" s="46"/>
      <c r="XDD39" s="45"/>
      <c r="XDE39" s="46"/>
      <c r="XDF39" s="45"/>
      <c r="XDG39" s="46"/>
      <c r="XDH39" s="45"/>
      <c r="XDI39" s="46"/>
      <c r="XDJ39" s="45"/>
      <c r="XDK39" s="46"/>
      <c r="XDL39" s="45"/>
      <c r="XDM39" s="46"/>
      <c r="XDN39" s="45"/>
      <c r="XDO39" s="46"/>
      <c r="XDP39" s="45"/>
      <c r="XDQ39" s="46"/>
      <c r="XDR39" s="45"/>
      <c r="XDS39" s="46"/>
      <c r="XDT39" s="45"/>
      <c r="XDU39" s="46"/>
      <c r="XDV39" s="45"/>
      <c r="XDW39" s="46"/>
      <c r="XDX39" s="45"/>
      <c r="XDY39" s="46"/>
      <c r="XDZ39" s="45"/>
      <c r="XEA39" s="46"/>
      <c r="XEB39" s="45"/>
      <c r="XEC39" s="46"/>
      <c r="XED39" s="45"/>
      <c r="XEE39" s="46"/>
      <c r="XEF39" s="45"/>
      <c r="XEG39" s="46"/>
      <c r="XEH39" s="45"/>
      <c r="XEI39" s="46"/>
      <c r="XEJ39" s="45"/>
      <c r="XEK39" s="46"/>
      <c r="XEL39" s="45"/>
      <c r="XEM39" s="46"/>
      <c r="XEN39" s="45"/>
      <c r="XEO39" s="46"/>
      <c r="XEP39" s="45"/>
      <c r="XEQ39" s="46"/>
      <c r="XER39" s="45"/>
      <c r="XES39" s="46"/>
      <c r="XET39" s="45"/>
      <c r="XEU39" s="46"/>
      <c r="XEV39" s="45"/>
      <c r="XEW39" s="46"/>
      <c r="XEX39" s="45"/>
      <c r="XEY39" s="46"/>
      <c r="XEZ39" s="45"/>
      <c r="XFA39" s="46"/>
      <c r="XFB39" s="45"/>
      <c r="XFC39" s="46"/>
      <c r="XFD39" s="45"/>
    </row>
    <row r="40" spans="1:16384" ht="26.25">
      <c r="A40" s="48" t="s">
        <v>122</v>
      </c>
    </row>
    <row r="41" spans="1:16384" ht="20.25">
      <c r="A41" s="38" t="s">
        <v>123</v>
      </c>
    </row>
    <row r="42" spans="1:16384" ht="20.25">
      <c r="A42" s="49"/>
      <c r="B42" s="50"/>
    </row>
    <row r="44" spans="1:16384">
      <c r="B44" s="45"/>
    </row>
  </sheetData>
  <hyperlinks>
    <hyperlink ref="A38" location="'0301090'!A1" display="Marktpreise für inländisches Getreide (Nr. 0301090)"/>
    <hyperlink ref="A32" location="'0301460'!A1" display="Marktpreise für Milcherzeugnisse (Nr. 0301460)"/>
    <hyperlink ref="A8" location="'0106460'!A1" display="Geflügelschlachtereien und geschlachtetes Geflügel (Nr. 0106460)"/>
    <hyperlink ref="A31" location="'0301090'!A1" display="Marktpreise für inländisches Getreide (Nr. 0301090)"/>
    <hyperlink ref="A35" location="'0302060'!A1" display="Preismesszahlen für verschiedene Energiearten (Nr. 0302060)"/>
    <hyperlink ref="A21" location="'0203160'!A1" display="Schlachtungen von Tieren in- und ausländischer Herkunft (Nr. 0203160)"/>
    <hyperlink ref="A22" location="'0203190'!A1" display="Durchschnittsgewichte der gewerblich geschlachteten Tiere (Nr. 0203190)"/>
    <hyperlink ref="A23" location="'0203230'!A1" display="Fleischanfall von geschlachteten Tieren in- und ausländischer Herkunft (Nr. 0203230)"/>
    <hyperlink ref="A15" location="'0117690'!A1" display="Anzeigepflichtige Tierseuchen der Bundesrepublik Deutschland (Nr. 0117690)"/>
    <hyperlink ref="A1" location="Inhaltsverzeichnis!A1" display="Inhaltsverzeichnis!A1"/>
    <hyperlink ref="A4" location="'0106430'!A1" display="Legehennenhaltung und Eiererzeugung (Nr. 010640)"/>
    <hyperlink ref="A27" location="'0204340'!A1" display="Herstellung von Käse nach Fettstufen und Monaten (Nr. 0204340)"/>
    <hyperlink ref="A34" location="'0302030'!A1" display="Teilindex für Erzeugnisse des Nahrungs- und Genussmittelgewerbes (Nr. 0302030)"/>
    <hyperlink ref="A14" location="'0117660'!A1" display="Brütereien, eingelegte Bruteier und geschlüpfte Küken (Nr. 0117660)"/>
    <hyperlink ref="A25" location="'0204050'!A1" display="Herstellung von ausgewählten, ökologisch/biologisch1 erzeugten Milchprodukten nach Monaten (Nr.0204050)"/>
    <hyperlink ref="A36" location="'0302090'!A1" display="Ausgewählte Teilindizes für Nahrungsmittel sowie für Beherbergungs- und Gaststättendienstleistungen (Nr.0302090)"/>
    <hyperlink ref="A37" location="'0302130'!A1" display="Verbraucherpreisindex für Deutschland (Nr. 0302130)"/>
    <hyperlink ref="A26" location="'0204090'!A1" display=" Herstellung von ausgewählten Milcherzeugnissen nach Monaten (0204090)"/>
    <hyperlink ref="A9" location="'0112435'!A1" display="Baumobsternte in Betrieben mit vollständig ökologischer Bewirtschaftung"/>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showRowColHeaders="0" workbookViewId="0"/>
  </sheetViews>
  <sheetFormatPr baseColWidth="10" defaultRowHeight="15"/>
  <cols>
    <col min="6" max="6" width="19.28515625" customWidth="1"/>
  </cols>
  <sheetData>
    <row r="1" spans="1:1" ht="33.75" customHeight="1">
      <c r="A1" s="26" t="s">
        <v>35</v>
      </c>
    </row>
    <row r="2" spans="1:1" ht="16.5">
      <c r="A2" s="27" t="s">
        <v>36</v>
      </c>
    </row>
    <row r="3" spans="1:1" ht="16.5">
      <c r="A3" s="27" t="s">
        <v>37</v>
      </c>
    </row>
    <row r="4" spans="1:1" ht="16.5">
      <c r="A4" s="27" t="s">
        <v>38</v>
      </c>
    </row>
    <row r="5" spans="1:1" ht="16.5">
      <c r="A5" s="27" t="s">
        <v>39</v>
      </c>
    </row>
    <row r="6" spans="1:1" ht="16.5">
      <c r="A6" s="27" t="s">
        <v>39</v>
      </c>
    </row>
    <row r="7" spans="1:1" ht="16.5">
      <c r="A7" s="27" t="s">
        <v>40</v>
      </c>
    </row>
    <row r="8" spans="1:1" ht="16.5">
      <c r="A8" s="27" t="s">
        <v>41</v>
      </c>
    </row>
    <row r="9" spans="1:1" ht="16.5">
      <c r="A9" s="27" t="s">
        <v>42</v>
      </c>
    </row>
    <row r="10" spans="1:1" ht="16.5">
      <c r="A10" s="27" t="s">
        <v>43</v>
      </c>
    </row>
    <row r="11" spans="1:1" ht="16.5">
      <c r="A11" s="27" t="s">
        <v>44</v>
      </c>
    </row>
    <row r="12" spans="1:1" ht="16.5">
      <c r="A12" s="27" t="s">
        <v>45</v>
      </c>
    </row>
    <row r="13" spans="1:1" ht="16.5">
      <c r="A13" s="27" t="s">
        <v>127</v>
      </c>
    </row>
    <row r="14" spans="1:1" ht="36" customHeight="1">
      <c r="A14" s="28" t="s">
        <v>46</v>
      </c>
    </row>
    <row r="15" spans="1:1" ht="16.5">
      <c r="A15" s="29" t="s">
        <v>47</v>
      </c>
    </row>
    <row r="16" spans="1:1" ht="16.5">
      <c r="A16" s="29" t="s">
        <v>48</v>
      </c>
    </row>
    <row r="17" spans="1:1" ht="16.5">
      <c r="A17" s="29" t="s">
        <v>49</v>
      </c>
    </row>
    <row r="18" spans="1:1" ht="16.5">
      <c r="A18" s="29" t="s">
        <v>50</v>
      </c>
    </row>
    <row r="19" spans="1:1" ht="16.5">
      <c r="A19" s="29" t="s">
        <v>51</v>
      </c>
    </row>
    <row r="20" spans="1:1" ht="16.5">
      <c r="A20" s="29" t="s">
        <v>52</v>
      </c>
    </row>
    <row r="21" spans="1:1" ht="16.5">
      <c r="A21" s="29" t="s">
        <v>53</v>
      </c>
    </row>
    <row r="22" spans="1:1" ht="16.5">
      <c r="A22" s="29" t="s">
        <v>54</v>
      </c>
    </row>
    <row r="23" spans="1:1" ht="16.5">
      <c r="A23" s="29" t="s">
        <v>55</v>
      </c>
    </row>
    <row r="24" spans="1:1" ht="16.5">
      <c r="A24" s="29" t="s">
        <v>56</v>
      </c>
    </row>
    <row r="25" spans="1:1" ht="16.5">
      <c r="A25" s="29" t="s">
        <v>57</v>
      </c>
    </row>
    <row r="26" spans="1:1" ht="16.5">
      <c r="A26" s="29" t="s">
        <v>58</v>
      </c>
    </row>
    <row r="27" spans="1:1" ht="16.5">
      <c r="A27" s="29" t="s">
        <v>59</v>
      </c>
    </row>
    <row r="28" spans="1:1" ht="16.5">
      <c r="A28" s="29" t="s">
        <v>60</v>
      </c>
    </row>
    <row r="29" spans="1:1" ht="16.5">
      <c r="A29" s="29" t="s">
        <v>128</v>
      </c>
    </row>
    <row r="30" spans="1:1" ht="16.5">
      <c r="A30" s="29" t="s">
        <v>61</v>
      </c>
    </row>
    <row r="31" spans="1:1" ht="16.5">
      <c r="A31" s="29" t="s">
        <v>62</v>
      </c>
    </row>
    <row r="32" spans="1:1" ht="16.5">
      <c r="A32" s="29" t="s">
        <v>63</v>
      </c>
    </row>
    <row r="33" spans="1:2" ht="16.5">
      <c r="A33" s="29" t="s">
        <v>64</v>
      </c>
    </row>
    <row r="34" spans="1:2" ht="16.5">
      <c r="A34" s="29" t="s">
        <v>65</v>
      </c>
    </row>
    <row r="35" spans="1:2" ht="16.5">
      <c r="A35" s="29" t="s">
        <v>66</v>
      </c>
    </row>
    <row r="36" spans="1:2" ht="16.5">
      <c r="A36" s="29" t="s">
        <v>67</v>
      </c>
    </row>
    <row r="37" spans="1:2" ht="16.5">
      <c r="A37" s="29" t="s">
        <v>68</v>
      </c>
    </row>
    <row r="38" spans="1:2" ht="16.5">
      <c r="A38" s="29" t="s">
        <v>69</v>
      </c>
    </row>
    <row r="39" spans="1:2" ht="16.5">
      <c r="A39" s="29" t="s">
        <v>70</v>
      </c>
    </row>
    <row r="40" spans="1:2" ht="16.5">
      <c r="A40" s="30" t="s">
        <v>71</v>
      </c>
      <c r="B40" s="31"/>
    </row>
    <row r="41" spans="1:2" ht="16.5">
      <c r="A41" s="30" t="s">
        <v>72</v>
      </c>
      <c r="B41" s="31"/>
    </row>
    <row r="42" spans="1:2" ht="16.5">
      <c r="A42" s="29" t="s">
        <v>73</v>
      </c>
    </row>
    <row r="43" spans="1:2" ht="16.5">
      <c r="A43" s="29" t="s">
        <v>74</v>
      </c>
    </row>
    <row r="44" spans="1:2" ht="16.5">
      <c r="A44" s="29" t="s">
        <v>75</v>
      </c>
    </row>
    <row r="45" spans="1:2" ht="16.5">
      <c r="A45" s="29" t="s">
        <v>76</v>
      </c>
    </row>
    <row r="46" spans="1:2" ht="16.5">
      <c r="A46" s="29" t="s">
        <v>77</v>
      </c>
    </row>
    <row r="47" spans="1:2" ht="16.5">
      <c r="A47" s="29" t="s">
        <v>78</v>
      </c>
    </row>
    <row r="48" spans="1:2" ht="16.5">
      <c r="A48" s="29" t="s">
        <v>79</v>
      </c>
    </row>
    <row r="49" spans="1:5" ht="16.5">
      <c r="A49" s="29" t="s">
        <v>80</v>
      </c>
    </row>
    <row r="50" spans="1:5" ht="16.5">
      <c r="A50" s="29" t="s">
        <v>81</v>
      </c>
    </row>
    <row r="51" spans="1:5" ht="16.5">
      <c r="A51" s="29" t="s">
        <v>82</v>
      </c>
    </row>
    <row r="52" spans="1:5" ht="16.5">
      <c r="A52" s="29" t="s">
        <v>83</v>
      </c>
    </row>
    <row r="53" spans="1:5" ht="16.5">
      <c r="A53" s="29" t="s">
        <v>84</v>
      </c>
    </row>
    <row r="54" spans="1:5" ht="16.5">
      <c r="A54" s="32" t="s">
        <v>85</v>
      </c>
    </row>
    <row r="55" spans="1:5" ht="16.5">
      <c r="A55" s="32" t="s">
        <v>86</v>
      </c>
    </row>
    <row r="56" spans="1:5" ht="16.5">
      <c r="A56" s="32" t="s">
        <v>87</v>
      </c>
    </row>
    <row r="57" spans="1:5" ht="16.5">
      <c r="A57" s="32" t="s">
        <v>88</v>
      </c>
    </row>
    <row r="58" spans="1:5" ht="16.5">
      <c r="A58" s="32" t="s">
        <v>89</v>
      </c>
    </row>
    <row r="59" spans="1:5" ht="16.5">
      <c r="A59" s="33" t="s">
        <v>90</v>
      </c>
      <c r="B59" s="34"/>
      <c r="C59" s="34"/>
      <c r="D59" s="34"/>
      <c r="E59" s="34"/>
    </row>
    <row r="62" spans="1:5" s="2" customFormat="1" ht="53.25" customHeight="1">
      <c r="A62" s="35"/>
    </row>
    <row r="63" spans="1:5" s="2" customFormat="1" ht="17.25">
      <c r="A63" s="36"/>
    </row>
    <row r="64" spans="1:5" s="2" customFormat="1" ht="17.25">
      <c r="A64" s="36"/>
    </row>
    <row r="65" spans="1:1" s="2" customFormat="1" ht="17.25">
      <c r="A65" s="36"/>
    </row>
    <row r="66" spans="1:1" s="2" customFormat="1" ht="17.25">
      <c r="A66" s="36"/>
    </row>
    <row r="67" spans="1:1">
      <c r="A67" s="31"/>
    </row>
    <row r="68" spans="1:1">
      <c r="A68" s="31"/>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80"/>
  <sheetViews>
    <sheetView showGridLines="0" zoomScaleNormal="100" workbookViewId="0">
      <selection activeCell="J15" sqref="J15"/>
    </sheetView>
  </sheetViews>
  <sheetFormatPr baseColWidth="10" defaultColWidth="11.42578125" defaultRowHeight="16.5"/>
  <cols>
    <col min="1" max="1" width="28.5703125" style="712" customWidth="1"/>
    <col min="2" max="2" width="13.140625" style="712" customWidth="1"/>
    <col min="3" max="3" width="10.7109375" style="712" customWidth="1"/>
    <col min="4" max="15" width="12" style="712" customWidth="1"/>
    <col min="16" max="16384" width="11.42578125" style="712"/>
  </cols>
  <sheetData>
    <row r="1" spans="1:16" ht="24.95" customHeight="1">
      <c r="A1" s="710" t="s">
        <v>479</v>
      </c>
      <c r="B1" s="711"/>
      <c r="C1" s="711"/>
      <c r="D1" s="711"/>
      <c r="E1" s="711"/>
      <c r="F1" s="711"/>
      <c r="G1" s="711"/>
      <c r="H1" s="711"/>
      <c r="I1" s="711"/>
      <c r="J1" s="711"/>
      <c r="K1" s="711"/>
      <c r="L1" s="711"/>
      <c r="M1" s="711"/>
      <c r="N1" s="711"/>
      <c r="O1" s="711"/>
    </row>
    <row r="2" spans="1:16" ht="14.1" customHeight="1">
      <c r="A2" s="713" t="s">
        <v>480</v>
      </c>
      <c r="B2" s="714"/>
      <c r="C2" s="714"/>
      <c r="D2" s="714"/>
      <c r="E2" s="714"/>
      <c r="F2" s="714"/>
      <c r="G2" s="714"/>
      <c r="H2" s="714"/>
      <c r="I2" s="714"/>
      <c r="J2" s="714"/>
      <c r="K2" s="714"/>
      <c r="L2" s="714"/>
      <c r="M2" s="714"/>
      <c r="N2" s="714"/>
      <c r="O2" s="714"/>
    </row>
    <row r="3" spans="1:16" ht="14.1" customHeight="1">
      <c r="A3" s="713" t="s">
        <v>135</v>
      </c>
      <c r="B3" s="714"/>
      <c r="C3" s="714"/>
      <c r="D3" s="714"/>
      <c r="E3" s="714"/>
      <c r="F3" s="714"/>
      <c r="G3" s="714"/>
      <c r="H3" s="714"/>
      <c r="I3" s="714"/>
      <c r="J3" s="714"/>
      <c r="K3" s="714"/>
      <c r="L3" s="714"/>
      <c r="M3" s="714"/>
      <c r="N3" s="714"/>
      <c r="O3" s="714"/>
    </row>
    <row r="4" spans="1:16" ht="14.1" customHeight="1">
      <c r="A4" s="713" t="s">
        <v>481</v>
      </c>
      <c r="B4" s="715"/>
      <c r="C4" s="715"/>
      <c r="D4" s="715"/>
      <c r="E4" s="715"/>
      <c r="F4" s="715"/>
      <c r="G4" s="715"/>
      <c r="H4" s="715"/>
      <c r="I4" s="715"/>
      <c r="J4" s="715"/>
      <c r="K4" s="715"/>
      <c r="L4" s="715"/>
      <c r="M4" s="715"/>
      <c r="N4" s="715"/>
      <c r="O4" s="715"/>
    </row>
    <row r="5" spans="1:16" ht="26.25" customHeight="1">
      <c r="A5" s="716" t="s">
        <v>482</v>
      </c>
      <c r="B5" s="717" t="s">
        <v>483</v>
      </c>
      <c r="C5" s="718" t="s">
        <v>410</v>
      </c>
      <c r="D5" s="719" t="s">
        <v>409</v>
      </c>
      <c r="E5" s="720" t="s">
        <v>484</v>
      </c>
      <c r="F5" s="721" t="s">
        <v>220</v>
      </c>
      <c r="G5" s="718" t="s">
        <v>221</v>
      </c>
      <c r="H5" s="718" t="s">
        <v>141</v>
      </c>
      <c r="I5" s="718" t="s">
        <v>222</v>
      </c>
      <c r="J5" s="718" t="s">
        <v>223</v>
      </c>
      <c r="K5" s="718" t="s">
        <v>407</v>
      </c>
      <c r="L5" s="718" t="s">
        <v>485</v>
      </c>
      <c r="M5" s="718" t="s">
        <v>405</v>
      </c>
      <c r="N5" s="720" t="s">
        <v>404</v>
      </c>
      <c r="O5" s="722" t="s">
        <v>403</v>
      </c>
    </row>
    <row r="6" spans="1:16" s="729" customFormat="1" ht="15.75" customHeight="1">
      <c r="A6" s="723" t="s">
        <v>486</v>
      </c>
      <c r="B6" s="724" t="s">
        <v>487</v>
      </c>
      <c r="C6" s="725">
        <v>2024</v>
      </c>
      <c r="D6" s="726">
        <v>2182</v>
      </c>
      <c r="E6" s="726">
        <v>2191</v>
      </c>
      <c r="F6" s="726">
        <v>2188</v>
      </c>
      <c r="G6" s="726">
        <v>2189</v>
      </c>
      <c r="H6" s="726">
        <v>2185</v>
      </c>
      <c r="I6" s="726">
        <v>2190</v>
      </c>
      <c r="J6" s="726">
        <v>2193</v>
      </c>
      <c r="K6" s="726">
        <v>2183</v>
      </c>
      <c r="L6" s="726">
        <v>2180</v>
      </c>
      <c r="M6" s="726">
        <v>2177</v>
      </c>
      <c r="N6" s="727">
        <v>2183</v>
      </c>
      <c r="O6" s="726">
        <v>2182</v>
      </c>
      <c r="P6" s="728"/>
    </row>
    <row r="7" spans="1:16" s="729" customFormat="1" ht="15.75" customHeight="1">
      <c r="A7" s="730" t="s">
        <v>488</v>
      </c>
      <c r="B7" s="731" t="s">
        <v>487</v>
      </c>
      <c r="C7" s="725" t="s">
        <v>489</v>
      </c>
      <c r="D7" s="732">
        <v>2164</v>
      </c>
      <c r="E7" s="732">
        <v>2163</v>
      </c>
      <c r="F7" s="732">
        <v>2148</v>
      </c>
      <c r="G7" s="732">
        <v>2175</v>
      </c>
      <c r="H7" s="732">
        <v>2195</v>
      </c>
      <c r="I7" s="732">
        <v>2188</v>
      </c>
      <c r="J7" s="732"/>
      <c r="K7" s="732"/>
      <c r="L7" s="732"/>
      <c r="M7" s="733"/>
      <c r="N7" s="733"/>
      <c r="O7" s="732"/>
      <c r="P7" s="728"/>
    </row>
    <row r="8" spans="1:16" s="729" customFormat="1" ht="15.75" customHeight="1">
      <c r="A8" s="723" t="s">
        <v>490</v>
      </c>
      <c r="B8" s="724" t="s">
        <v>487</v>
      </c>
      <c r="C8" s="725">
        <v>2024</v>
      </c>
      <c r="D8" s="732">
        <v>52851222</v>
      </c>
      <c r="E8" s="732">
        <v>52961212</v>
      </c>
      <c r="F8" s="732">
        <v>52871352</v>
      </c>
      <c r="G8" s="732">
        <v>52802315</v>
      </c>
      <c r="H8" s="732">
        <v>52758908</v>
      </c>
      <c r="I8" s="732">
        <v>52925473</v>
      </c>
      <c r="J8" s="732">
        <v>53004882</v>
      </c>
      <c r="K8" s="732">
        <v>52754916</v>
      </c>
      <c r="L8" s="732">
        <v>52743217</v>
      </c>
      <c r="M8" s="733">
        <v>52755674</v>
      </c>
      <c r="N8" s="733">
        <v>52868708</v>
      </c>
      <c r="O8" s="732">
        <v>52845713</v>
      </c>
      <c r="P8" s="728"/>
    </row>
    <row r="9" spans="1:16" ht="15.75" customHeight="1">
      <c r="A9" s="730" t="s">
        <v>491</v>
      </c>
      <c r="B9" s="731" t="s">
        <v>487</v>
      </c>
      <c r="C9" s="725" t="s">
        <v>489</v>
      </c>
      <c r="D9" s="732">
        <v>52338300</v>
      </c>
      <c r="E9" s="732">
        <v>52459987</v>
      </c>
      <c r="F9" s="732">
        <v>52309112</v>
      </c>
      <c r="G9" s="732">
        <v>52691882</v>
      </c>
      <c r="H9" s="732">
        <v>52921498</v>
      </c>
      <c r="I9" s="732">
        <v>52815476</v>
      </c>
      <c r="J9" s="732"/>
      <c r="K9" s="732"/>
      <c r="L9" s="732"/>
      <c r="M9" s="733"/>
      <c r="N9" s="733"/>
      <c r="O9" s="732"/>
      <c r="P9" s="734"/>
    </row>
    <row r="10" spans="1:16" ht="15.75" customHeight="1">
      <c r="A10" s="723" t="s">
        <v>492</v>
      </c>
      <c r="B10" s="724" t="s">
        <v>487</v>
      </c>
      <c r="C10" s="725">
        <v>2024</v>
      </c>
      <c r="D10" s="732">
        <v>45372787</v>
      </c>
      <c r="E10" s="732">
        <v>46751437</v>
      </c>
      <c r="F10" s="732">
        <v>45870327</v>
      </c>
      <c r="G10" s="732">
        <v>44970909</v>
      </c>
      <c r="H10" s="733">
        <v>45117337</v>
      </c>
      <c r="I10" s="732">
        <v>44596189</v>
      </c>
      <c r="J10" s="732">
        <v>45234603</v>
      </c>
      <c r="K10" s="732">
        <v>44760198</v>
      </c>
      <c r="L10" s="732">
        <v>44749232</v>
      </c>
      <c r="M10" s="733">
        <v>45914345</v>
      </c>
      <c r="N10" s="733">
        <v>46034224</v>
      </c>
      <c r="O10" s="732">
        <v>45713498</v>
      </c>
      <c r="P10" s="734"/>
    </row>
    <row r="11" spans="1:16" ht="15.75" customHeight="1">
      <c r="A11" s="730" t="s">
        <v>493</v>
      </c>
      <c r="B11" s="731" t="s">
        <v>487</v>
      </c>
      <c r="C11" s="725" t="s">
        <v>489</v>
      </c>
      <c r="D11" s="732">
        <v>45236755</v>
      </c>
      <c r="E11" s="732">
        <v>46036691</v>
      </c>
      <c r="F11" s="732">
        <v>46673972</v>
      </c>
      <c r="G11" s="732">
        <v>44686990</v>
      </c>
      <c r="H11" s="733">
        <v>44049509</v>
      </c>
      <c r="I11" s="732">
        <v>44324270</v>
      </c>
      <c r="J11" s="732"/>
      <c r="K11" s="732"/>
      <c r="L11" s="732"/>
      <c r="M11" s="733"/>
      <c r="N11" s="733"/>
      <c r="O11" s="732"/>
      <c r="P11" s="734"/>
    </row>
    <row r="12" spans="1:16" ht="15.75" customHeight="1">
      <c r="A12" s="723" t="s">
        <v>494</v>
      </c>
      <c r="B12" s="735" t="s">
        <v>315</v>
      </c>
      <c r="C12" s="725">
        <v>2024</v>
      </c>
      <c r="D12" s="732">
        <v>1160129</v>
      </c>
      <c r="E12" s="732">
        <v>1111329</v>
      </c>
      <c r="F12" s="732">
        <v>1218148</v>
      </c>
      <c r="G12" s="732">
        <v>1130360</v>
      </c>
      <c r="H12" s="732">
        <v>1133186</v>
      </c>
      <c r="I12" s="732">
        <v>1096530</v>
      </c>
      <c r="J12" s="732">
        <v>1135735</v>
      </c>
      <c r="K12" s="732">
        <v>1130813</v>
      </c>
      <c r="L12" s="732">
        <v>1087223</v>
      </c>
      <c r="M12" s="733">
        <v>1139870</v>
      </c>
      <c r="N12" s="733">
        <v>1152034</v>
      </c>
      <c r="O12" s="732">
        <v>1187309</v>
      </c>
      <c r="P12" s="734"/>
    </row>
    <row r="13" spans="1:16" ht="15.75" customHeight="1">
      <c r="A13" s="730" t="s">
        <v>495</v>
      </c>
      <c r="B13" s="736" t="s">
        <v>315</v>
      </c>
      <c r="C13" s="725" t="s">
        <v>489</v>
      </c>
      <c r="D13" s="732">
        <v>1154059</v>
      </c>
      <c r="E13" s="732">
        <v>1062849</v>
      </c>
      <c r="F13" s="732">
        <v>1204412</v>
      </c>
      <c r="G13" s="732">
        <v>1189463</v>
      </c>
      <c r="H13" s="732">
        <v>1130513</v>
      </c>
      <c r="I13" s="732">
        <v>1083367</v>
      </c>
      <c r="J13" s="732"/>
      <c r="K13" s="732"/>
      <c r="L13" s="732"/>
      <c r="M13" s="733"/>
      <c r="N13" s="733"/>
      <c r="O13" s="732"/>
      <c r="P13" s="734"/>
    </row>
    <row r="14" spans="1:16" ht="15.75" customHeight="1">
      <c r="A14" s="723" t="s">
        <v>496</v>
      </c>
      <c r="B14" s="724" t="s">
        <v>487</v>
      </c>
      <c r="C14" s="725">
        <v>2024</v>
      </c>
      <c r="D14" s="737">
        <v>25.7</v>
      </c>
      <c r="E14" s="738">
        <v>24.2</v>
      </c>
      <c r="F14" s="737">
        <v>26.4</v>
      </c>
      <c r="G14" s="738">
        <v>24.9</v>
      </c>
      <c r="H14" s="737">
        <v>25.2</v>
      </c>
      <c r="I14" s="738">
        <v>24.5</v>
      </c>
      <c r="J14" s="737">
        <v>25.4</v>
      </c>
      <c r="K14" s="738">
        <v>25.2</v>
      </c>
      <c r="L14" s="738">
        <v>24.4</v>
      </c>
      <c r="M14" s="739">
        <v>25.4</v>
      </c>
      <c r="N14" s="739">
        <v>25.1</v>
      </c>
      <c r="O14" s="738">
        <v>25.9</v>
      </c>
      <c r="P14" s="734"/>
    </row>
    <row r="15" spans="1:16" ht="15.75" customHeight="1">
      <c r="A15" s="730" t="s">
        <v>497</v>
      </c>
      <c r="B15" s="731" t="s">
        <v>487</v>
      </c>
      <c r="C15" s="725" t="s">
        <v>489</v>
      </c>
      <c r="D15" s="737">
        <v>25.5</v>
      </c>
      <c r="E15" s="738">
        <v>23.4</v>
      </c>
      <c r="F15" s="737">
        <v>26</v>
      </c>
      <c r="G15" s="738">
        <v>26.1</v>
      </c>
      <c r="H15" s="737">
        <v>25.5</v>
      </c>
      <c r="I15" s="738">
        <v>24.6</v>
      </c>
      <c r="J15" s="737"/>
      <c r="K15" s="738"/>
      <c r="L15" s="738"/>
      <c r="M15" s="739"/>
      <c r="N15" s="739"/>
      <c r="O15" s="738"/>
      <c r="P15" s="734"/>
    </row>
    <row r="16" spans="1:16" ht="15.75" customHeight="1">
      <c r="A16" s="723" t="s">
        <v>498</v>
      </c>
      <c r="B16" s="740" t="s">
        <v>499</v>
      </c>
      <c r="C16" s="725">
        <v>2024</v>
      </c>
      <c r="D16" s="741">
        <v>85.9</v>
      </c>
      <c r="E16" s="741">
        <v>88.3</v>
      </c>
      <c r="F16" s="741">
        <v>86.8</v>
      </c>
      <c r="G16" s="742">
        <v>85.2</v>
      </c>
      <c r="H16" s="741">
        <v>85.5</v>
      </c>
      <c r="I16" s="741">
        <v>84.3</v>
      </c>
      <c r="J16" s="741">
        <v>85.3</v>
      </c>
      <c r="K16" s="741">
        <v>84.8</v>
      </c>
      <c r="L16" s="742">
        <v>84.8</v>
      </c>
      <c r="M16" s="743">
        <v>87</v>
      </c>
      <c r="N16" s="743">
        <v>87.1</v>
      </c>
      <c r="O16" s="743">
        <v>86.5</v>
      </c>
      <c r="P16" s="734"/>
    </row>
    <row r="17" spans="1:16" ht="15.75" customHeight="1">
      <c r="A17" s="730" t="s">
        <v>498</v>
      </c>
      <c r="B17" s="744" t="s">
        <v>499</v>
      </c>
      <c r="C17" s="725" t="s">
        <v>489</v>
      </c>
      <c r="D17" s="741">
        <v>86.4</v>
      </c>
      <c r="E17" s="741">
        <v>87.8</v>
      </c>
      <c r="F17" s="741">
        <v>89.2</v>
      </c>
      <c r="G17" s="742">
        <v>84.8</v>
      </c>
      <c r="H17" s="741">
        <v>83.2</v>
      </c>
      <c r="I17" s="741">
        <v>83.9</v>
      </c>
      <c r="J17" s="741"/>
      <c r="K17" s="741"/>
      <c r="L17" s="742"/>
      <c r="M17" s="743"/>
      <c r="N17" s="743"/>
      <c r="O17" s="743"/>
      <c r="P17" s="734"/>
    </row>
    <row r="18" spans="1:16" ht="15.75" customHeight="1">
      <c r="A18" s="745" t="s">
        <v>500</v>
      </c>
      <c r="B18" s="746"/>
      <c r="C18" s="746"/>
      <c r="D18" s="746"/>
      <c r="E18" s="746"/>
      <c r="F18" s="746"/>
      <c r="G18" s="746"/>
      <c r="H18" s="746"/>
      <c r="I18" s="746"/>
      <c r="J18" s="746"/>
      <c r="K18" s="746"/>
      <c r="L18" s="746"/>
      <c r="M18" s="746"/>
      <c r="N18" s="746"/>
      <c r="O18" s="746"/>
    </row>
    <row r="19" spans="1:16" ht="15.75" customHeight="1">
      <c r="A19" s="723" t="s">
        <v>486</v>
      </c>
      <c r="B19" s="724" t="s">
        <v>487</v>
      </c>
      <c r="C19" s="725">
        <v>2024</v>
      </c>
      <c r="D19" s="747">
        <v>1008</v>
      </c>
      <c r="E19" s="747">
        <v>1009</v>
      </c>
      <c r="F19" s="747">
        <v>1006</v>
      </c>
      <c r="G19" s="747">
        <v>1007</v>
      </c>
      <c r="H19" s="748">
        <v>1002</v>
      </c>
      <c r="I19" s="748">
        <v>1000</v>
      </c>
      <c r="J19" s="748">
        <v>1000</v>
      </c>
      <c r="K19" s="748">
        <v>994</v>
      </c>
      <c r="L19" s="748">
        <v>993</v>
      </c>
      <c r="M19" s="748">
        <v>988</v>
      </c>
      <c r="N19" s="749">
        <v>989</v>
      </c>
      <c r="O19" s="726">
        <v>987</v>
      </c>
    </row>
    <row r="20" spans="1:16" ht="15.75" customHeight="1">
      <c r="A20" s="730" t="s">
        <v>488</v>
      </c>
      <c r="B20" s="731" t="s">
        <v>487</v>
      </c>
      <c r="C20" s="725" t="s">
        <v>489</v>
      </c>
      <c r="D20" s="747">
        <v>970</v>
      </c>
      <c r="E20" s="747">
        <v>968</v>
      </c>
      <c r="F20" s="747">
        <v>963</v>
      </c>
      <c r="G20" s="747">
        <v>970</v>
      </c>
      <c r="H20" s="748">
        <v>981</v>
      </c>
      <c r="I20" s="748">
        <v>973</v>
      </c>
      <c r="J20" s="748"/>
      <c r="K20" s="748"/>
      <c r="L20" s="748"/>
      <c r="M20" s="748"/>
      <c r="N20" s="749"/>
      <c r="O20" s="726"/>
      <c r="P20" s="750"/>
    </row>
    <row r="21" spans="1:16" ht="15.75" customHeight="1">
      <c r="A21" s="723" t="s">
        <v>490</v>
      </c>
      <c r="B21" s="724" t="s">
        <v>487</v>
      </c>
      <c r="C21" s="725">
        <v>2024</v>
      </c>
      <c r="D21" s="732">
        <v>31201671</v>
      </c>
      <c r="E21" s="732">
        <v>31189755</v>
      </c>
      <c r="F21" s="732">
        <v>31074582</v>
      </c>
      <c r="G21" s="732">
        <v>31051307</v>
      </c>
      <c r="H21" s="732">
        <v>30939177</v>
      </c>
      <c r="I21" s="732">
        <v>30967396</v>
      </c>
      <c r="J21" s="732">
        <v>31028179</v>
      </c>
      <c r="K21" s="732">
        <v>30819920</v>
      </c>
      <c r="L21" s="732">
        <v>31149452</v>
      </c>
      <c r="M21" s="733">
        <v>31034783</v>
      </c>
      <c r="N21" s="733">
        <v>30992307</v>
      </c>
      <c r="O21" s="732">
        <v>30867161</v>
      </c>
    </row>
    <row r="22" spans="1:16" ht="15.75" customHeight="1">
      <c r="A22" s="730" t="s">
        <v>491</v>
      </c>
      <c r="B22" s="731" t="s">
        <v>487</v>
      </c>
      <c r="C22" s="725" t="s">
        <v>489</v>
      </c>
      <c r="D22" s="732">
        <v>30388507</v>
      </c>
      <c r="E22" s="732">
        <v>30500871</v>
      </c>
      <c r="F22" s="732">
        <v>30417893</v>
      </c>
      <c r="G22" s="732">
        <v>30578536</v>
      </c>
      <c r="H22" s="732">
        <v>30756669</v>
      </c>
      <c r="I22" s="732">
        <v>30629477</v>
      </c>
      <c r="J22" s="732"/>
      <c r="K22" s="732"/>
      <c r="L22" s="732"/>
      <c r="M22" s="733"/>
      <c r="N22" s="733"/>
      <c r="O22" s="732"/>
    </row>
    <row r="23" spans="1:16" ht="15.75" customHeight="1">
      <c r="A23" s="723" t="s">
        <v>492</v>
      </c>
      <c r="B23" s="724" t="s">
        <v>487</v>
      </c>
      <c r="C23" s="725">
        <v>2024</v>
      </c>
      <c r="D23" s="732">
        <v>26480385</v>
      </c>
      <c r="E23" s="732">
        <v>27152689</v>
      </c>
      <c r="F23" s="732">
        <v>26567226</v>
      </c>
      <c r="G23" s="732">
        <v>26109203</v>
      </c>
      <c r="H23" s="732">
        <v>25876099</v>
      </c>
      <c r="I23" s="732">
        <v>25399083</v>
      </c>
      <c r="J23" s="732">
        <v>26042931</v>
      </c>
      <c r="K23" s="732">
        <v>25782439</v>
      </c>
      <c r="L23" s="732">
        <v>25907321</v>
      </c>
      <c r="M23" s="733">
        <v>26470654</v>
      </c>
      <c r="N23" s="733">
        <v>26316958</v>
      </c>
      <c r="O23" s="732">
        <v>26440825</v>
      </c>
    </row>
    <row r="24" spans="1:16" ht="15.75" customHeight="1">
      <c r="A24" s="730" t="s">
        <v>493</v>
      </c>
      <c r="B24" s="731" t="s">
        <v>487</v>
      </c>
      <c r="C24" s="725" t="s">
        <v>489</v>
      </c>
      <c r="D24" s="732">
        <v>25914609</v>
      </c>
      <c r="E24" s="732">
        <v>26374348</v>
      </c>
      <c r="F24" s="732">
        <v>26842771</v>
      </c>
      <c r="G24" s="732">
        <v>25535302</v>
      </c>
      <c r="H24" s="732">
        <v>25163075</v>
      </c>
      <c r="I24" s="732">
        <v>25314356</v>
      </c>
      <c r="J24" s="732"/>
      <c r="K24" s="732"/>
      <c r="L24" s="732"/>
      <c r="M24" s="733"/>
      <c r="N24" s="733"/>
      <c r="O24" s="732"/>
    </row>
    <row r="25" spans="1:16" ht="15.75" customHeight="1">
      <c r="A25" s="723" t="s">
        <v>494</v>
      </c>
      <c r="B25" s="735" t="s">
        <v>315</v>
      </c>
      <c r="C25" s="725">
        <v>2024</v>
      </c>
      <c r="D25" s="732">
        <v>682211</v>
      </c>
      <c r="E25" s="732">
        <v>646983</v>
      </c>
      <c r="F25" s="732">
        <v>715441</v>
      </c>
      <c r="G25" s="732">
        <v>664064</v>
      </c>
      <c r="H25" s="732">
        <v>656026</v>
      </c>
      <c r="I25" s="732">
        <v>630989</v>
      </c>
      <c r="J25" s="732">
        <v>655487</v>
      </c>
      <c r="K25" s="732">
        <v>654606</v>
      </c>
      <c r="L25" s="732">
        <v>631889</v>
      </c>
      <c r="M25" s="733">
        <v>650653</v>
      </c>
      <c r="N25" s="733">
        <v>661010</v>
      </c>
      <c r="O25" s="732">
        <v>688839</v>
      </c>
    </row>
    <row r="26" spans="1:16" ht="15.75" customHeight="1">
      <c r="A26" s="730" t="s">
        <v>495</v>
      </c>
      <c r="B26" s="736" t="s">
        <v>315</v>
      </c>
      <c r="C26" s="725" t="s">
        <v>489</v>
      </c>
      <c r="D26" s="732">
        <v>666645</v>
      </c>
      <c r="E26" s="732">
        <v>615949</v>
      </c>
      <c r="F26" s="732">
        <v>696378</v>
      </c>
      <c r="G26" s="732">
        <v>695778</v>
      </c>
      <c r="H26" s="732">
        <v>650750</v>
      </c>
      <c r="I26" s="732">
        <v>619918</v>
      </c>
      <c r="J26" s="732"/>
      <c r="K26" s="732"/>
      <c r="L26" s="732"/>
      <c r="M26" s="733"/>
      <c r="N26" s="733"/>
      <c r="O26" s="732"/>
    </row>
    <row r="27" spans="1:16" ht="15.75" customHeight="1">
      <c r="A27" s="723" t="s">
        <v>496</v>
      </c>
      <c r="B27" s="724" t="s">
        <v>487</v>
      </c>
      <c r="C27" s="725">
        <v>2024</v>
      </c>
      <c r="D27" s="737">
        <v>25.9</v>
      </c>
      <c r="E27" s="738">
        <v>24.2</v>
      </c>
      <c r="F27" s="737">
        <v>26.7</v>
      </c>
      <c r="G27" s="738">
        <v>25.3</v>
      </c>
      <c r="H27" s="737">
        <v>25.4</v>
      </c>
      <c r="I27" s="738">
        <v>24.7</v>
      </c>
      <c r="J27" s="738">
        <v>25.6</v>
      </c>
      <c r="K27" s="738">
        <v>25.3</v>
      </c>
      <c r="L27" s="738">
        <v>24.5</v>
      </c>
      <c r="M27" s="751">
        <v>25.2</v>
      </c>
      <c r="N27" s="739">
        <v>25.1</v>
      </c>
      <c r="O27" s="738">
        <v>26.2</v>
      </c>
    </row>
    <row r="28" spans="1:16" ht="15.75" customHeight="1">
      <c r="A28" s="730" t="s">
        <v>497</v>
      </c>
      <c r="B28" s="731" t="s">
        <v>487</v>
      </c>
      <c r="C28" s="725" t="s">
        <v>489</v>
      </c>
      <c r="D28" s="737">
        <v>25.6</v>
      </c>
      <c r="E28" s="738">
        <v>23.6</v>
      </c>
      <c r="F28" s="737">
        <v>26.2</v>
      </c>
      <c r="G28" s="738">
        <v>26.6</v>
      </c>
      <c r="H28" s="737">
        <v>25.7</v>
      </c>
      <c r="I28" s="738">
        <v>24.6</v>
      </c>
      <c r="J28" s="738"/>
      <c r="K28" s="738"/>
      <c r="L28" s="738"/>
      <c r="M28" s="751"/>
      <c r="N28" s="739"/>
      <c r="O28" s="738"/>
    </row>
    <row r="29" spans="1:16" ht="15.75" customHeight="1">
      <c r="A29" s="723" t="s">
        <v>498</v>
      </c>
      <c r="B29" s="740" t="s">
        <v>499</v>
      </c>
      <c r="C29" s="725">
        <v>2024</v>
      </c>
      <c r="D29" s="742">
        <v>84.9</v>
      </c>
      <c r="E29" s="742">
        <v>87.1</v>
      </c>
      <c r="F29" s="742">
        <v>85.5</v>
      </c>
      <c r="G29" s="742">
        <v>84.1</v>
      </c>
      <c r="H29" s="742">
        <v>83.6</v>
      </c>
      <c r="I29" s="742">
        <v>82</v>
      </c>
      <c r="J29" s="742">
        <v>83.9</v>
      </c>
      <c r="K29" s="742">
        <v>83.7</v>
      </c>
      <c r="L29" s="742">
        <v>83.2</v>
      </c>
      <c r="M29" s="743">
        <v>85.3</v>
      </c>
      <c r="N29" s="743">
        <v>84.9</v>
      </c>
      <c r="O29" s="742">
        <v>85.7</v>
      </c>
    </row>
    <row r="30" spans="1:16" ht="15.75" customHeight="1">
      <c r="A30" s="730" t="s">
        <v>498</v>
      </c>
      <c r="B30" s="744" t="s">
        <v>499</v>
      </c>
      <c r="C30" s="725" t="s">
        <v>489</v>
      </c>
      <c r="D30" s="742">
        <v>85.3</v>
      </c>
      <c r="E30" s="742">
        <v>86.5</v>
      </c>
      <c r="F30" s="742">
        <v>88.2</v>
      </c>
      <c r="G30" s="742">
        <v>83.5</v>
      </c>
      <c r="H30" s="742">
        <v>81.8</v>
      </c>
      <c r="I30" s="742">
        <v>82.6</v>
      </c>
      <c r="J30" s="742"/>
      <c r="K30" s="742"/>
      <c r="L30" s="742"/>
      <c r="M30" s="743"/>
      <c r="N30" s="743"/>
      <c r="O30" s="742"/>
    </row>
    <row r="31" spans="1:16" ht="15.75" customHeight="1">
      <c r="A31" s="745" t="s">
        <v>501</v>
      </c>
      <c r="B31" s="746"/>
      <c r="C31" s="746"/>
      <c r="D31" s="746"/>
      <c r="E31" s="746"/>
      <c r="F31" s="746"/>
      <c r="G31" s="746"/>
      <c r="H31" s="746"/>
      <c r="I31" s="746"/>
      <c r="J31" s="746"/>
      <c r="K31" s="746"/>
      <c r="L31" s="746"/>
      <c r="M31" s="746"/>
      <c r="N31" s="746"/>
      <c r="O31" s="746"/>
    </row>
    <row r="32" spans="1:16" ht="15.75" customHeight="1">
      <c r="A32" s="723" t="s">
        <v>486</v>
      </c>
      <c r="B32" s="724" t="s">
        <v>487</v>
      </c>
      <c r="C32" s="725">
        <v>2024</v>
      </c>
      <c r="D32" s="738">
        <v>825</v>
      </c>
      <c r="E32" s="738">
        <v>832</v>
      </c>
      <c r="F32" s="738">
        <v>834</v>
      </c>
      <c r="G32" s="738">
        <v>832</v>
      </c>
      <c r="H32" s="738">
        <v>829</v>
      </c>
      <c r="I32" s="738">
        <v>836</v>
      </c>
      <c r="J32" s="738">
        <v>838</v>
      </c>
      <c r="K32" s="738">
        <v>829</v>
      </c>
      <c r="L32" s="738">
        <v>831</v>
      </c>
      <c r="M32" s="738">
        <v>828</v>
      </c>
      <c r="N32" s="739">
        <v>835</v>
      </c>
      <c r="O32" s="738">
        <v>837</v>
      </c>
    </row>
    <row r="33" spans="1:16" ht="15.75" customHeight="1">
      <c r="A33" s="730" t="s">
        <v>488</v>
      </c>
      <c r="B33" s="731" t="s">
        <v>487</v>
      </c>
      <c r="C33" s="725" t="s">
        <v>489</v>
      </c>
      <c r="D33" s="738">
        <v>838</v>
      </c>
      <c r="E33" s="738">
        <v>837</v>
      </c>
      <c r="F33" s="738">
        <v>834</v>
      </c>
      <c r="G33" s="738">
        <v>846</v>
      </c>
      <c r="H33" s="738">
        <v>849</v>
      </c>
      <c r="I33" s="738">
        <v>857</v>
      </c>
      <c r="J33" s="738"/>
      <c r="K33" s="738"/>
      <c r="L33" s="738"/>
      <c r="M33" s="738"/>
      <c r="N33" s="739"/>
      <c r="O33" s="738"/>
    </row>
    <row r="34" spans="1:16" ht="15.75" customHeight="1">
      <c r="A34" s="723" t="s">
        <v>490</v>
      </c>
      <c r="B34" s="724" t="s">
        <v>487</v>
      </c>
      <c r="C34" s="725">
        <v>2024</v>
      </c>
      <c r="D34" s="732">
        <v>12210317</v>
      </c>
      <c r="E34" s="732">
        <v>12337445</v>
      </c>
      <c r="F34" s="732">
        <v>12383841</v>
      </c>
      <c r="G34" s="732">
        <v>12292979</v>
      </c>
      <c r="H34" s="732">
        <v>12363337</v>
      </c>
      <c r="I34" s="732">
        <v>12492582</v>
      </c>
      <c r="J34" s="732">
        <v>12504986</v>
      </c>
      <c r="K34" s="732">
        <v>12434205</v>
      </c>
      <c r="L34" s="732">
        <v>12371254</v>
      </c>
      <c r="M34" s="733">
        <v>12353512</v>
      </c>
      <c r="N34" s="733">
        <v>12481920</v>
      </c>
      <c r="O34" s="732">
        <v>12552363</v>
      </c>
    </row>
    <row r="35" spans="1:16" ht="15.75" customHeight="1">
      <c r="A35" s="730" t="s">
        <v>491</v>
      </c>
      <c r="B35" s="731" t="s">
        <v>487</v>
      </c>
      <c r="C35" s="725" t="s">
        <v>489</v>
      </c>
      <c r="D35" s="732">
        <v>12553632</v>
      </c>
      <c r="E35" s="732">
        <v>12572806</v>
      </c>
      <c r="F35" s="732">
        <v>12562524</v>
      </c>
      <c r="G35" s="732">
        <v>12660899</v>
      </c>
      <c r="H35" s="732">
        <v>12648139</v>
      </c>
      <c r="I35" s="732">
        <v>12784608</v>
      </c>
      <c r="J35" s="732"/>
      <c r="K35" s="732"/>
      <c r="L35" s="732"/>
      <c r="M35" s="733"/>
      <c r="N35" s="733"/>
      <c r="O35" s="732"/>
    </row>
    <row r="36" spans="1:16" ht="15.75" customHeight="1">
      <c r="A36" s="723" t="s">
        <v>492</v>
      </c>
      <c r="B36" s="724" t="s">
        <v>487</v>
      </c>
      <c r="C36" s="725">
        <v>2024</v>
      </c>
      <c r="D36" s="732">
        <v>10512448</v>
      </c>
      <c r="E36" s="732">
        <v>10970862</v>
      </c>
      <c r="F36" s="732">
        <v>10763301</v>
      </c>
      <c r="G36" s="732">
        <v>10525908</v>
      </c>
      <c r="H36" s="732">
        <v>10817512</v>
      </c>
      <c r="I36" s="732">
        <v>10738732</v>
      </c>
      <c r="J36" s="732">
        <v>10623306</v>
      </c>
      <c r="K36" s="732">
        <v>10487399</v>
      </c>
      <c r="L36" s="732">
        <v>10595231</v>
      </c>
      <c r="M36" s="733">
        <v>10909216</v>
      </c>
      <c r="N36" s="733">
        <v>11141243</v>
      </c>
      <c r="O36" s="732">
        <v>10915446</v>
      </c>
    </row>
    <row r="37" spans="1:16" ht="15.75" customHeight="1">
      <c r="A37" s="730" t="s">
        <v>493</v>
      </c>
      <c r="B37" s="731" t="s">
        <v>487</v>
      </c>
      <c r="C37" s="725" t="s">
        <v>489</v>
      </c>
      <c r="D37" s="732">
        <v>11006977</v>
      </c>
      <c r="E37" s="732">
        <v>11263338</v>
      </c>
      <c r="F37" s="732">
        <v>11403311</v>
      </c>
      <c r="G37" s="732">
        <v>10869147</v>
      </c>
      <c r="H37" s="732">
        <v>10777679</v>
      </c>
      <c r="I37" s="732">
        <v>10987395</v>
      </c>
      <c r="J37" s="732"/>
      <c r="K37" s="732"/>
      <c r="L37" s="732"/>
      <c r="M37" s="733"/>
      <c r="N37" s="733"/>
      <c r="O37" s="732"/>
    </row>
    <row r="38" spans="1:16" ht="15.75" customHeight="1">
      <c r="A38" s="723" t="s">
        <v>494</v>
      </c>
      <c r="B38" s="735" t="s">
        <v>315</v>
      </c>
      <c r="C38" s="725">
        <v>2024</v>
      </c>
      <c r="D38" s="732">
        <v>269335</v>
      </c>
      <c r="E38" s="732">
        <v>259368</v>
      </c>
      <c r="F38" s="732">
        <v>280384</v>
      </c>
      <c r="G38" s="732">
        <v>255170</v>
      </c>
      <c r="H38" s="732">
        <v>266476</v>
      </c>
      <c r="I38" s="732">
        <v>263762</v>
      </c>
      <c r="J38" s="732">
        <v>270125</v>
      </c>
      <c r="K38" s="732">
        <v>264541</v>
      </c>
      <c r="L38" s="732">
        <v>257168</v>
      </c>
      <c r="M38" s="733">
        <v>278370</v>
      </c>
      <c r="N38" s="733">
        <v>279140</v>
      </c>
      <c r="O38" s="732">
        <v>285292</v>
      </c>
    </row>
    <row r="39" spans="1:16" ht="15.75" customHeight="1">
      <c r="A39" s="730" t="s">
        <v>495</v>
      </c>
      <c r="B39" s="736" t="s">
        <v>315</v>
      </c>
      <c r="C39" s="725" t="s">
        <v>489</v>
      </c>
      <c r="D39" s="732">
        <v>279592</v>
      </c>
      <c r="E39" s="732">
        <v>251635</v>
      </c>
      <c r="F39" s="732">
        <v>294091</v>
      </c>
      <c r="G39" s="732">
        <v>282945</v>
      </c>
      <c r="H39" s="732">
        <v>272769</v>
      </c>
      <c r="I39" s="732">
        <v>267167</v>
      </c>
      <c r="J39" s="732"/>
      <c r="K39" s="732"/>
      <c r="L39" s="732"/>
      <c r="M39" s="733"/>
      <c r="N39" s="733"/>
      <c r="O39" s="732"/>
    </row>
    <row r="40" spans="1:16" ht="15.75" customHeight="1">
      <c r="A40" s="723" t="s">
        <v>496</v>
      </c>
      <c r="B40" s="724" t="s">
        <v>487</v>
      </c>
      <c r="C40" s="725">
        <v>2024</v>
      </c>
      <c r="D40" s="737">
        <v>25.6</v>
      </c>
      <c r="E40" s="737">
        <v>24.2</v>
      </c>
      <c r="F40" s="737">
        <v>25.8</v>
      </c>
      <c r="G40" s="737">
        <v>24</v>
      </c>
      <c r="H40" s="737">
        <v>25</v>
      </c>
      <c r="I40" s="737">
        <v>24.5</v>
      </c>
      <c r="J40" s="737">
        <v>25.5</v>
      </c>
      <c r="K40" s="737">
        <v>25.3</v>
      </c>
      <c r="L40" s="737">
        <v>24.5</v>
      </c>
      <c r="M40" s="751">
        <v>26</v>
      </c>
      <c r="N40" s="751">
        <v>25.4</v>
      </c>
      <c r="O40" s="737">
        <v>25.9</v>
      </c>
      <c r="P40" s="752"/>
    </row>
    <row r="41" spans="1:16" ht="15.75" customHeight="1">
      <c r="A41" s="730" t="s">
        <v>497</v>
      </c>
      <c r="B41" s="731" t="s">
        <v>487</v>
      </c>
      <c r="C41" s="725" t="s">
        <v>489</v>
      </c>
      <c r="D41" s="737">
        <v>25.7</v>
      </c>
      <c r="E41" s="737">
        <v>22.8</v>
      </c>
      <c r="F41" s="737">
        <v>25.9</v>
      </c>
      <c r="G41" s="737">
        <v>25.4</v>
      </c>
      <c r="H41" s="737">
        <v>25.4</v>
      </c>
      <c r="I41" s="737">
        <v>24.6</v>
      </c>
      <c r="J41" s="737"/>
      <c r="K41" s="737"/>
      <c r="L41" s="737"/>
      <c r="M41" s="751"/>
      <c r="N41" s="751"/>
      <c r="O41" s="737"/>
    </row>
    <row r="42" spans="1:16" ht="15.75" customHeight="1">
      <c r="A42" s="723" t="s">
        <v>498</v>
      </c>
      <c r="B42" s="740" t="s">
        <v>499</v>
      </c>
      <c r="C42" s="725">
        <v>2024</v>
      </c>
      <c r="D42" s="742">
        <v>86.1</v>
      </c>
      <c r="E42" s="742">
        <v>88.9</v>
      </c>
      <c r="F42" s="742">
        <v>86.9</v>
      </c>
      <c r="G42" s="742">
        <v>85.6</v>
      </c>
      <c r="H42" s="742">
        <v>87.5</v>
      </c>
      <c r="I42" s="742">
        <v>86</v>
      </c>
      <c r="J42" s="742">
        <v>85</v>
      </c>
      <c r="K42" s="742">
        <v>84.3</v>
      </c>
      <c r="L42" s="742">
        <v>85.6</v>
      </c>
      <c r="M42" s="743">
        <v>88.3</v>
      </c>
      <c r="N42" s="743">
        <v>89.3</v>
      </c>
      <c r="O42" s="742">
        <v>87</v>
      </c>
    </row>
    <row r="43" spans="1:16" ht="15.75" customHeight="1">
      <c r="A43" s="730" t="s">
        <v>498</v>
      </c>
      <c r="B43" s="744" t="s">
        <v>499</v>
      </c>
      <c r="C43" s="725" t="s">
        <v>489</v>
      </c>
      <c r="D43" s="742">
        <v>87.7</v>
      </c>
      <c r="E43" s="742">
        <v>89.6</v>
      </c>
      <c r="F43" s="742">
        <v>90.8</v>
      </c>
      <c r="G43" s="742">
        <v>85.8</v>
      </c>
      <c r="H43" s="742">
        <v>85.2</v>
      </c>
      <c r="I43" s="742">
        <v>85.9</v>
      </c>
      <c r="J43" s="742"/>
      <c r="K43" s="742"/>
      <c r="L43" s="742"/>
      <c r="M43" s="743"/>
      <c r="N43" s="743"/>
      <c r="O43" s="742"/>
    </row>
    <row r="44" spans="1:16" ht="15.75" customHeight="1">
      <c r="A44" s="745" t="s">
        <v>502</v>
      </c>
      <c r="B44" s="745"/>
      <c r="C44" s="745"/>
      <c r="D44" s="745"/>
      <c r="E44" s="745"/>
      <c r="F44" s="745"/>
      <c r="G44" s="745"/>
      <c r="H44" s="745"/>
      <c r="I44" s="745"/>
      <c r="J44" s="745"/>
      <c r="K44" s="745"/>
      <c r="L44" s="745"/>
      <c r="M44" s="745"/>
      <c r="N44" s="745"/>
      <c r="O44" s="745"/>
    </row>
    <row r="45" spans="1:16" ht="15.75" customHeight="1">
      <c r="A45" s="723" t="s">
        <v>486</v>
      </c>
      <c r="B45" s="724" t="s">
        <v>487</v>
      </c>
      <c r="C45" s="725">
        <v>2024</v>
      </c>
      <c r="D45" s="753">
        <v>53</v>
      </c>
      <c r="E45" s="753">
        <v>53</v>
      </c>
      <c r="F45" s="753">
        <v>53</v>
      </c>
      <c r="G45" s="753">
        <v>53</v>
      </c>
      <c r="H45" s="753">
        <v>53</v>
      </c>
      <c r="I45" s="753">
        <v>52</v>
      </c>
      <c r="J45" s="753">
        <v>53</v>
      </c>
      <c r="K45" s="753">
        <v>51</v>
      </c>
      <c r="L45" s="753">
        <v>47</v>
      </c>
      <c r="M45" s="753">
        <v>45</v>
      </c>
      <c r="N45" s="754">
        <v>45</v>
      </c>
      <c r="O45" s="738">
        <v>43</v>
      </c>
    </row>
    <row r="46" spans="1:16" ht="15.75" customHeight="1">
      <c r="A46" s="730" t="s">
        <v>488</v>
      </c>
      <c r="B46" s="731" t="s">
        <v>487</v>
      </c>
      <c r="C46" s="725" t="s">
        <v>489</v>
      </c>
      <c r="D46" s="753">
        <v>42</v>
      </c>
      <c r="E46" s="753">
        <v>40</v>
      </c>
      <c r="F46" s="753">
        <v>40</v>
      </c>
      <c r="G46" s="753">
        <v>40</v>
      </c>
      <c r="H46" s="753">
        <v>41</v>
      </c>
      <c r="I46" s="753">
        <v>39</v>
      </c>
      <c r="J46" s="753"/>
      <c r="K46" s="753"/>
      <c r="L46" s="753"/>
      <c r="M46" s="753"/>
      <c r="N46" s="754"/>
      <c r="O46" s="738"/>
    </row>
    <row r="47" spans="1:16" ht="15.75" customHeight="1">
      <c r="A47" s="723" t="s">
        <v>490</v>
      </c>
      <c r="B47" s="724" t="s">
        <v>487</v>
      </c>
      <c r="C47" s="725">
        <v>2024</v>
      </c>
      <c r="D47" s="732">
        <v>2259593</v>
      </c>
      <c r="E47" s="732">
        <v>2259533</v>
      </c>
      <c r="F47" s="732">
        <v>2259533</v>
      </c>
      <c r="G47" s="732">
        <v>2250065</v>
      </c>
      <c r="H47" s="732">
        <v>2250065</v>
      </c>
      <c r="I47" s="732">
        <v>2247795</v>
      </c>
      <c r="J47" s="732">
        <v>2250065</v>
      </c>
      <c r="K47" s="732">
        <v>2242170</v>
      </c>
      <c r="L47" s="732">
        <v>2016320</v>
      </c>
      <c r="M47" s="733">
        <v>2013140</v>
      </c>
      <c r="N47" s="733">
        <v>2013340</v>
      </c>
      <c r="O47" s="732">
        <v>2008400</v>
      </c>
    </row>
    <row r="48" spans="1:16" ht="15.75" customHeight="1">
      <c r="A48" s="730" t="s">
        <v>491</v>
      </c>
      <c r="B48" s="731" t="s">
        <v>487</v>
      </c>
      <c r="C48" s="725" t="s">
        <v>489</v>
      </c>
      <c r="D48" s="732">
        <v>2008236</v>
      </c>
      <c r="E48" s="732">
        <v>2000810</v>
      </c>
      <c r="F48" s="732">
        <v>2000810</v>
      </c>
      <c r="G48" s="732">
        <v>2000630</v>
      </c>
      <c r="H48" s="732">
        <v>2004522</v>
      </c>
      <c r="I48" s="732">
        <v>1996444</v>
      </c>
      <c r="J48" s="732"/>
      <c r="K48" s="732"/>
      <c r="L48" s="732"/>
      <c r="M48" s="733"/>
      <c r="N48" s="733"/>
      <c r="O48" s="732"/>
    </row>
    <row r="49" spans="1:15" ht="15.75" customHeight="1">
      <c r="A49" s="723" t="s">
        <v>492</v>
      </c>
      <c r="B49" s="724" t="s">
        <v>487</v>
      </c>
      <c r="C49" s="725">
        <v>2024</v>
      </c>
      <c r="D49" s="732">
        <v>2007556</v>
      </c>
      <c r="E49" s="732">
        <v>2105672</v>
      </c>
      <c r="F49" s="732">
        <v>2093973</v>
      </c>
      <c r="G49" s="732">
        <v>1896910</v>
      </c>
      <c r="H49" s="732">
        <v>2062610</v>
      </c>
      <c r="I49" s="732">
        <v>2022377</v>
      </c>
      <c r="J49" s="732">
        <v>2006892</v>
      </c>
      <c r="K49" s="732">
        <v>1942548</v>
      </c>
      <c r="L49" s="732">
        <v>1719990</v>
      </c>
      <c r="M49" s="733">
        <v>1846752</v>
      </c>
      <c r="N49" s="733">
        <v>1824516</v>
      </c>
      <c r="O49" s="732">
        <v>1827329</v>
      </c>
    </row>
    <row r="50" spans="1:15" ht="15.75" customHeight="1">
      <c r="A50" s="730" t="s">
        <v>493</v>
      </c>
      <c r="B50" s="731" t="s">
        <v>487</v>
      </c>
      <c r="C50" s="725" t="s">
        <v>489</v>
      </c>
      <c r="D50" s="732">
        <v>1708072</v>
      </c>
      <c r="E50" s="732">
        <v>1699370</v>
      </c>
      <c r="F50" s="732">
        <v>1690115</v>
      </c>
      <c r="G50" s="732">
        <v>1592959</v>
      </c>
      <c r="H50" s="732">
        <v>1495320</v>
      </c>
      <c r="I50" s="732">
        <v>1362874</v>
      </c>
      <c r="J50" s="732"/>
      <c r="K50" s="732"/>
      <c r="L50" s="732"/>
      <c r="M50" s="733"/>
      <c r="N50" s="733"/>
      <c r="O50" s="732"/>
    </row>
    <row r="51" spans="1:15" ht="15.75" customHeight="1">
      <c r="A51" s="723" t="s">
        <v>494</v>
      </c>
      <c r="B51" s="735" t="s">
        <v>315</v>
      </c>
      <c r="C51" s="725">
        <v>2024</v>
      </c>
      <c r="D51" s="755">
        <v>53089</v>
      </c>
      <c r="E51" s="755">
        <v>51924</v>
      </c>
      <c r="F51" s="755">
        <v>56569</v>
      </c>
      <c r="G51" s="755">
        <v>52758</v>
      </c>
      <c r="H51" s="755">
        <v>50475</v>
      </c>
      <c r="I51" s="755">
        <v>45381</v>
      </c>
      <c r="J51" s="755">
        <v>47198</v>
      </c>
      <c r="K51" s="755">
        <v>48189</v>
      </c>
      <c r="L51" s="755">
        <v>44164</v>
      </c>
      <c r="M51" s="756">
        <v>45603</v>
      </c>
      <c r="N51" s="756">
        <v>46567</v>
      </c>
      <c r="O51" s="755">
        <v>45836</v>
      </c>
    </row>
    <row r="52" spans="1:15" ht="15.75" customHeight="1">
      <c r="A52" s="730" t="s">
        <v>495</v>
      </c>
      <c r="B52" s="736" t="s">
        <v>315</v>
      </c>
      <c r="C52" s="725" t="s">
        <v>489</v>
      </c>
      <c r="D52" s="755">
        <v>46218</v>
      </c>
      <c r="E52" s="755">
        <v>40872</v>
      </c>
      <c r="F52" s="755">
        <v>43510</v>
      </c>
      <c r="G52" s="755">
        <v>41279</v>
      </c>
      <c r="H52" s="755">
        <v>39473</v>
      </c>
      <c r="I52" s="755">
        <v>35901</v>
      </c>
      <c r="J52" s="755"/>
      <c r="K52" s="755"/>
      <c r="L52" s="755"/>
      <c r="M52" s="756"/>
      <c r="N52" s="756"/>
      <c r="O52" s="755"/>
    </row>
    <row r="53" spans="1:15" ht="15.75" customHeight="1">
      <c r="A53" s="723" t="s">
        <v>496</v>
      </c>
      <c r="B53" s="724" t="s">
        <v>487</v>
      </c>
      <c r="C53" s="725">
        <v>2024</v>
      </c>
      <c r="D53" s="737">
        <v>26.2</v>
      </c>
      <c r="E53" s="737">
        <v>25.2</v>
      </c>
      <c r="F53" s="737">
        <v>26.9</v>
      </c>
      <c r="G53" s="738">
        <v>26.4</v>
      </c>
      <c r="H53" s="738">
        <v>25.5</v>
      </c>
      <c r="I53" s="738">
        <v>22.2</v>
      </c>
      <c r="J53" s="737">
        <v>23.9</v>
      </c>
      <c r="K53" s="738">
        <v>24.4</v>
      </c>
      <c r="L53" s="737">
        <v>24.1</v>
      </c>
      <c r="M53" s="739">
        <v>25.6</v>
      </c>
      <c r="N53" s="739">
        <v>25.4</v>
      </c>
      <c r="O53" s="738">
        <v>25.1</v>
      </c>
    </row>
    <row r="54" spans="1:15" ht="15.75" customHeight="1">
      <c r="A54" s="730" t="s">
        <v>497</v>
      </c>
      <c r="B54" s="731" t="s">
        <v>487</v>
      </c>
      <c r="C54" s="725" t="s">
        <v>489</v>
      </c>
      <c r="D54" s="737">
        <v>26.2</v>
      </c>
      <c r="E54" s="737">
        <v>24</v>
      </c>
      <c r="F54" s="737">
        <v>25.7</v>
      </c>
      <c r="G54" s="738">
        <v>25.1</v>
      </c>
      <c r="H54" s="738">
        <v>25.6</v>
      </c>
      <c r="I54" s="738">
        <v>25.1</v>
      </c>
      <c r="J54" s="737"/>
      <c r="K54" s="738"/>
      <c r="L54" s="737"/>
      <c r="M54" s="739"/>
      <c r="N54" s="739"/>
      <c r="O54" s="738"/>
    </row>
    <row r="55" spans="1:15" ht="15.75" customHeight="1">
      <c r="A55" s="723" t="s">
        <v>498</v>
      </c>
      <c r="B55" s="740" t="s">
        <v>499</v>
      </c>
      <c r="C55" s="725">
        <v>2024</v>
      </c>
      <c r="D55" s="742">
        <v>88.8</v>
      </c>
      <c r="E55" s="742">
        <v>93.2</v>
      </c>
      <c r="F55" s="742">
        <v>92.7</v>
      </c>
      <c r="G55" s="742">
        <v>84.3</v>
      </c>
      <c r="H55" s="742">
        <v>91.7</v>
      </c>
      <c r="I55" s="742">
        <v>90</v>
      </c>
      <c r="J55" s="742">
        <v>89.2</v>
      </c>
      <c r="K55" s="742">
        <v>86.6</v>
      </c>
      <c r="L55" s="742">
        <v>85.3</v>
      </c>
      <c r="M55" s="743">
        <v>91.7</v>
      </c>
      <c r="N55" s="743">
        <v>90.6</v>
      </c>
      <c r="O55" s="742">
        <v>91</v>
      </c>
    </row>
    <row r="56" spans="1:15" ht="15.75" customHeight="1">
      <c r="A56" s="730" t="s">
        <v>498</v>
      </c>
      <c r="B56" s="744" t="s">
        <v>499</v>
      </c>
      <c r="C56" s="725" t="s">
        <v>489</v>
      </c>
      <c r="D56" s="742">
        <v>85.1</v>
      </c>
      <c r="E56" s="742">
        <v>84.9</v>
      </c>
      <c r="F56" s="742">
        <v>84.5</v>
      </c>
      <c r="G56" s="742">
        <v>79.599999999999994</v>
      </c>
      <c r="H56" s="742">
        <v>74.599999999999994</v>
      </c>
      <c r="I56" s="742">
        <v>68.3</v>
      </c>
      <c r="J56" s="742"/>
      <c r="K56" s="742"/>
      <c r="L56" s="742"/>
      <c r="M56" s="743"/>
      <c r="N56" s="743"/>
      <c r="O56" s="742"/>
    </row>
    <row r="57" spans="1:15" ht="15.75" customHeight="1">
      <c r="A57" s="745" t="s">
        <v>503</v>
      </c>
      <c r="B57" s="746"/>
      <c r="C57" s="746"/>
      <c r="D57" s="746"/>
      <c r="E57" s="746"/>
      <c r="F57" s="746"/>
      <c r="G57" s="746"/>
      <c r="H57" s="746"/>
      <c r="I57" s="746"/>
      <c r="J57" s="746"/>
      <c r="K57" s="746"/>
      <c r="L57" s="746"/>
      <c r="M57" s="746"/>
      <c r="N57" s="746"/>
      <c r="O57" s="746"/>
    </row>
    <row r="58" spans="1:15" ht="15.75" customHeight="1">
      <c r="A58" s="723" t="s">
        <v>486</v>
      </c>
      <c r="B58" s="724" t="s">
        <v>487</v>
      </c>
      <c r="C58" s="725">
        <v>2024</v>
      </c>
      <c r="D58" s="757">
        <v>616</v>
      </c>
      <c r="E58" s="738">
        <v>616</v>
      </c>
      <c r="F58" s="738">
        <v>614</v>
      </c>
      <c r="G58" s="738">
        <v>617</v>
      </c>
      <c r="H58" s="738">
        <v>617</v>
      </c>
      <c r="I58" s="738">
        <v>619</v>
      </c>
      <c r="J58" s="738">
        <v>620</v>
      </c>
      <c r="K58" s="738">
        <v>620</v>
      </c>
      <c r="L58" s="738">
        <v>619</v>
      </c>
      <c r="M58" s="738">
        <v>624</v>
      </c>
      <c r="N58" s="739">
        <v>624</v>
      </c>
      <c r="O58" s="738">
        <v>627</v>
      </c>
    </row>
    <row r="59" spans="1:15" ht="15.75" customHeight="1">
      <c r="A59" s="730" t="s">
        <v>488</v>
      </c>
      <c r="B59" s="731" t="s">
        <v>487</v>
      </c>
      <c r="C59" s="725" t="s">
        <v>489</v>
      </c>
      <c r="D59" s="757">
        <v>625</v>
      </c>
      <c r="E59" s="732">
        <v>625</v>
      </c>
      <c r="F59" s="738">
        <v>618</v>
      </c>
      <c r="G59" s="738">
        <v>628</v>
      </c>
      <c r="H59" s="738">
        <v>636</v>
      </c>
      <c r="I59" s="738">
        <v>628</v>
      </c>
      <c r="J59" s="738"/>
      <c r="K59" s="738"/>
      <c r="L59" s="738"/>
      <c r="M59" s="738"/>
      <c r="N59" s="739"/>
      <c r="O59" s="738"/>
    </row>
    <row r="60" spans="1:15" ht="15.75" customHeight="1">
      <c r="A60" s="723" t="s">
        <v>490</v>
      </c>
      <c r="B60" s="724" t="s">
        <v>487</v>
      </c>
      <c r="C60" s="725">
        <v>2024</v>
      </c>
      <c r="D60" s="758">
        <v>7179641</v>
      </c>
      <c r="E60" s="732">
        <v>7174479</v>
      </c>
      <c r="F60" s="732">
        <v>7153396</v>
      </c>
      <c r="G60" s="732">
        <v>7207964</v>
      </c>
      <c r="H60" s="732">
        <v>7206329</v>
      </c>
      <c r="I60" s="732">
        <v>7217700</v>
      </c>
      <c r="J60" s="732">
        <v>7221652</v>
      </c>
      <c r="K60" s="732">
        <v>7258621</v>
      </c>
      <c r="L60" s="732">
        <v>7206191</v>
      </c>
      <c r="M60" s="733">
        <v>7354239</v>
      </c>
      <c r="N60" s="733">
        <v>7381141</v>
      </c>
      <c r="O60" s="732">
        <v>7417789</v>
      </c>
    </row>
    <row r="61" spans="1:15" ht="15.75" customHeight="1">
      <c r="A61" s="730" t="s">
        <v>491</v>
      </c>
      <c r="B61" s="731" t="s">
        <v>487</v>
      </c>
      <c r="C61" s="725" t="s">
        <v>489</v>
      </c>
      <c r="D61" s="758">
        <v>7387925</v>
      </c>
      <c r="E61" s="732">
        <v>7385500</v>
      </c>
      <c r="F61" s="732">
        <v>7327885</v>
      </c>
      <c r="G61" s="732">
        <v>7451817</v>
      </c>
      <c r="H61" s="732">
        <v>7512168</v>
      </c>
      <c r="I61" s="732">
        <v>7404947</v>
      </c>
      <c r="J61" s="732"/>
      <c r="K61" s="732"/>
      <c r="L61" s="732"/>
      <c r="M61" s="733"/>
      <c r="N61" s="733"/>
      <c r="O61" s="732"/>
    </row>
    <row r="62" spans="1:15" ht="15.75" customHeight="1">
      <c r="A62" s="723" t="s">
        <v>492</v>
      </c>
      <c r="B62" s="724" t="s">
        <v>487</v>
      </c>
      <c r="C62" s="725">
        <v>2024</v>
      </c>
      <c r="D62" s="758">
        <v>6372398</v>
      </c>
      <c r="E62" s="732">
        <v>6522214</v>
      </c>
      <c r="F62" s="732">
        <v>6445827</v>
      </c>
      <c r="G62" s="732">
        <v>6438888</v>
      </c>
      <c r="H62" s="732">
        <v>6361116</v>
      </c>
      <c r="I62" s="732">
        <v>6435997</v>
      </c>
      <c r="J62" s="732">
        <v>6561474</v>
      </c>
      <c r="K62" s="732">
        <v>6547812</v>
      </c>
      <c r="L62" s="732">
        <v>6526690</v>
      </c>
      <c r="M62" s="733">
        <v>6687723</v>
      </c>
      <c r="N62" s="733">
        <v>6751507</v>
      </c>
      <c r="O62" s="732">
        <v>6529898</v>
      </c>
    </row>
    <row r="63" spans="1:15" ht="15.75" customHeight="1">
      <c r="A63" s="730" t="s">
        <v>493</v>
      </c>
      <c r="B63" s="731" t="s">
        <v>487</v>
      </c>
      <c r="C63" s="725" t="s">
        <v>489</v>
      </c>
      <c r="D63" s="758">
        <v>6607097</v>
      </c>
      <c r="E63" s="732">
        <v>6699635</v>
      </c>
      <c r="F63" s="732">
        <v>6737775</v>
      </c>
      <c r="G63" s="732">
        <v>6689582</v>
      </c>
      <c r="H63" s="732">
        <v>6613435</v>
      </c>
      <c r="I63" s="732">
        <v>6659645</v>
      </c>
      <c r="J63" s="732"/>
      <c r="K63" s="732"/>
      <c r="L63" s="732"/>
      <c r="M63" s="733"/>
      <c r="N63" s="733"/>
      <c r="O63" s="732"/>
    </row>
    <row r="64" spans="1:15" ht="15.75" customHeight="1">
      <c r="A64" s="723" t="s">
        <v>494</v>
      </c>
      <c r="B64" s="735" t="s">
        <v>315</v>
      </c>
      <c r="C64" s="725">
        <v>2024</v>
      </c>
      <c r="D64" s="759">
        <v>155493</v>
      </c>
      <c r="E64" s="755">
        <v>153054</v>
      </c>
      <c r="F64" s="755">
        <v>165754</v>
      </c>
      <c r="G64" s="755">
        <v>158368</v>
      </c>
      <c r="H64" s="755">
        <v>160209</v>
      </c>
      <c r="I64" s="755">
        <v>156397</v>
      </c>
      <c r="J64" s="755">
        <v>162925</v>
      </c>
      <c r="K64" s="755">
        <v>163477</v>
      </c>
      <c r="L64" s="755">
        <v>154002</v>
      </c>
      <c r="M64" s="756">
        <v>165244</v>
      </c>
      <c r="N64" s="756">
        <v>165318</v>
      </c>
      <c r="O64" s="755">
        <v>167342</v>
      </c>
    </row>
    <row r="65" spans="1:15" ht="15.75" customHeight="1">
      <c r="A65" s="730" t="s">
        <v>495</v>
      </c>
      <c r="B65" s="736" t="s">
        <v>315</v>
      </c>
      <c r="C65" s="725" t="s">
        <v>489</v>
      </c>
      <c r="D65" s="759">
        <v>161603</v>
      </c>
      <c r="E65" s="755">
        <v>154394</v>
      </c>
      <c r="F65" s="755">
        <v>170432</v>
      </c>
      <c r="G65" s="755">
        <v>169461</v>
      </c>
      <c r="H65" s="755">
        <v>167521</v>
      </c>
      <c r="I65" s="755">
        <v>160380</v>
      </c>
      <c r="J65" s="755"/>
      <c r="K65" s="755"/>
      <c r="L65" s="755"/>
      <c r="M65" s="756"/>
      <c r="N65" s="756"/>
      <c r="O65" s="755"/>
    </row>
    <row r="66" spans="1:15" ht="15.75" customHeight="1">
      <c r="A66" s="723" t="s">
        <v>496</v>
      </c>
      <c r="B66" s="724" t="s">
        <v>487</v>
      </c>
      <c r="C66" s="725">
        <v>2024</v>
      </c>
      <c r="D66" s="760">
        <v>24.6</v>
      </c>
      <c r="E66" s="737">
        <v>23.8</v>
      </c>
      <c r="F66" s="737">
        <v>25.6</v>
      </c>
      <c r="G66" s="737">
        <v>24.7</v>
      </c>
      <c r="H66" s="737">
        <v>25.1</v>
      </c>
      <c r="I66" s="737">
        <v>24.5</v>
      </c>
      <c r="J66" s="737">
        <v>25.2</v>
      </c>
      <c r="K66" s="737">
        <v>24.9</v>
      </c>
      <c r="L66" s="737">
        <v>23.7</v>
      </c>
      <c r="M66" s="751">
        <v>25</v>
      </c>
      <c r="N66" s="751">
        <v>24.8</v>
      </c>
      <c r="O66" s="737">
        <v>25.2</v>
      </c>
    </row>
    <row r="67" spans="1:15" ht="15.75" customHeight="1">
      <c r="A67" s="730" t="s">
        <v>497</v>
      </c>
      <c r="B67" s="731" t="s">
        <v>487</v>
      </c>
      <c r="C67" s="725" t="s">
        <v>489</v>
      </c>
      <c r="D67" s="760">
        <v>24.8</v>
      </c>
      <c r="E67" s="737">
        <v>23.3</v>
      </c>
      <c r="F67" s="737">
        <v>25.6</v>
      </c>
      <c r="G67" s="737">
        <v>25.3</v>
      </c>
      <c r="H67" s="737">
        <v>25.2</v>
      </c>
      <c r="I67" s="737">
        <v>24.4</v>
      </c>
      <c r="J67" s="737"/>
      <c r="K67" s="737"/>
      <c r="L67" s="737"/>
      <c r="M67" s="751"/>
      <c r="N67" s="751"/>
      <c r="O67" s="737"/>
    </row>
    <row r="68" spans="1:15" ht="15.75" customHeight="1">
      <c r="A68" s="723" t="s">
        <v>498</v>
      </c>
      <c r="B68" s="740" t="s">
        <v>499</v>
      </c>
      <c r="C68" s="725">
        <v>2024</v>
      </c>
      <c r="D68" s="761">
        <v>88.8</v>
      </c>
      <c r="E68" s="742">
        <v>90.9</v>
      </c>
      <c r="F68" s="742">
        <v>90.1</v>
      </c>
      <c r="G68" s="742">
        <v>89.3</v>
      </c>
      <c r="H68" s="742">
        <v>88.3</v>
      </c>
      <c r="I68" s="742">
        <v>89.2</v>
      </c>
      <c r="J68" s="742">
        <v>90.9</v>
      </c>
      <c r="K68" s="742">
        <v>90.2</v>
      </c>
      <c r="L68" s="742">
        <v>90.6</v>
      </c>
      <c r="M68" s="743">
        <v>90.9</v>
      </c>
      <c r="N68" s="743">
        <v>91.5</v>
      </c>
      <c r="O68" s="742">
        <v>88</v>
      </c>
    </row>
    <row r="69" spans="1:15" ht="15.75" customHeight="1">
      <c r="A69" s="730" t="s">
        <v>498</v>
      </c>
      <c r="B69" s="744" t="s">
        <v>499</v>
      </c>
      <c r="C69" s="725" t="s">
        <v>489</v>
      </c>
      <c r="D69" s="761">
        <v>89.4</v>
      </c>
      <c r="E69" s="742">
        <v>90.7</v>
      </c>
      <c r="F69" s="742">
        <v>91.9</v>
      </c>
      <c r="G69" s="742">
        <v>89.8</v>
      </c>
      <c r="H69" s="742">
        <v>88</v>
      </c>
      <c r="I69" s="742">
        <v>89.9</v>
      </c>
      <c r="J69" s="742"/>
      <c r="K69" s="742"/>
      <c r="L69" s="742"/>
      <c r="M69" s="743"/>
      <c r="N69" s="743"/>
      <c r="O69" s="742"/>
    </row>
    <row r="70" spans="1:15" s="763" customFormat="1" ht="11.25" customHeight="1">
      <c r="A70" s="762" t="s">
        <v>504</v>
      </c>
    </row>
    <row r="71" spans="1:15" s="763" customFormat="1" ht="11.25" customHeight="1">
      <c r="A71" s="764" t="s">
        <v>505</v>
      </c>
    </row>
    <row r="72" spans="1:15" s="763" customFormat="1" ht="11.25" customHeight="1">
      <c r="A72" s="764" t="s">
        <v>506</v>
      </c>
    </row>
    <row r="73" spans="1:15" s="763" customFormat="1" ht="11.25" customHeight="1">
      <c r="A73" s="764" t="s">
        <v>507</v>
      </c>
    </row>
    <row r="74" spans="1:15" s="763" customFormat="1" ht="11.25" customHeight="1">
      <c r="A74" s="764" t="s">
        <v>508</v>
      </c>
    </row>
    <row r="75" spans="1:15" s="763" customFormat="1" ht="11.25" customHeight="1">
      <c r="A75" s="764" t="s">
        <v>509</v>
      </c>
    </row>
    <row r="76" spans="1:15" s="763" customFormat="1" ht="11.25" customHeight="1">
      <c r="A76" s="764" t="s">
        <v>510</v>
      </c>
    </row>
    <row r="77" spans="1:15" s="763" customFormat="1" ht="11.25" customHeight="1">
      <c r="A77" s="764" t="s">
        <v>511</v>
      </c>
    </row>
    <row r="78" spans="1:15" s="763" customFormat="1" ht="11.25" customHeight="1">
      <c r="A78" s="764" t="s">
        <v>512</v>
      </c>
    </row>
    <row r="79" spans="1:15" s="763" customFormat="1" ht="11.25" customHeight="1">
      <c r="A79" s="765" t="s">
        <v>513</v>
      </c>
    </row>
    <row r="80" spans="1:15">
      <c r="A80" s="445"/>
    </row>
  </sheetData>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S42"/>
  <sheetViews>
    <sheetView showGridLines="0" zoomScaleNormal="100" workbookViewId="0"/>
  </sheetViews>
  <sheetFormatPr baseColWidth="10" defaultColWidth="11.42578125" defaultRowHeight="16.5"/>
  <cols>
    <col min="1" max="1" width="22.7109375" style="770" customWidth="1"/>
    <col min="2" max="2" width="16.85546875" style="770" customWidth="1"/>
    <col min="3" max="3" width="8.28515625" style="770" customWidth="1"/>
    <col min="4" max="16" width="9" style="770" customWidth="1"/>
    <col min="17" max="19" width="5.140625" style="770" customWidth="1"/>
    <col min="20" max="23" width="4.85546875" style="770" customWidth="1"/>
    <col min="24" max="16384" width="11.42578125" style="770"/>
  </cols>
  <sheetData>
    <row r="1" spans="1:19" ht="18.95" customHeight="1">
      <c r="A1" s="766" t="s">
        <v>514</v>
      </c>
      <c r="B1" s="767"/>
      <c r="C1" s="767"/>
      <c r="D1" s="767"/>
      <c r="E1" s="767"/>
      <c r="F1" s="767"/>
      <c r="G1" s="767"/>
      <c r="H1" s="767"/>
      <c r="I1" s="767"/>
      <c r="J1" s="767"/>
      <c r="K1" s="767"/>
      <c r="L1" s="767"/>
      <c r="M1" s="767"/>
      <c r="N1" s="767"/>
      <c r="O1" s="768"/>
      <c r="P1" s="767"/>
      <c r="Q1" s="769"/>
      <c r="R1" s="769"/>
      <c r="S1" s="769"/>
    </row>
    <row r="2" spans="1:19" ht="18.95" customHeight="1">
      <c r="A2" s="771" t="s">
        <v>135</v>
      </c>
      <c r="B2" s="767"/>
      <c r="C2" s="767"/>
      <c r="D2" s="767"/>
      <c r="E2" s="767"/>
      <c r="F2" s="767"/>
      <c r="G2" s="767"/>
      <c r="H2" s="767"/>
      <c r="I2" s="767"/>
      <c r="J2" s="767"/>
      <c r="K2" s="767"/>
      <c r="L2" s="767"/>
      <c r="M2" s="767"/>
      <c r="N2" s="767"/>
      <c r="O2" s="768"/>
      <c r="P2" s="767"/>
      <c r="Q2" s="769"/>
      <c r="R2" s="769"/>
      <c r="S2" s="769"/>
    </row>
    <row r="3" spans="1:19" ht="18.95" customHeight="1">
      <c r="A3" s="771" t="s">
        <v>515</v>
      </c>
      <c r="B3" s="772"/>
      <c r="C3" s="772"/>
      <c r="D3" s="772"/>
      <c r="E3" s="772"/>
      <c r="F3" s="772"/>
      <c r="G3" s="772"/>
      <c r="H3" s="772"/>
      <c r="I3" s="772"/>
      <c r="J3" s="772"/>
      <c r="K3" s="772"/>
      <c r="L3" s="772"/>
      <c r="M3" s="772"/>
      <c r="N3" s="772"/>
      <c r="O3" s="773"/>
      <c r="P3" s="772"/>
      <c r="Q3" s="769"/>
      <c r="R3" s="769"/>
      <c r="S3" s="769"/>
    </row>
    <row r="4" spans="1:19" ht="32.25" customHeight="1">
      <c r="A4" s="774" t="s">
        <v>482</v>
      </c>
      <c r="B4" s="774" t="s">
        <v>483</v>
      </c>
      <c r="C4" s="775" t="s">
        <v>410</v>
      </c>
      <c r="D4" s="776" t="s">
        <v>409</v>
      </c>
      <c r="E4" s="777" t="s">
        <v>516</v>
      </c>
      <c r="F4" s="777" t="s">
        <v>220</v>
      </c>
      <c r="G4" s="777" t="s">
        <v>221</v>
      </c>
      <c r="H4" s="777" t="s">
        <v>141</v>
      </c>
      <c r="I4" s="776" t="s">
        <v>222</v>
      </c>
      <c r="J4" s="776" t="s">
        <v>223</v>
      </c>
      <c r="K4" s="777" t="s">
        <v>407</v>
      </c>
      <c r="L4" s="777" t="s">
        <v>485</v>
      </c>
      <c r="M4" s="777" t="s">
        <v>405</v>
      </c>
      <c r="N4" s="777" t="s">
        <v>404</v>
      </c>
      <c r="O4" s="777" t="s">
        <v>403</v>
      </c>
      <c r="P4" s="778" t="s">
        <v>517</v>
      </c>
      <c r="Q4" s="769"/>
      <c r="R4" s="769"/>
      <c r="S4" s="769"/>
    </row>
    <row r="5" spans="1:19">
      <c r="A5" s="779" t="s">
        <v>518</v>
      </c>
      <c r="B5" s="780" t="s">
        <v>487</v>
      </c>
      <c r="C5" s="781">
        <v>2024</v>
      </c>
      <c r="D5" s="782">
        <v>98</v>
      </c>
      <c r="E5" s="782">
        <v>107</v>
      </c>
      <c r="F5" s="782">
        <v>107</v>
      </c>
      <c r="G5" s="782">
        <v>105</v>
      </c>
      <c r="H5" s="782">
        <v>109</v>
      </c>
      <c r="I5" s="782">
        <v>108</v>
      </c>
      <c r="J5" s="782">
        <v>106</v>
      </c>
      <c r="K5" s="782">
        <v>109</v>
      </c>
      <c r="L5" s="782">
        <v>117</v>
      </c>
      <c r="M5" s="782">
        <v>125</v>
      </c>
      <c r="N5" s="782">
        <v>139</v>
      </c>
      <c r="O5" s="782">
        <v>153</v>
      </c>
      <c r="P5" s="782">
        <v>164</v>
      </c>
    </row>
    <row r="6" spans="1:19">
      <c r="A6" s="783" t="s">
        <v>519</v>
      </c>
      <c r="B6" s="784" t="s">
        <v>487</v>
      </c>
      <c r="C6" s="785" t="s">
        <v>520</v>
      </c>
      <c r="D6" s="782">
        <v>97</v>
      </c>
      <c r="E6" s="782">
        <v>103</v>
      </c>
      <c r="F6" s="782">
        <v>101</v>
      </c>
      <c r="G6" s="782">
        <v>106</v>
      </c>
      <c r="H6" s="782">
        <v>99</v>
      </c>
      <c r="I6" s="782">
        <v>101</v>
      </c>
      <c r="J6" s="782"/>
      <c r="K6" s="782"/>
      <c r="L6" s="782"/>
      <c r="M6" s="782"/>
      <c r="N6" s="782"/>
      <c r="O6" s="782"/>
      <c r="P6" s="782"/>
    </row>
    <row r="7" spans="1:19">
      <c r="A7" s="779" t="s">
        <v>521</v>
      </c>
      <c r="B7" s="780" t="s">
        <v>522</v>
      </c>
      <c r="C7" s="785">
        <v>2024</v>
      </c>
      <c r="D7" s="782">
        <v>91220.010999999999</v>
      </c>
      <c r="E7" s="782">
        <v>86830.395000000004</v>
      </c>
      <c r="F7" s="782">
        <v>89671.885999999999</v>
      </c>
      <c r="G7" s="782">
        <v>95790.79</v>
      </c>
      <c r="H7" s="782">
        <v>92701.92</v>
      </c>
      <c r="I7" s="782">
        <v>89989.990999999995</v>
      </c>
      <c r="J7" s="782">
        <v>98138.293000000005</v>
      </c>
      <c r="K7" s="782">
        <v>93295.948000000004</v>
      </c>
      <c r="L7" s="782">
        <v>91913.066000000006</v>
      </c>
      <c r="M7" s="782">
        <v>94036.706999999995</v>
      </c>
      <c r="N7" s="782">
        <v>94517.854000000007</v>
      </c>
      <c r="O7" s="782">
        <v>88553.546000000002</v>
      </c>
      <c r="P7" s="782">
        <v>1106660.4069999999</v>
      </c>
    </row>
    <row r="8" spans="1:19">
      <c r="A8" s="783" t="s">
        <v>521</v>
      </c>
      <c r="B8" s="784" t="s">
        <v>522</v>
      </c>
      <c r="C8" s="785" t="s">
        <v>520</v>
      </c>
      <c r="D8" s="782">
        <v>96957.167000000001</v>
      </c>
      <c r="E8" s="782">
        <v>84863.691000000006</v>
      </c>
      <c r="F8" s="782">
        <v>94265.384999999995</v>
      </c>
      <c r="G8" s="782">
        <v>94922.205000000002</v>
      </c>
      <c r="H8" s="782">
        <v>98200.664999999994</v>
      </c>
      <c r="I8" s="782">
        <v>92265.505999999994</v>
      </c>
      <c r="J8" s="782"/>
      <c r="K8" s="782"/>
      <c r="L8" s="782"/>
      <c r="M8" s="782"/>
      <c r="N8" s="782"/>
      <c r="O8" s="782"/>
      <c r="P8" s="782"/>
    </row>
    <row r="9" spans="1:19">
      <c r="A9" s="783" t="s">
        <v>521</v>
      </c>
      <c r="B9" s="780" t="s">
        <v>523</v>
      </c>
      <c r="C9" s="785">
        <v>2024</v>
      </c>
      <c r="D9" s="782">
        <v>51933.19</v>
      </c>
      <c r="E9" s="782">
        <v>49917.264999999999</v>
      </c>
      <c r="F9" s="782">
        <v>51092.440999999999</v>
      </c>
      <c r="G9" s="782">
        <v>54103.610999999997</v>
      </c>
      <c r="H9" s="782">
        <v>52441.381999999998</v>
      </c>
      <c r="I9" s="782">
        <v>50531.883000000002</v>
      </c>
      <c r="J9" s="782">
        <v>56751.747000000003</v>
      </c>
      <c r="K9" s="782">
        <v>53542.828000000001</v>
      </c>
      <c r="L9" s="782">
        <v>52240.125999999997</v>
      </c>
      <c r="M9" s="782">
        <v>52360.652000000002</v>
      </c>
      <c r="N9" s="782">
        <v>52354.963000000003</v>
      </c>
      <c r="O9" s="782">
        <v>49628.232000000004</v>
      </c>
      <c r="P9" s="782">
        <v>626898.31999999995</v>
      </c>
    </row>
    <row r="10" spans="1:19">
      <c r="A10" s="783" t="s">
        <v>521</v>
      </c>
      <c r="B10" s="784" t="s">
        <v>523</v>
      </c>
      <c r="C10" s="785" t="s">
        <v>520</v>
      </c>
      <c r="D10" s="782">
        <v>54355.017</v>
      </c>
      <c r="E10" s="782">
        <v>48141.877999999997</v>
      </c>
      <c r="F10" s="782">
        <v>53299.525999999998</v>
      </c>
      <c r="G10" s="782">
        <v>53404.061999999998</v>
      </c>
      <c r="H10" s="782">
        <v>54293.500999999997</v>
      </c>
      <c r="I10" s="782">
        <v>52956.593999999997</v>
      </c>
      <c r="J10" s="782"/>
      <c r="K10" s="782"/>
      <c r="L10" s="782"/>
      <c r="M10" s="782"/>
      <c r="N10" s="782"/>
      <c r="O10" s="782"/>
      <c r="P10" s="782"/>
    </row>
    <row r="11" spans="1:19">
      <c r="A11" s="779" t="s">
        <v>524</v>
      </c>
      <c r="B11" s="780" t="s">
        <v>522</v>
      </c>
      <c r="C11" s="785">
        <v>2024</v>
      </c>
      <c r="D11" s="782">
        <v>3400.0650000000001</v>
      </c>
      <c r="E11" s="782">
        <v>1639.0170000000001</v>
      </c>
      <c r="F11" s="782">
        <v>2905.38</v>
      </c>
      <c r="G11" s="782">
        <v>3762.326</v>
      </c>
      <c r="H11" s="782">
        <v>3033.306</v>
      </c>
      <c r="I11" s="782">
        <v>2893.0720000000001</v>
      </c>
      <c r="J11" s="782">
        <v>2780.6010000000001</v>
      </c>
      <c r="K11" s="782">
        <v>2581.6120000000001</v>
      </c>
      <c r="L11" s="782">
        <v>2702.9969999999998</v>
      </c>
      <c r="M11" s="782">
        <v>2633.3339999999998</v>
      </c>
      <c r="N11" s="782">
        <v>2251.4180000000001</v>
      </c>
      <c r="O11" s="782">
        <v>2298.4119999999998</v>
      </c>
      <c r="P11" s="782">
        <v>32881.54</v>
      </c>
    </row>
    <row r="12" spans="1:19">
      <c r="A12" s="783" t="s">
        <v>524</v>
      </c>
      <c r="B12" s="784" t="s">
        <v>522</v>
      </c>
      <c r="C12" s="785" t="s">
        <v>520</v>
      </c>
      <c r="D12" s="782">
        <v>3158.7750000000001</v>
      </c>
      <c r="E12" s="782">
        <v>2252.4029999999998</v>
      </c>
      <c r="F12" s="782">
        <v>1924.8689999999999</v>
      </c>
      <c r="G12" s="782">
        <v>2928.3629999999998</v>
      </c>
      <c r="H12" s="782">
        <v>1902.626</v>
      </c>
      <c r="I12" s="782" t="s">
        <v>248</v>
      </c>
      <c r="J12" s="782"/>
      <c r="K12" s="782"/>
      <c r="L12" s="782"/>
      <c r="M12" s="782"/>
      <c r="N12" s="782"/>
      <c r="O12" s="782"/>
      <c r="P12" s="782"/>
    </row>
    <row r="13" spans="1:19">
      <c r="A13" s="783" t="s">
        <v>524</v>
      </c>
      <c r="B13" s="780" t="s">
        <v>523</v>
      </c>
      <c r="C13" s="785">
        <v>2024</v>
      </c>
      <c r="D13" s="782">
        <v>2728.6170000000002</v>
      </c>
      <c r="E13" s="782">
        <v>1178.423</v>
      </c>
      <c r="F13" s="782">
        <v>2352.335</v>
      </c>
      <c r="G13" s="782">
        <v>3277.442</v>
      </c>
      <c r="H13" s="782">
        <v>2605.1489999999999</v>
      </c>
      <c r="I13" s="782">
        <v>2428.2910000000002</v>
      </c>
      <c r="J13" s="782">
        <v>2479.0639999999999</v>
      </c>
      <c r="K13" s="782">
        <v>2122.0459999999998</v>
      </c>
      <c r="L13" s="782">
        <v>2274.703</v>
      </c>
      <c r="M13" s="782">
        <v>1981.8109999999999</v>
      </c>
      <c r="N13" s="782">
        <v>1697.5250000000001</v>
      </c>
      <c r="O13" s="782">
        <v>1930.087</v>
      </c>
      <c r="P13" s="782">
        <v>27055.492999999999</v>
      </c>
    </row>
    <row r="14" spans="1:19">
      <c r="A14" s="783" t="s">
        <v>524</v>
      </c>
      <c r="B14" s="784" t="s">
        <v>523</v>
      </c>
      <c r="C14" s="785" t="s">
        <v>520</v>
      </c>
      <c r="D14" s="782">
        <v>2623.6579999999999</v>
      </c>
      <c r="E14" s="782">
        <v>1653.768</v>
      </c>
      <c r="F14" s="782">
        <v>1328.5360000000001</v>
      </c>
      <c r="G14" s="782">
        <v>2651.3739999999998</v>
      </c>
      <c r="H14" s="782">
        <v>1693.557</v>
      </c>
      <c r="I14" s="782" t="s">
        <v>248</v>
      </c>
      <c r="J14" s="782"/>
      <c r="K14" s="782"/>
      <c r="L14" s="782"/>
      <c r="M14" s="782"/>
      <c r="N14" s="782"/>
      <c r="O14" s="782"/>
      <c r="P14" s="782"/>
    </row>
    <row r="15" spans="1:19">
      <c r="A15" s="779" t="s">
        <v>525</v>
      </c>
      <c r="B15" s="780" t="s">
        <v>522</v>
      </c>
      <c r="C15" s="785">
        <v>2024</v>
      </c>
      <c r="D15" s="782">
        <v>1677.2280000000001</v>
      </c>
      <c r="E15" s="782">
        <v>1820.864</v>
      </c>
      <c r="F15" s="782">
        <v>1730.8009999999999</v>
      </c>
      <c r="G15" s="782">
        <v>1650.32</v>
      </c>
      <c r="H15" s="782">
        <v>1658.2260000000001</v>
      </c>
      <c r="I15" s="782">
        <v>1403.84</v>
      </c>
      <c r="J15" s="782">
        <v>1297.509</v>
      </c>
      <c r="K15" s="782">
        <v>1465.9780000000001</v>
      </c>
      <c r="L15" s="782">
        <v>1669.48</v>
      </c>
      <c r="M15" s="782">
        <v>1857.9649999999999</v>
      </c>
      <c r="N15" s="782">
        <v>1706.627</v>
      </c>
      <c r="O15" s="782">
        <v>2037.9349999999999</v>
      </c>
      <c r="P15" s="782">
        <v>19976.773000000001</v>
      </c>
    </row>
    <row r="16" spans="1:19">
      <c r="A16" s="783" t="s">
        <v>525</v>
      </c>
      <c r="B16" s="784" t="s">
        <v>522</v>
      </c>
      <c r="C16" s="785" t="s">
        <v>520</v>
      </c>
      <c r="D16" s="782">
        <v>1487.422</v>
      </c>
      <c r="E16" s="782">
        <v>1296.961</v>
      </c>
      <c r="F16" s="782">
        <v>1516.239</v>
      </c>
      <c r="G16" s="782">
        <v>1531.2909999999999</v>
      </c>
      <c r="H16" s="782">
        <v>1548.9079999999999</v>
      </c>
      <c r="I16" s="782">
        <v>1520.779</v>
      </c>
      <c r="J16" s="782"/>
      <c r="K16" s="782"/>
      <c r="L16" s="782"/>
      <c r="M16" s="782"/>
      <c r="N16" s="782"/>
      <c r="O16" s="782"/>
      <c r="P16" s="782"/>
    </row>
    <row r="17" spans="1:16">
      <c r="A17" s="783" t="s">
        <v>525</v>
      </c>
      <c r="B17" s="780" t="s">
        <v>523</v>
      </c>
      <c r="C17" s="785">
        <v>2024</v>
      </c>
      <c r="D17" s="782">
        <v>771.26800000000003</v>
      </c>
      <c r="E17" s="782">
        <v>818.20899999999995</v>
      </c>
      <c r="F17" s="782">
        <v>773.90499999999997</v>
      </c>
      <c r="G17" s="782">
        <v>761.88400000000001</v>
      </c>
      <c r="H17" s="782">
        <v>784.33399999999995</v>
      </c>
      <c r="I17" s="782">
        <v>659.43899999999996</v>
      </c>
      <c r="J17" s="782">
        <v>654.10799999999995</v>
      </c>
      <c r="K17" s="782">
        <v>727.21199999999999</v>
      </c>
      <c r="L17" s="782">
        <v>754.05600000000004</v>
      </c>
      <c r="M17" s="782">
        <v>843.98900000000003</v>
      </c>
      <c r="N17" s="782">
        <v>796.38099999999997</v>
      </c>
      <c r="O17" s="782">
        <v>921.39599999999996</v>
      </c>
      <c r="P17" s="782">
        <v>9266.1810000000005</v>
      </c>
    </row>
    <row r="18" spans="1:16">
      <c r="A18" s="783" t="s">
        <v>525</v>
      </c>
      <c r="B18" s="784" t="s">
        <v>523</v>
      </c>
      <c r="C18" s="785" t="s">
        <v>520</v>
      </c>
      <c r="D18" s="782">
        <v>639.96799999999996</v>
      </c>
      <c r="E18" s="782">
        <v>588.81299999999999</v>
      </c>
      <c r="F18" s="782">
        <v>707.64</v>
      </c>
      <c r="G18" s="782">
        <v>747.75400000000002</v>
      </c>
      <c r="H18" s="782">
        <v>676.93299999999999</v>
      </c>
      <c r="I18" s="782">
        <v>724.00400000000002</v>
      </c>
      <c r="J18" s="782"/>
      <c r="K18" s="782"/>
      <c r="L18" s="782"/>
      <c r="M18" s="782"/>
      <c r="N18" s="782"/>
      <c r="O18" s="782"/>
      <c r="P18" s="782"/>
    </row>
    <row r="19" spans="1:16">
      <c r="A19" s="779" t="s">
        <v>526</v>
      </c>
      <c r="B19" s="780" t="s">
        <v>522</v>
      </c>
      <c r="C19" s="785">
        <v>2024</v>
      </c>
      <c r="D19" s="782">
        <v>0.23899999999999999</v>
      </c>
      <c r="E19" s="782">
        <v>9.2999999999999999E-2</v>
      </c>
      <c r="F19" s="782">
        <v>0.17399999999999999</v>
      </c>
      <c r="G19" s="782">
        <v>6.4000000000000001E-2</v>
      </c>
      <c r="H19" s="782" t="s">
        <v>248</v>
      </c>
      <c r="I19" s="782">
        <v>0.04</v>
      </c>
      <c r="J19" s="782" t="s">
        <v>248</v>
      </c>
      <c r="K19" s="782" t="s">
        <v>248</v>
      </c>
      <c r="L19" s="782">
        <v>136.614</v>
      </c>
      <c r="M19" s="782">
        <v>275.62599999999998</v>
      </c>
      <c r="N19" s="782">
        <v>523.92100000000005</v>
      </c>
      <c r="O19" s="782">
        <v>902.178</v>
      </c>
      <c r="P19" s="782">
        <v>2084.0569999999998</v>
      </c>
    </row>
    <row r="20" spans="1:16">
      <c r="A20" s="783" t="s">
        <v>526</v>
      </c>
      <c r="B20" s="784" t="s">
        <v>522</v>
      </c>
      <c r="C20" s="785" t="s">
        <v>520</v>
      </c>
      <c r="D20" s="782" t="s">
        <v>248</v>
      </c>
      <c r="E20" s="782" t="s">
        <v>248</v>
      </c>
      <c r="F20" s="782" t="s">
        <v>248</v>
      </c>
      <c r="G20" s="782" t="s">
        <v>248</v>
      </c>
      <c r="H20" s="782">
        <v>6.3E-2</v>
      </c>
      <c r="I20" s="782" t="s">
        <v>527</v>
      </c>
      <c r="J20" s="782"/>
      <c r="K20" s="782"/>
      <c r="L20" s="782"/>
      <c r="M20" s="782"/>
      <c r="N20" s="782"/>
      <c r="O20" s="782"/>
      <c r="P20" s="782"/>
    </row>
    <row r="21" spans="1:16">
      <c r="A21" s="783" t="s">
        <v>526</v>
      </c>
      <c r="B21" s="780" t="s">
        <v>523</v>
      </c>
      <c r="C21" s="785">
        <v>2024</v>
      </c>
      <c r="D21" s="782">
        <v>5.2999999999999999E-2</v>
      </c>
      <c r="E21" s="782">
        <v>0.02</v>
      </c>
      <c r="F21" s="782">
        <v>3.7999999999999999E-2</v>
      </c>
      <c r="G21" s="782">
        <v>1.4E-2</v>
      </c>
      <c r="H21" s="782" t="s">
        <v>248</v>
      </c>
      <c r="I21" s="782">
        <v>8.9999999999999993E-3</v>
      </c>
      <c r="J21" s="782" t="s">
        <v>248</v>
      </c>
      <c r="K21" s="782" t="s">
        <v>248</v>
      </c>
      <c r="L21" s="782">
        <v>32.506</v>
      </c>
      <c r="M21" s="782">
        <v>59.991999999999997</v>
      </c>
      <c r="N21" s="782">
        <v>110.816</v>
      </c>
      <c r="O21" s="782">
        <v>188.71</v>
      </c>
      <c r="P21" s="782">
        <v>452.2</v>
      </c>
    </row>
    <row r="22" spans="1:16">
      <c r="A22" s="783" t="s">
        <v>526</v>
      </c>
      <c r="B22" s="784" t="s">
        <v>523</v>
      </c>
      <c r="C22" s="785" t="s">
        <v>520</v>
      </c>
      <c r="D22" s="782" t="s">
        <v>248</v>
      </c>
      <c r="E22" s="782" t="s">
        <v>248</v>
      </c>
      <c r="F22" s="782" t="s">
        <v>248</v>
      </c>
      <c r="G22" s="782" t="s">
        <v>248</v>
      </c>
      <c r="H22" s="782">
        <v>1.4999999999999999E-2</v>
      </c>
      <c r="I22" s="782" t="s">
        <v>527</v>
      </c>
      <c r="J22" s="782"/>
      <c r="K22" s="782"/>
      <c r="L22" s="782"/>
      <c r="M22" s="782"/>
      <c r="N22" s="782"/>
      <c r="O22" s="782"/>
      <c r="P22" s="782"/>
    </row>
    <row r="23" spans="1:16">
      <c r="A23" s="779" t="s">
        <v>528</v>
      </c>
      <c r="B23" s="780" t="s">
        <v>522</v>
      </c>
      <c r="C23" s="785">
        <v>2024</v>
      </c>
      <c r="D23" s="782">
        <v>36931.321000000004</v>
      </c>
      <c r="E23" s="782">
        <v>33844.330999999998</v>
      </c>
      <c r="F23" s="782">
        <v>34649.248</v>
      </c>
      <c r="G23" s="782">
        <v>35180.758000000002</v>
      </c>
      <c r="H23" s="782">
        <v>33054.381000000001</v>
      </c>
      <c r="I23" s="782">
        <v>33212.686999999998</v>
      </c>
      <c r="J23" s="782">
        <v>34105.461000000003</v>
      </c>
      <c r="K23" s="782">
        <v>33002.959999999999</v>
      </c>
      <c r="L23" s="782">
        <v>31692.834999999999</v>
      </c>
      <c r="M23" s="782">
        <v>33667.677000000003</v>
      </c>
      <c r="N23" s="782">
        <v>34358.213000000003</v>
      </c>
      <c r="O23" s="782">
        <v>34408.480000000003</v>
      </c>
      <c r="P23" s="782">
        <v>408108.35200000001</v>
      </c>
    </row>
    <row r="24" spans="1:16">
      <c r="A24" s="783" t="s">
        <v>528</v>
      </c>
      <c r="B24" s="784" t="s">
        <v>522</v>
      </c>
      <c r="C24" s="785" t="s">
        <v>520</v>
      </c>
      <c r="D24" s="782">
        <v>36561.222000000002</v>
      </c>
      <c r="E24" s="782">
        <v>31755.212</v>
      </c>
      <c r="F24" s="782">
        <v>32754.491999999998</v>
      </c>
      <c r="G24" s="782">
        <v>34653.860999999997</v>
      </c>
      <c r="H24" s="782">
        <v>33775.849000000002</v>
      </c>
      <c r="I24" s="782">
        <v>25846.757000000001</v>
      </c>
      <c r="J24" s="782"/>
      <c r="K24" s="782"/>
      <c r="L24" s="782"/>
      <c r="M24" s="782"/>
      <c r="N24" s="782"/>
      <c r="O24" s="782"/>
      <c r="P24" s="782"/>
    </row>
    <row r="25" spans="1:16">
      <c r="A25" s="783" t="s">
        <v>528</v>
      </c>
      <c r="B25" s="780" t="s">
        <v>523</v>
      </c>
      <c r="C25" s="785">
        <v>2024</v>
      </c>
      <c r="D25" s="782">
        <v>2656.4029999999998</v>
      </c>
      <c r="E25" s="782">
        <v>2500.355</v>
      </c>
      <c r="F25" s="782">
        <v>2470.4470000000001</v>
      </c>
      <c r="G25" s="782">
        <v>2534.538</v>
      </c>
      <c r="H25" s="782">
        <v>2528.1289999999999</v>
      </c>
      <c r="I25" s="782">
        <v>2344.5810000000001</v>
      </c>
      <c r="J25" s="782">
        <v>2553.1309999999999</v>
      </c>
      <c r="K25" s="782">
        <v>2525.7339999999999</v>
      </c>
      <c r="L25" s="782">
        <v>2428.346</v>
      </c>
      <c r="M25" s="782">
        <v>2555.136</v>
      </c>
      <c r="N25" s="782">
        <v>2522.9490000000001</v>
      </c>
      <c r="O25" s="782">
        <v>2612.3220000000001</v>
      </c>
      <c r="P25" s="782">
        <v>30232.071</v>
      </c>
    </row>
    <row r="26" spans="1:16">
      <c r="A26" s="783" t="s">
        <v>528</v>
      </c>
      <c r="B26" s="784" t="s">
        <v>523</v>
      </c>
      <c r="C26" s="785" t="s">
        <v>520</v>
      </c>
      <c r="D26" s="782">
        <v>2546.386</v>
      </c>
      <c r="E26" s="782">
        <v>2254.0390000000002</v>
      </c>
      <c r="F26" s="782">
        <v>2322.9589999999998</v>
      </c>
      <c r="G26" s="782">
        <v>2478.3000000000002</v>
      </c>
      <c r="H26" s="782">
        <v>2503.3739999999998</v>
      </c>
      <c r="I26" s="782">
        <v>1974.42</v>
      </c>
      <c r="J26" s="782"/>
      <c r="K26" s="782"/>
      <c r="L26" s="782"/>
      <c r="M26" s="782"/>
      <c r="N26" s="782"/>
      <c r="O26" s="782"/>
      <c r="P26" s="782"/>
    </row>
    <row r="27" spans="1:16">
      <c r="A27" s="779" t="s">
        <v>529</v>
      </c>
      <c r="B27" s="780" t="s">
        <v>522</v>
      </c>
      <c r="C27" s="785">
        <v>2024</v>
      </c>
      <c r="D27" s="782">
        <v>2.81</v>
      </c>
      <c r="E27" s="782">
        <v>3.0089999999999999</v>
      </c>
      <c r="F27" s="782">
        <v>5.2060000000000004</v>
      </c>
      <c r="G27" s="782">
        <v>6.0940000000000003</v>
      </c>
      <c r="H27" s="782">
        <v>5.6829999999999998</v>
      </c>
      <c r="I27" s="782">
        <v>5.2629999999999999</v>
      </c>
      <c r="J27" s="782">
        <v>5.8019999999999996</v>
      </c>
      <c r="K27" s="782">
        <v>6.7839999999999998</v>
      </c>
      <c r="L27" s="782">
        <v>5.44</v>
      </c>
      <c r="M27" s="782">
        <v>5.0739999999999998</v>
      </c>
      <c r="N27" s="782">
        <v>4.9580000000000002</v>
      </c>
      <c r="O27" s="782">
        <v>5.5979999999999999</v>
      </c>
      <c r="P27" s="782">
        <v>61.720999999999997</v>
      </c>
    </row>
    <row r="28" spans="1:16">
      <c r="A28" s="783" t="s">
        <v>530</v>
      </c>
      <c r="B28" s="784" t="s">
        <v>522</v>
      </c>
      <c r="C28" s="785" t="s">
        <v>520</v>
      </c>
      <c r="D28" s="782">
        <v>0.77300000000000002</v>
      </c>
      <c r="E28" s="782">
        <v>3.7519999999999998</v>
      </c>
      <c r="F28" s="782">
        <v>3.3090000000000002</v>
      </c>
      <c r="G28" s="782" t="s">
        <v>248</v>
      </c>
      <c r="H28" s="782" t="s">
        <v>248</v>
      </c>
      <c r="I28" s="782">
        <v>5.8540000000000001</v>
      </c>
      <c r="J28" s="782"/>
      <c r="K28" s="782"/>
      <c r="L28" s="782"/>
      <c r="M28" s="782"/>
      <c r="N28" s="782"/>
      <c r="O28" s="782"/>
      <c r="P28" s="782"/>
    </row>
    <row r="29" spans="1:16">
      <c r="A29" s="783" t="s">
        <v>530</v>
      </c>
      <c r="B29" s="780" t="s">
        <v>523</v>
      </c>
      <c r="C29" s="785">
        <v>2024</v>
      </c>
      <c r="D29" s="782">
        <v>5.8000000000000003E-2</v>
      </c>
      <c r="E29" s="782">
        <v>4.9000000000000002E-2</v>
      </c>
      <c r="F29" s="782">
        <v>0.09</v>
      </c>
      <c r="G29" s="782">
        <v>0.10199999999999999</v>
      </c>
      <c r="H29" s="782">
        <v>8.5999999999999993E-2</v>
      </c>
      <c r="I29" s="782">
        <v>8.2000000000000003E-2</v>
      </c>
      <c r="J29" s="782">
        <v>9.5000000000000001E-2</v>
      </c>
      <c r="K29" s="782">
        <v>0.11799999999999999</v>
      </c>
      <c r="L29" s="782">
        <v>9.9000000000000005E-2</v>
      </c>
      <c r="M29" s="782">
        <v>9.0999999999999998E-2</v>
      </c>
      <c r="N29" s="782">
        <v>7.6999999999999999E-2</v>
      </c>
      <c r="O29" s="782">
        <v>0.10100000000000001</v>
      </c>
      <c r="P29" s="782">
        <v>1.048</v>
      </c>
    </row>
    <row r="30" spans="1:16">
      <c r="A30" s="783" t="s">
        <v>530</v>
      </c>
      <c r="B30" s="784" t="s">
        <v>523</v>
      </c>
      <c r="C30" s="785" t="s">
        <v>520</v>
      </c>
      <c r="D30" s="782">
        <v>1.4E-2</v>
      </c>
      <c r="E30" s="782">
        <v>6.3E-2</v>
      </c>
      <c r="F30" s="782">
        <v>5.8000000000000003E-2</v>
      </c>
      <c r="G30" s="782" t="s">
        <v>248</v>
      </c>
      <c r="H30" s="782" t="s">
        <v>248</v>
      </c>
      <c r="I30" s="782">
        <v>0.09</v>
      </c>
      <c r="J30" s="782"/>
      <c r="K30" s="782"/>
      <c r="L30" s="782"/>
      <c r="M30" s="782"/>
      <c r="N30" s="782"/>
      <c r="O30" s="782"/>
      <c r="P30" s="782"/>
    </row>
    <row r="31" spans="1:16">
      <c r="A31" s="779" t="s">
        <v>531</v>
      </c>
      <c r="B31" s="780" t="s">
        <v>522</v>
      </c>
      <c r="C31" s="785">
        <v>2024</v>
      </c>
      <c r="D31" s="782" t="s">
        <v>248</v>
      </c>
      <c r="E31" s="782" t="s">
        <v>248</v>
      </c>
      <c r="F31" s="782" t="s">
        <v>248</v>
      </c>
      <c r="G31" s="782" t="s">
        <v>248</v>
      </c>
      <c r="H31" s="782">
        <v>1.7000000000000001E-2</v>
      </c>
      <c r="I31" s="782" t="s">
        <v>248</v>
      </c>
      <c r="J31" s="782" t="s">
        <v>248</v>
      </c>
      <c r="K31" s="782" t="s">
        <v>248</v>
      </c>
      <c r="L31" s="782">
        <v>0.1</v>
      </c>
      <c r="M31" s="782">
        <v>6.8000000000000005E-2</v>
      </c>
      <c r="N31" s="782" t="s">
        <v>248</v>
      </c>
      <c r="O31" s="782" t="s">
        <v>248</v>
      </c>
      <c r="P31" s="782">
        <v>1.1339999999999999</v>
      </c>
    </row>
    <row r="32" spans="1:16">
      <c r="A32" s="783" t="s">
        <v>532</v>
      </c>
      <c r="B32" s="784" t="s">
        <v>522</v>
      </c>
      <c r="C32" s="785" t="s">
        <v>520</v>
      </c>
      <c r="D32" s="782" t="s">
        <v>248</v>
      </c>
      <c r="E32" s="782" t="s">
        <v>248</v>
      </c>
      <c r="F32" s="782" t="s">
        <v>248</v>
      </c>
      <c r="G32" s="786" t="s">
        <v>527</v>
      </c>
      <c r="H32" s="782" t="s">
        <v>248</v>
      </c>
      <c r="I32" s="782" t="s">
        <v>248</v>
      </c>
      <c r="J32" s="782"/>
      <c r="K32" s="782"/>
      <c r="L32" s="782"/>
      <c r="M32" s="782"/>
      <c r="N32" s="782"/>
      <c r="O32" s="782"/>
      <c r="P32" s="782"/>
    </row>
    <row r="33" spans="1:16">
      <c r="A33" s="783" t="s">
        <v>532</v>
      </c>
      <c r="B33" s="780" t="s">
        <v>523</v>
      </c>
      <c r="C33" s="785">
        <v>2024</v>
      </c>
      <c r="D33" s="782" t="s">
        <v>248</v>
      </c>
      <c r="E33" s="782" t="s">
        <v>248</v>
      </c>
      <c r="F33" s="782" t="s">
        <v>248</v>
      </c>
      <c r="G33" s="782" t="s">
        <v>248</v>
      </c>
      <c r="H33" s="782">
        <v>6.7000000000000004E-2</v>
      </c>
      <c r="I33" s="782" t="s">
        <v>248</v>
      </c>
      <c r="J33" s="782" t="s">
        <v>248</v>
      </c>
      <c r="K33" s="782" t="s">
        <v>248</v>
      </c>
      <c r="L33" s="782">
        <v>0.29099999999999998</v>
      </c>
      <c r="M33" s="782">
        <v>0.32700000000000001</v>
      </c>
      <c r="N33" s="782" t="s">
        <v>248</v>
      </c>
      <c r="O33" s="782" t="s">
        <v>248</v>
      </c>
      <c r="P33" s="782">
        <v>2.3559999999999999</v>
      </c>
    </row>
    <row r="34" spans="1:16">
      <c r="A34" s="783" t="s">
        <v>532</v>
      </c>
      <c r="B34" s="784" t="s">
        <v>523</v>
      </c>
      <c r="C34" s="785" t="s">
        <v>520</v>
      </c>
      <c r="D34" s="782" t="s">
        <v>248</v>
      </c>
      <c r="E34" s="782" t="s">
        <v>248</v>
      </c>
      <c r="F34" s="782" t="s">
        <v>248</v>
      </c>
      <c r="G34" s="786" t="s">
        <v>527</v>
      </c>
      <c r="H34" s="782" t="s">
        <v>248</v>
      </c>
      <c r="I34" s="782" t="s">
        <v>248</v>
      </c>
      <c r="J34" s="782"/>
      <c r="K34" s="782"/>
      <c r="L34" s="782"/>
      <c r="M34" s="782"/>
      <c r="N34" s="782"/>
      <c r="O34" s="782"/>
      <c r="P34" s="782"/>
    </row>
    <row r="35" spans="1:16">
      <c r="A35" s="779" t="s">
        <v>211</v>
      </c>
      <c r="B35" s="780" t="s">
        <v>522</v>
      </c>
      <c r="C35" s="785">
        <v>2024</v>
      </c>
      <c r="D35" s="782">
        <v>133231.712</v>
      </c>
      <c r="E35" s="782">
        <v>124137.781</v>
      </c>
      <c r="F35" s="782">
        <v>128962.757</v>
      </c>
      <c r="G35" s="782">
        <v>136390.36900000001</v>
      </c>
      <c r="H35" s="782">
        <v>130453.59699999999</v>
      </c>
      <c r="I35" s="782">
        <v>127504.924</v>
      </c>
      <c r="J35" s="782">
        <v>136408.9</v>
      </c>
      <c r="K35" s="782">
        <v>130517.148</v>
      </c>
      <c r="L35" s="782">
        <v>128120.806</v>
      </c>
      <c r="M35" s="782">
        <v>132476.459</v>
      </c>
      <c r="N35" s="782">
        <v>133363.05799999999</v>
      </c>
      <c r="O35" s="782">
        <v>128206.473</v>
      </c>
      <c r="P35" s="782">
        <v>1569773.9839999999</v>
      </c>
    </row>
    <row r="36" spans="1:16">
      <c r="A36" s="783" t="s">
        <v>211</v>
      </c>
      <c r="B36" s="784" t="s">
        <v>522</v>
      </c>
      <c r="C36" s="785" t="s">
        <v>520</v>
      </c>
      <c r="D36" s="782">
        <v>138165.565</v>
      </c>
      <c r="E36" s="782">
        <v>120172.07799999999</v>
      </c>
      <c r="F36" s="782">
        <v>130464.34299999999</v>
      </c>
      <c r="G36" s="782">
        <v>134040.71799999999</v>
      </c>
      <c r="H36" s="782">
        <v>135433.155</v>
      </c>
      <c r="I36" s="782">
        <v>121615.875</v>
      </c>
      <c r="J36" s="782"/>
      <c r="K36" s="782"/>
      <c r="L36" s="782"/>
      <c r="M36" s="782"/>
      <c r="N36" s="782"/>
      <c r="O36" s="782"/>
      <c r="P36" s="782"/>
    </row>
    <row r="37" spans="1:16">
      <c r="A37" s="783" t="s">
        <v>211</v>
      </c>
      <c r="B37" s="780" t="s">
        <v>523</v>
      </c>
      <c r="C37" s="785">
        <v>2024</v>
      </c>
      <c r="D37" s="782">
        <v>58089.724000000002</v>
      </c>
      <c r="E37" s="782">
        <v>54414.442000000003</v>
      </c>
      <c r="F37" s="782">
        <v>56689.377</v>
      </c>
      <c r="G37" s="782">
        <v>60677.68</v>
      </c>
      <c r="H37" s="782">
        <v>58359.169000000002</v>
      </c>
      <c r="I37" s="782">
        <v>55964.341</v>
      </c>
      <c r="J37" s="782">
        <v>62458.699000000001</v>
      </c>
      <c r="K37" s="782">
        <v>58957.656999999999</v>
      </c>
      <c r="L37" s="782">
        <v>57730.34</v>
      </c>
      <c r="M37" s="782">
        <v>57802.050999999999</v>
      </c>
      <c r="N37" s="782">
        <v>57482.942000000003</v>
      </c>
      <c r="O37" s="782">
        <v>55281.247000000003</v>
      </c>
      <c r="P37" s="782">
        <v>693907.66899999999</v>
      </c>
    </row>
    <row r="38" spans="1:16">
      <c r="A38" s="783" t="s">
        <v>211</v>
      </c>
      <c r="B38" s="784" t="s">
        <v>523</v>
      </c>
      <c r="C38" s="785" t="s">
        <v>520</v>
      </c>
      <c r="D38" s="782">
        <v>60165.15</v>
      </c>
      <c r="E38" s="782">
        <v>52638.582999999999</v>
      </c>
      <c r="F38" s="782">
        <v>57658.794999999998</v>
      </c>
      <c r="G38" s="782">
        <v>59281.574999999997</v>
      </c>
      <c r="H38" s="782">
        <v>59167.519</v>
      </c>
      <c r="I38" s="782">
        <v>57178.404999999999</v>
      </c>
      <c r="J38" s="782"/>
      <c r="K38" s="782"/>
      <c r="L38" s="782"/>
      <c r="M38" s="782"/>
      <c r="N38" s="782"/>
      <c r="O38" s="782"/>
      <c r="P38" s="782"/>
    </row>
    <row r="39" spans="1:16" s="788" customFormat="1" ht="12.75" customHeight="1">
      <c r="A39" s="787" t="s">
        <v>533</v>
      </c>
    </row>
    <row r="40" spans="1:16" s="788" customFormat="1" ht="12.75" customHeight="1">
      <c r="A40" s="787" t="s">
        <v>534</v>
      </c>
    </row>
    <row r="41" spans="1:16" s="788" customFormat="1" ht="12.75" customHeight="1">
      <c r="A41" s="787" t="s">
        <v>535</v>
      </c>
    </row>
    <row r="42" spans="1:16" s="788" customFormat="1" ht="12.75" customHeight="1">
      <c r="A42" s="787" t="s">
        <v>536</v>
      </c>
    </row>
  </sheetData>
  <pageMargins left="0.78740157480314965" right="0.78740157480314965" top="0.39370078740157483" bottom="0.98425196850393704" header="0.51181102362204722" footer="0.51181102362204722"/>
  <pageSetup paperSize="9" scale="56" orientation="portrait" r:id="rId1"/>
  <headerFooter alignWithMargins="0">
    <oddFooter>&amp;L&amp;D&amp;T&amp;R&amp;A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D17"/>
  <sheetViews>
    <sheetView zoomScale="140" zoomScaleNormal="140" workbookViewId="0"/>
  </sheetViews>
  <sheetFormatPr baseColWidth="10" defaultColWidth="11.140625" defaultRowHeight="12.75"/>
  <cols>
    <col min="1" max="1" width="23.42578125" style="791" customWidth="1"/>
    <col min="2" max="4" width="22.5703125" style="791" customWidth="1"/>
    <col min="5" max="16384" width="11.140625" style="791"/>
  </cols>
  <sheetData>
    <row r="1" spans="1:4" ht="16.5">
      <c r="A1" s="789" t="s">
        <v>537</v>
      </c>
      <c r="B1" s="790"/>
      <c r="C1" s="790"/>
      <c r="D1" s="790"/>
    </row>
    <row r="2" spans="1:4" ht="15" customHeight="1">
      <c r="A2" s="792" t="s">
        <v>538</v>
      </c>
      <c r="B2" s="790"/>
      <c r="C2" s="790"/>
      <c r="D2" s="790"/>
    </row>
    <row r="3" spans="1:4" ht="15" customHeight="1">
      <c r="A3" s="792" t="s">
        <v>135</v>
      </c>
      <c r="B3" s="790"/>
      <c r="C3" s="790"/>
      <c r="D3" s="790"/>
    </row>
    <row r="4" spans="1:4" ht="15" customHeight="1">
      <c r="A4" s="793">
        <v>2024</v>
      </c>
      <c r="B4" s="790"/>
      <c r="C4" s="790"/>
      <c r="D4" s="790"/>
    </row>
    <row r="5" spans="1:4" ht="15" customHeight="1">
      <c r="A5" s="793" t="s">
        <v>539</v>
      </c>
      <c r="B5" s="790"/>
      <c r="C5" s="790"/>
      <c r="D5" s="790"/>
    </row>
    <row r="6" spans="1:4" s="796" customFormat="1" ht="33">
      <c r="A6" s="794" t="s">
        <v>540</v>
      </c>
      <c r="B6" s="795" t="s">
        <v>541</v>
      </c>
      <c r="C6" s="795" t="s">
        <v>542</v>
      </c>
      <c r="D6" s="795" t="s">
        <v>543</v>
      </c>
    </row>
    <row r="7" spans="1:4" s="796" customFormat="1" ht="12" customHeight="1">
      <c r="A7" s="797" t="s">
        <v>544</v>
      </c>
      <c r="B7" s="798">
        <v>7950</v>
      </c>
      <c r="C7" s="799">
        <v>185.54540880503146</v>
      </c>
      <c r="D7" s="800">
        <v>147508.6</v>
      </c>
    </row>
    <row r="8" spans="1:4" s="796" customFormat="1" ht="12" customHeight="1">
      <c r="A8" s="801" t="s">
        <v>545</v>
      </c>
      <c r="B8" s="802">
        <v>458</v>
      </c>
      <c r="C8" s="803">
        <v>131.92794759825327</v>
      </c>
      <c r="D8" s="800">
        <v>6042.3</v>
      </c>
    </row>
    <row r="9" spans="1:4" s="796" customFormat="1" ht="12" customHeight="1">
      <c r="A9" s="801" t="s">
        <v>546</v>
      </c>
      <c r="B9" s="802">
        <v>301</v>
      </c>
      <c r="C9" s="803">
        <v>24.780730897009967</v>
      </c>
      <c r="D9" s="800">
        <v>745.9</v>
      </c>
    </row>
    <row r="10" spans="1:4" s="796" customFormat="1" ht="12" customHeight="1">
      <c r="A10" s="801" t="s">
        <v>547</v>
      </c>
      <c r="B10" s="802">
        <v>162</v>
      </c>
      <c r="C10" s="803">
        <v>1.5617283950617284</v>
      </c>
      <c r="D10" s="800">
        <v>25.3</v>
      </c>
    </row>
    <row r="11" spans="1:4" s="796" customFormat="1" ht="12" customHeight="1">
      <c r="A11" s="801" t="s">
        <v>548</v>
      </c>
      <c r="B11" s="802">
        <v>309</v>
      </c>
      <c r="C11" s="803">
        <v>75.656957928802584</v>
      </c>
      <c r="D11" s="800">
        <v>2337.8000000000002</v>
      </c>
    </row>
    <row r="12" spans="1:4" s="796" customFormat="1" ht="12" customHeight="1">
      <c r="A12" s="801" t="s">
        <v>549</v>
      </c>
      <c r="B12" s="802">
        <v>39</v>
      </c>
      <c r="C12" s="803">
        <v>49.435897435897438</v>
      </c>
      <c r="D12" s="800">
        <v>192.8</v>
      </c>
    </row>
    <row r="13" spans="1:4" ht="12" customHeight="1">
      <c r="A13" s="804" t="s">
        <v>550</v>
      </c>
      <c r="B13" s="805"/>
      <c r="C13" s="805"/>
      <c r="D13" s="805"/>
    </row>
    <row r="14" spans="1:4" ht="12" customHeight="1">
      <c r="A14" s="806" t="s">
        <v>551</v>
      </c>
      <c r="B14" s="805"/>
      <c r="C14" s="805"/>
      <c r="D14" s="805"/>
    </row>
    <row r="15" spans="1:4" ht="12" customHeight="1">
      <c r="A15" s="806" t="s">
        <v>552</v>
      </c>
      <c r="B15" s="805"/>
      <c r="C15" s="805"/>
      <c r="D15" s="805"/>
    </row>
    <row r="16" spans="1:4" ht="17.25">
      <c r="A16" s="807" t="s">
        <v>553</v>
      </c>
      <c r="B16" s="805"/>
      <c r="C16" s="805"/>
      <c r="D16" s="805"/>
    </row>
    <row r="17" spans="4:4">
      <c r="D17" s="808"/>
    </row>
  </sheetData>
  <pageMargins left="0.70866141732283472" right="0.70866141732283472" top="0.78740157480314965" bottom="0.78740157480314965" header="0.31496062992125984" footer="0.31496062992125984"/>
  <pageSetup paperSize="9" orientation="portrait" horizontalDpi="90" verticalDpi="90" r:id="rId1"/>
  <headerFooter>
    <oddFooter>&amp;L&amp;D/&amp;T&amp;R&amp;A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854A"/>
  </sheetPr>
  <dimension ref="A1:X35"/>
  <sheetViews>
    <sheetView showGridLines="0" zoomScaleNormal="100" workbookViewId="0"/>
  </sheetViews>
  <sheetFormatPr baseColWidth="10" defaultColWidth="9.85546875" defaultRowHeight="9.9499999999999993" customHeight="1"/>
  <cols>
    <col min="1" max="1" width="28.42578125" style="841" customWidth="1"/>
    <col min="2" max="2" width="23.28515625" style="841" customWidth="1"/>
    <col min="3" max="3" width="14.42578125" style="841" customWidth="1"/>
    <col min="4" max="4" width="9.28515625" style="841" customWidth="1"/>
    <col min="5" max="10" width="8.140625" style="841" customWidth="1"/>
    <col min="11" max="14" width="8.140625" style="842" customWidth="1"/>
    <col min="15" max="15" width="8.140625" style="843" customWidth="1"/>
    <col min="16" max="17" width="8.140625" style="816" customWidth="1"/>
    <col min="18" max="18" width="9.85546875" style="816" customWidth="1"/>
    <col min="19" max="24" width="9.85546875" style="816"/>
    <col min="25" max="16384" width="9.85546875" style="841"/>
  </cols>
  <sheetData>
    <row r="1" spans="1:19" ht="21.75" customHeight="1">
      <c r="A1" s="809" t="s">
        <v>554</v>
      </c>
      <c r="B1" s="810"/>
      <c r="C1" s="811"/>
      <c r="D1" s="811"/>
      <c r="E1" s="811"/>
      <c r="F1" s="811"/>
      <c r="G1" s="811"/>
      <c r="H1" s="811"/>
      <c r="I1" s="811"/>
      <c r="J1" s="811"/>
      <c r="K1" s="812"/>
      <c r="L1" s="812"/>
      <c r="M1" s="812"/>
      <c r="N1" s="812"/>
      <c r="O1" s="813"/>
      <c r="P1" s="814"/>
      <c r="Q1" s="814"/>
      <c r="R1" s="815"/>
      <c r="S1" s="815"/>
    </row>
    <row r="2" spans="1:19" ht="16.5" customHeight="1">
      <c r="A2" s="817" t="s">
        <v>555</v>
      </c>
      <c r="B2" s="810"/>
      <c r="C2" s="811"/>
      <c r="D2" s="811"/>
      <c r="E2" s="811"/>
      <c r="F2" s="811"/>
      <c r="G2" s="811"/>
      <c r="H2" s="811"/>
      <c r="I2" s="811"/>
      <c r="J2" s="811"/>
      <c r="K2" s="812"/>
      <c r="L2" s="812"/>
      <c r="M2" s="812"/>
      <c r="N2" s="812"/>
      <c r="O2" s="813"/>
      <c r="P2" s="814"/>
      <c r="Q2" s="814"/>
      <c r="R2" s="815"/>
      <c r="S2" s="815"/>
    </row>
    <row r="3" spans="1:19" ht="16.5" customHeight="1">
      <c r="A3" s="817" t="s">
        <v>135</v>
      </c>
      <c r="B3" s="810"/>
      <c r="C3" s="811"/>
      <c r="D3" s="811"/>
      <c r="E3" s="811"/>
      <c r="F3" s="811"/>
      <c r="G3" s="811"/>
      <c r="H3" s="811"/>
      <c r="I3" s="811"/>
      <c r="J3" s="811"/>
      <c r="K3" s="812"/>
      <c r="L3" s="812"/>
      <c r="M3" s="812"/>
      <c r="N3" s="812"/>
      <c r="O3" s="813"/>
      <c r="P3" s="814"/>
      <c r="Q3" s="814"/>
      <c r="R3" s="815"/>
      <c r="S3" s="815"/>
    </row>
    <row r="4" spans="1:19" ht="16.5" customHeight="1">
      <c r="A4" s="817" t="s">
        <v>556</v>
      </c>
      <c r="B4" s="811"/>
      <c r="C4" s="811"/>
      <c r="D4" s="811"/>
      <c r="E4" s="811"/>
      <c r="F4" s="811"/>
      <c r="G4" s="811"/>
      <c r="H4" s="811"/>
      <c r="I4" s="811"/>
      <c r="J4" s="811"/>
      <c r="K4" s="812"/>
      <c r="L4" s="812"/>
      <c r="M4" s="812"/>
      <c r="N4" s="812"/>
      <c r="O4" s="813"/>
      <c r="P4" s="814"/>
      <c r="Q4" s="814"/>
      <c r="R4" s="815"/>
      <c r="S4" s="815"/>
    </row>
    <row r="5" spans="1:19" ht="26.25" customHeight="1">
      <c r="A5" s="774" t="s">
        <v>482</v>
      </c>
      <c r="B5" s="818" t="s">
        <v>557</v>
      </c>
      <c r="C5" s="774" t="s">
        <v>483</v>
      </c>
      <c r="D5" s="774" t="s">
        <v>410</v>
      </c>
      <c r="E5" s="776" t="s">
        <v>409</v>
      </c>
      <c r="F5" s="777" t="s">
        <v>516</v>
      </c>
      <c r="G5" s="776" t="s">
        <v>220</v>
      </c>
      <c r="H5" s="776" t="s">
        <v>221</v>
      </c>
      <c r="I5" s="776" t="s">
        <v>141</v>
      </c>
      <c r="J5" s="776" t="s">
        <v>222</v>
      </c>
      <c r="K5" s="776" t="s">
        <v>223</v>
      </c>
      <c r="L5" s="776" t="s">
        <v>407</v>
      </c>
      <c r="M5" s="776" t="s">
        <v>485</v>
      </c>
      <c r="N5" s="776" t="s">
        <v>405</v>
      </c>
      <c r="O5" s="776" t="s">
        <v>404</v>
      </c>
      <c r="P5" s="776" t="s">
        <v>403</v>
      </c>
      <c r="Q5" s="778" t="s">
        <v>558</v>
      </c>
      <c r="R5" s="815"/>
      <c r="S5" s="815"/>
    </row>
    <row r="6" spans="1:19" ht="13.5" customHeight="1">
      <c r="A6" s="819" t="s">
        <v>559</v>
      </c>
      <c r="B6" s="820"/>
      <c r="C6" s="754" t="s">
        <v>487</v>
      </c>
      <c r="D6" s="821">
        <v>2024</v>
      </c>
      <c r="E6" s="822">
        <v>32</v>
      </c>
      <c r="F6" s="822">
        <v>33</v>
      </c>
      <c r="G6" s="822">
        <v>37</v>
      </c>
      <c r="H6" s="822">
        <v>41</v>
      </c>
      <c r="I6" s="822">
        <v>40</v>
      </c>
      <c r="J6" s="822">
        <v>40</v>
      </c>
      <c r="K6" s="822">
        <v>40</v>
      </c>
      <c r="L6" s="822">
        <v>37</v>
      </c>
      <c r="M6" s="822">
        <v>34</v>
      </c>
      <c r="N6" s="822">
        <v>31</v>
      </c>
      <c r="O6" s="822">
        <v>30</v>
      </c>
      <c r="P6" s="822">
        <v>29</v>
      </c>
      <c r="Q6" s="822">
        <v>44</v>
      </c>
      <c r="R6" s="815"/>
      <c r="S6" s="815"/>
    </row>
    <row r="7" spans="1:19" ht="13.5" customHeight="1">
      <c r="A7" s="823" t="s">
        <v>560</v>
      </c>
      <c r="B7" s="820"/>
      <c r="C7" s="824" t="s">
        <v>487</v>
      </c>
      <c r="D7" s="821" t="s">
        <v>520</v>
      </c>
      <c r="E7" s="825">
        <v>30</v>
      </c>
      <c r="F7" s="825">
        <v>33</v>
      </c>
      <c r="G7" s="825">
        <v>37</v>
      </c>
      <c r="H7" s="825">
        <v>41</v>
      </c>
      <c r="I7" s="825">
        <v>41</v>
      </c>
      <c r="J7" s="825">
        <v>40</v>
      </c>
      <c r="K7" s="826"/>
      <c r="L7" s="826"/>
      <c r="M7" s="826"/>
      <c r="N7" s="826"/>
      <c r="O7" s="826"/>
      <c r="P7" s="825"/>
      <c r="Q7" s="825"/>
      <c r="R7" s="815"/>
      <c r="S7" s="815"/>
    </row>
    <row r="8" spans="1:19" ht="13.5" customHeight="1">
      <c r="A8" s="827" t="s">
        <v>561</v>
      </c>
      <c r="B8" s="828" t="s">
        <v>562</v>
      </c>
      <c r="C8" s="754" t="s">
        <v>563</v>
      </c>
      <c r="D8" s="821">
        <v>2024</v>
      </c>
      <c r="E8" s="822">
        <v>5031.991</v>
      </c>
      <c r="F8" s="822">
        <v>4901.5619999999999</v>
      </c>
      <c r="G8" s="822">
        <v>5046.4589999999998</v>
      </c>
      <c r="H8" s="822">
        <v>5614.1049999999996</v>
      </c>
      <c r="I8" s="822">
        <v>7588.7389999999996</v>
      </c>
      <c r="J8" s="822">
        <v>5479.7089999999998</v>
      </c>
      <c r="K8" s="822">
        <v>3392.828</v>
      </c>
      <c r="L8" s="822">
        <v>3895.2710000000002</v>
      </c>
      <c r="M8" s="822">
        <v>6636.4059999999999</v>
      </c>
      <c r="N8" s="822">
        <v>4978.8329999999996</v>
      </c>
      <c r="O8" s="822">
        <v>1765.058</v>
      </c>
      <c r="P8" s="822">
        <v>3521.0070000000001</v>
      </c>
      <c r="Q8" s="822">
        <v>57851.968000000001</v>
      </c>
      <c r="R8" s="815"/>
      <c r="S8" s="815"/>
    </row>
    <row r="9" spans="1:19" ht="13.5" customHeight="1">
      <c r="A9" s="829" t="s">
        <v>564</v>
      </c>
      <c r="B9" s="830" t="s">
        <v>562</v>
      </c>
      <c r="C9" s="824" t="s">
        <v>563</v>
      </c>
      <c r="D9" s="821" t="s">
        <v>520</v>
      </c>
      <c r="E9" s="825">
        <v>6126.56</v>
      </c>
      <c r="F9" s="825">
        <v>5727.3410000000003</v>
      </c>
      <c r="G9" s="825">
        <v>4653.674</v>
      </c>
      <c r="H9" s="825">
        <v>4513.0209999999997</v>
      </c>
      <c r="I9" s="825">
        <v>6102.6790000000001</v>
      </c>
      <c r="J9" s="825">
        <v>6265.5389999999998</v>
      </c>
      <c r="K9" s="826"/>
      <c r="L9" s="826"/>
      <c r="M9" s="826"/>
      <c r="N9" s="826"/>
      <c r="O9" s="826"/>
      <c r="P9" s="825"/>
      <c r="Q9" s="825"/>
      <c r="R9" s="815"/>
      <c r="S9" s="815"/>
    </row>
    <row r="10" spans="1:19" ht="13.5" customHeight="1">
      <c r="A10" s="829" t="s">
        <v>564</v>
      </c>
      <c r="B10" s="828" t="s">
        <v>565</v>
      </c>
      <c r="C10" s="754" t="s">
        <v>563</v>
      </c>
      <c r="D10" s="821">
        <v>2024</v>
      </c>
      <c r="E10" s="822">
        <v>67004.061000000002</v>
      </c>
      <c r="F10" s="822">
        <v>64639.175000000003</v>
      </c>
      <c r="G10" s="822">
        <v>64084.455999999998</v>
      </c>
      <c r="H10" s="822">
        <v>66340.411999999997</v>
      </c>
      <c r="I10" s="822">
        <v>67482.941000000006</v>
      </c>
      <c r="J10" s="822">
        <v>61518.228000000003</v>
      </c>
      <c r="K10" s="822">
        <v>70272.673999999999</v>
      </c>
      <c r="L10" s="822">
        <v>64571.036</v>
      </c>
      <c r="M10" s="822">
        <v>63252.074999999997</v>
      </c>
      <c r="N10" s="822">
        <v>64683.050999999999</v>
      </c>
      <c r="O10" s="822">
        <v>57889.305</v>
      </c>
      <c r="P10" s="822">
        <v>66413.070999999996</v>
      </c>
      <c r="Q10" s="822">
        <v>778150.48499999999</v>
      </c>
      <c r="R10" s="815"/>
      <c r="S10" s="815"/>
    </row>
    <row r="11" spans="1:19" ht="13.5" customHeight="1">
      <c r="A11" s="829" t="s">
        <v>564</v>
      </c>
      <c r="B11" s="830" t="s">
        <v>565</v>
      </c>
      <c r="C11" s="824" t="s">
        <v>563</v>
      </c>
      <c r="D11" s="821" t="s">
        <v>520</v>
      </c>
      <c r="E11" s="825">
        <v>68544.77</v>
      </c>
      <c r="F11" s="825">
        <v>60976.796999999999</v>
      </c>
      <c r="G11" s="825">
        <v>64801.891000000003</v>
      </c>
      <c r="H11" s="825">
        <v>65651.888999999996</v>
      </c>
      <c r="I11" s="825">
        <v>67500.657999999996</v>
      </c>
      <c r="J11" s="825">
        <v>65353.400999999998</v>
      </c>
      <c r="K11" s="826"/>
      <c r="L11" s="826"/>
      <c r="M11" s="826"/>
      <c r="N11" s="826"/>
      <c r="O11" s="826"/>
      <c r="P11" s="825"/>
      <c r="Q11" s="825"/>
      <c r="R11" s="815"/>
      <c r="S11" s="815"/>
    </row>
    <row r="12" spans="1:19" ht="13.5" customHeight="1">
      <c r="A12" s="829" t="s">
        <v>564</v>
      </c>
      <c r="B12" s="828" t="s">
        <v>566</v>
      </c>
      <c r="C12" s="754" t="s">
        <v>563</v>
      </c>
      <c r="D12" s="821">
        <v>2024</v>
      </c>
      <c r="E12" s="822" t="s">
        <v>248</v>
      </c>
      <c r="F12" s="822" t="s">
        <v>248</v>
      </c>
      <c r="G12" s="822" t="s">
        <v>248</v>
      </c>
      <c r="H12" s="822" t="s">
        <v>248</v>
      </c>
      <c r="I12" s="822" t="s">
        <v>248</v>
      </c>
      <c r="J12" s="822" t="s">
        <v>248</v>
      </c>
      <c r="K12" s="822" t="s">
        <v>248</v>
      </c>
      <c r="L12" s="822" t="s">
        <v>248</v>
      </c>
      <c r="M12" s="822" t="s">
        <v>248</v>
      </c>
      <c r="N12" s="822" t="s">
        <v>248</v>
      </c>
      <c r="O12" s="822" t="s">
        <v>248</v>
      </c>
      <c r="P12" s="822" t="s">
        <v>248</v>
      </c>
      <c r="Q12" s="822" t="s">
        <v>248</v>
      </c>
      <c r="R12" s="815"/>
      <c r="S12" s="815"/>
    </row>
    <row r="13" spans="1:19" ht="13.5" customHeight="1">
      <c r="A13" s="829" t="s">
        <v>564</v>
      </c>
      <c r="B13" s="830" t="s">
        <v>566</v>
      </c>
      <c r="C13" s="824" t="s">
        <v>563</v>
      </c>
      <c r="D13" s="821" t="s">
        <v>520</v>
      </c>
      <c r="E13" s="825" t="s">
        <v>248</v>
      </c>
      <c r="F13" s="825" t="s">
        <v>248</v>
      </c>
      <c r="G13" s="825" t="s">
        <v>248</v>
      </c>
      <c r="H13" s="822" t="s">
        <v>248</v>
      </c>
      <c r="I13" s="822" t="s">
        <v>248</v>
      </c>
      <c r="J13" s="822" t="s">
        <v>248</v>
      </c>
      <c r="K13" s="826"/>
      <c r="L13" s="826"/>
      <c r="M13" s="826"/>
      <c r="N13" s="826"/>
      <c r="O13" s="826"/>
      <c r="P13" s="825"/>
      <c r="Q13" s="825"/>
      <c r="R13" s="815"/>
      <c r="S13" s="815"/>
    </row>
    <row r="14" spans="1:19" ht="13.5" customHeight="1">
      <c r="A14" s="829" t="s">
        <v>564</v>
      </c>
      <c r="B14" s="828" t="s">
        <v>567</v>
      </c>
      <c r="C14" s="754" t="s">
        <v>563</v>
      </c>
      <c r="D14" s="821">
        <v>2024</v>
      </c>
      <c r="E14" s="822" t="s">
        <v>527</v>
      </c>
      <c r="F14" s="822" t="s">
        <v>248</v>
      </c>
      <c r="G14" s="822">
        <v>167.74299999999999</v>
      </c>
      <c r="H14" s="822">
        <v>393.91800000000001</v>
      </c>
      <c r="I14" s="822">
        <v>386.75299999999999</v>
      </c>
      <c r="J14" s="822">
        <v>296.94299999999998</v>
      </c>
      <c r="K14" s="822">
        <v>188.59</v>
      </c>
      <c r="L14" s="822" t="s">
        <v>248</v>
      </c>
      <c r="M14" s="822" t="s">
        <v>527</v>
      </c>
      <c r="N14" s="822" t="s">
        <v>527</v>
      </c>
      <c r="O14" s="822" t="s">
        <v>527</v>
      </c>
      <c r="P14" s="822" t="s">
        <v>527</v>
      </c>
      <c r="Q14" s="822">
        <v>1474.0509999999999</v>
      </c>
      <c r="R14" s="815"/>
      <c r="S14" s="815"/>
    </row>
    <row r="15" spans="1:19" ht="13.5" customHeight="1">
      <c r="A15" s="829" t="s">
        <v>564</v>
      </c>
      <c r="B15" s="830" t="s">
        <v>567</v>
      </c>
      <c r="C15" s="824" t="s">
        <v>563</v>
      </c>
      <c r="D15" s="821" t="s">
        <v>520</v>
      </c>
      <c r="E15" s="825" t="s">
        <v>527</v>
      </c>
      <c r="F15" s="822" t="s">
        <v>248</v>
      </c>
      <c r="G15" s="825">
        <v>216.32900000000001</v>
      </c>
      <c r="H15" s="825">
        <v>344.005</v>
      </c>
      <c r="I15" s="825">
        <v>366.88400000000001</v>
      </c>
      <c r="J15" s="825">
        <v>308.70100000000002</v>
      </c>
      <c r="K15" s="826"/>
      <c r="L15" s="826"/>
      <c r="M15" s="826"/>
      <c r="N15" s="826"/>
      <c r="O15" s="826"/>
      <c r="P15" s="825"/>
      <c r="Q15" s="825"/>
      <c r="R15" s="815"/>
      <c r="S15" s="815"/>
    </row>
    <row r="16" spans="1:19" ht="13.5" customHeight="1">
      <c r="A16" s="829" t="s">
        <v>564</v>
      </c>
      <c r="B16" s="828" t="s">
        <v>568</v>
      </c>
      <c r="C16" s="754" t="s">
        <v>563</v>
      </c>
      <c r="D16" s="821">
        <v>2024</v>
      </c>
      <c r="E16" s="825">
        <v>4986.3249999999998</v>
      </c>
      <c r="F16" s="825">
        <v>4836.2460000000001</v>
      </c>
      <c r="G16" s="825">
        <v>4242.0469999999996</v>
      </c>
      <c r="H16" s="825">
        <v>4744.5770000000002</v>
      </c>
      <c r="I16" s="825">
        <v>4778.1880000000001</v>
      </c>
      <c r="J16" s="825">
        <v>4779.4430000000002</v>
      </c>
      <c r="K16" s="826">
        <v>4584.2079999999996</v>
      </c>
      <c r="L16" s="826">
        <v>4299.0950000000003</v>
      </c>
      <c r="M16" s="826">
        <v>4534.875</v>
      </c>
      <c r="N16" s="826">
        <v>4926.2439999999997</v>
      </c>
      <c r="O16" s="826">
        <v>4070.7240000000002</v>
      </c>
      <c r="P16" s="825">
        <v>5047.2690000000002</v>
      </c>
      <c r="Q16" s="825">
        <v>55829.241000000002</v>
      </c>
      <c r="R16" s="815"/>
      <c r="S16" s="815"/>
    </row>
    <row r="17" spans="1:19" ht="13.5" customHeight="1">
      <c r="A17" s="829" t="s">
        <v>564</v>
      </c>
      <c r="B17" s="830" t="s">
        <v>568</v>
      </c>
      <c r="C17" s="824" t="s">
        <v>563</v>
      </c>
      <c r="D17" s="821" t="s">
        <v>520</v>
      </c>
      <c r="E17" s="825">
        <v>4647.2340000000004</v>
      </c>
      <c r="F17" s="825">
        <v>4250.2139999999999</v>
      </c>
      <c r="G17" s="825">
        <v>4514.8850000000002</v>
      </c>
      <c r="H17" s="825">
        <v>4795.24</v>
      </c>
      <c r="I17" s="825">
        <v>4518.78</v>
      </c>
      <c r="J17" s="825">
        <v>4718.2529999999997</v>
      </c>
      <c r="K17" s="826"/>
      <c r="L17" s="826"/>
      <c r="M17" s="826"/>
      <c r="N17" s="826"/>
      <c r="O17" s="826"/>
      <c r="P17" s="825"/>
      <c r="Q17" s="825"/>
      <c r="R17" s="815"/>
      <c r="S17" s="815"/>
    </row>
    <row r="18" spans="1:19" ht="13.5" customHeight="1">
      <c r="A18" s="827" t="s">
        <v>569</v>
      </c>
      <c r="B18" s="828" t="s">
        <v>562</v>
      </c>
      <c r="C18" s="754" t="s">
        <v>563</v>
      </c>
      <c r="D18" s="821">
        <v>2024</v>
      </c>
      <c r="E18" s="825">
        <v>1751.74</v>
      </c>
      <c r="F18" s="825">
        <v>1841.134</v>
      </c>
      <c r="G18" s="825">
        <v>1922.106</v>
      </c>
      <c r="H18" s="825">
        <v>1863.723</v>
      </c>
      <c r="I18" s="825">
        <v>2707.7620000000002</v>
      </c>
      <c r="J18" s="825">
        <v>2163.297</v>
      </c>
      <c r="K18" s="826">
        <v>1278.3309999999999</v>
      </c>
      <c r="L18" s="826">
        <v>1365.289</v>
      </c>
      <c r="M18" s="826">
        <v>2177.8180000000002</v>
      </c>
      <c r="N18" s="826">
        <v>1925.318</v>
      </c>
      <c r="O18" s="826">
        <v>1080.327</v>
      </c>
      <c r="P18" s="825">
        <v>828.14599999999996</v>
      </c>
      <c r="Q18" s="825">
        <v>20904.991000000002</v>
      </c>
      <c r="R18" s="815"/>
      <c r="S18" s="815"/>
    </row>
    <row r="19" spans="1:19" ht="13.5" customHeight="1">
      <c r="A19" s="829" t="s">
        <v>569</v>
      </c>
      <c r="B19" s="830" t="s">
        <v>562</v>
      </c>
      <c r="C19" s="824" t="s">
        <v>563</v>
      </c>
      <c r="D19" s="821" t="s">
        <v>520</v>
      </c>
      <c r="E19" s="825">
        <v>2278.5819999999999</v>
      </c>
      <c r="F19" s="825">
        <v>2138.0680000000002</v>
      </c>
      <c r="G19" s="825">
        <v>2045.288</v>
      </c>
      <c r="H19" s="825">
        <v>1733.181</v>
      </c>
      <c r="I19" s="825">
        <v>2084.393</v>
      </c>
      <c r="J19" s="825">
        <v>2431.665</v>
      </c>
      <c r="K19" s="826"/>
      <c r="L19" s="826"/>
      <c r="M19" s="826"/>
      <c r="N19" s="826"/>
      <c r="O19" s="826"/>
      <c r="P19" s="825"/>
      <c r="Q19" s="825"/>
      <c r="R19" s="815"/>
      <c r="S19" s="815"/>
    </row>
    <row r="20" spans="1:19" ht="13.5" customHeight="1">
      <c r="A20" s="829" t="s">
        <v>569</v>
      </c>
      <c r="B20" s="828" t="s">
        <v>570</v>
      </c>
      <c r="C20" s="754" t="s">
        <v>563</v>
      </c>
      <c r="D20" s="821">
        <v>2024</v>
      </c>
      <c r="E20" s="825">
        <v>58730.258000000002</v>
      </c>
      <c r="F20" s="825">
        <v>52155.692000000003</v>
      </c>
      <c r="G20" s="825">
        <v>57501.567999999999</v>
      </c>
      <c r="H20" s="825">
        <v>56502.658000000003</v>
      </c>
      <c r="I20" s="825">
        <v>56610.752</v>
      </c>
      <c r="J20" s="825">
        <v>53136.707999999999</v>
      </c>
      <c r="K20" s="826">
        <v>59765.699000000001</v>
      </c>
      <c r="L20" s="826">
        <v>58567.809000000001</v>
      </c>
      <c r="M20" s="826">
        <v>55329.351000000002</v>
      </c>
      <c r="N20" s="826">
        <v>59117.675000000003</v>
      </c>
      <c r="O20" s="826">
        <v>47868.595000000001</v>
      </c>
      <c r="P20" s="825">
        <v>57195.184000000001</v>
      </c>
      <c r="Q20" s="825">
        <v>672481.94900000002</v>
      </c>
      <c r="R20" s="815"/>
      <c r="S20" s="815"/>
    </row>
    <row r="21" spans="1:19" ht="13.5" customHeight="1">
      <c r="A21" s="829" t="s">
        <v>569</v>
      </c>
      <c r="B21" s="830" t="s">
        <v>571</v>
      </c>
      <c r="C21" s="824" t="s">
        <v>563</v>
      </c>
      <c r="D21" s="821" t="s">
        <v>520</v>
      </c>
      <c r="E21" s="825">
        <v>59289.73</v>
      </c>
      <c r="F21" s="825">
        <v>53925.48</v>
      </c>
      <c r="G21" s="825">
        <v>55491.902000000002</v>
      </c>
      <c r="H21" s="825">
        <v>57200.875</v>
      </c>
      <c r="I21" s="825">
        <v>59991.303999999996</v>
      </c>
      <c r="J21" s="825">
        <v>57011.404999999999</v>
      </c>
      <c r="K21" s="826"/>
      <c r="L21" s="826"/>
      <c r="M21" s="826"/>
      <c r="N21" s="826"/>
      <c r="O21" s="826"/>
      <c r="P21" s="825"/>
      <c r="Q21" s="825"/>
      <c r="R21" s="815"/>
      <c r="S21" s="815"/>
    </row>
    <row r="22" spans="1:19" ht="13.5" customHeight="1">
      <c r="A22" s="829" t="s">
        <v>569</v>
      </c>
      <c r="B22" s="828" t="s">
        <v>566</v>
      </c>
      <c r="C22" s="754" t="s">
        <v>563</v>
      </c>
      <c r="D22" s="821">
        <v>2024</v>
      </c>
      <c r="E22" s="822" t="s">
        <v>248</v>
      </c>
      <c r="F22" s="822" t="s">
        <v>248</v>
      </c>
      <c r="G22" s="822" t="s">
        <v>248</v>
      </c>
      <c r="H22" s="825" t="s">
        <v>248</v>
      </c>
      <c r="I22" s="825" t="s">
        <v>248</v>
      </c>
      <c r="J22" s="825" t="s">
        <v>248</v>
      </c>
      <c r="K22" s="825" t="s">
        <v>248</v>
      </c>
      <c r="L22" s="822" t="s">
        <v>248</v>
      </c>
      <c r="M22" s="826" t="s">
        <v>248</v>
      </c>
      <c r="N22" s="826" t="s">
        <v>248</v>
      </c>
      <c r="O22" s="826" t="s">
        <v>248</v>
      </c>
      <c r="P22" s="826" t="s">
        <v>248</v>
      </c>
      <c r="Q22" s="826" t="s">
        <v>248</v>
      </c>
      <c r="R22" s="815"/>
      <c r="S22" s="815"/>
    </row>
    <row r="23" spans="1:19" ht="13.5" customHeight="1">
      <c r="A23" s="829" t="s">
        <v>569</v>
      </c>
      <c r="B23" s="830" t="s">
        <v>566</v>
      </c>
      <c r="C23" s="824" t="s">
        <v>563</v>
      </c>
      <c r="D23" s="821" t="s">
        <v>520</v>
      </c>
      <c r="E23" s="825" t="s">
        <v>248</v>
      </c>
      <c r="F23" s="825" t="s">
        <v>248</v>
      </c>
      <c r="G23" s="825" t="s">
        <v>248</v>
      </c>
      <c r="H23" s="825" t="s">
        <v>248</v>
      </c>
      <c r="I23" s="825" t="s">
        <v>248</v>
      </c>
      <c r="J23" s="825" t="s">
        <v>248</v>
      </c>
      <c r="K23" s="826"/>
      <c r="L23" s="826"/>
      <c r="M23" s="826"/>
      <c r="N23" s="826"/>
      <c r="O23" s="826"/>
      <c r="P23" s="825"/>
      <c r="Q23" s="825"/>
      <c r="R23" s="815"/>
      <c r="S23" s="815"/>
    </row>
    <row r="24" spans="1:19" ht="13.5" customHeight="1">
      <c r="A24" s="829" t="s">
        <v>569</v>
      </c>
      <c r="B24" s="828" t="s">
        <v>567</v>
      </c>
      <c r="C24" s="754" t="s">
        <v>563</v>
      </c>
      <c r="D24" s="821">
        <v>2024</v>
      </c>
      <c r="E24" s="822" t="s">
        <v>527</v>
      </c>
      <c r="F24" s="822" t="s">
        <v>527</v>
      </c>
      <c r="G24" s="822" t="s">
        <v>248</v>
      </c>
      <c r="H24" s="825">
        <v>142.535</v>
      </c>
      <c r="I24" s="825">
        <v>293.851</v>
      </c>
      <c r="J24" s="825">
        <v>242.614</v>
      </c>
      <c r="K24" s="826">
        <v>191.54300000000001</v>
      </c>
      <c r="L24" s="826">
        <v>75.424999999999997</v>
      </c>
      <c r="M24" s="826" t="s">
        <v>248</v>
      </c>
      <c r="N24" s="826" t="s">
        <v>527</v>
      </c>
      <c r="O24" s="826" t="s">
        <v>527</v>
      </c>
      <c r="P24" s="826" t="s">
        <v>527</v>
      </c>
      <c r="Q24" s="825">
        <v>963.63800000000003</v>
      </c>
      <c r="R24" s="815"/>
      <c r="S24" s="815"/>
    </row>
    <row r="25" spans="1:19" ht="13.5" customHeight="1">
      <c r="A25" s="829" t="s">
        <v>569</v>
      </c>
      <c r="B25" s="830" t="s">
        <v>567</v>
      </c>
      <c r="C25" s="824" t="s">
        <v>563</v>
      </c>
      <c r="D25" s="821" t="s">
        <v>520</v>
      </c>
      <c r="E25" s="825" t="s">
        <v>527</v>
      </c>
      <c r="F25" s="822" t="s">
        <v>527</v>
      </c>
      <c r="G25" s="822" t="s">
        <v>248</v>
      </c>
      <c r="H25" s="825">
        <v>168.13399999999999</v>
      </c>
      <c r="I25" s="825">
        <v>238.04300000000001</v>
      </c>
      <c r="J25" s="825">
        <v>248.946</v>
      </c>
      <c r="K25" s="826"/>
      <c r="L25" s="826"/>
      <c r="M25" s="826"/>
      <c r="N25" s="826"/>
      <c r="O25" s="826"/>
      <c r="P25" s="825"/>
      <c r="Q25" s="825"/>
      <c r="R25" s="815"/>
      <c r="S25" s="815"/>
    </row>
    <row r="26" spans="1:19" ht="13.5" customHeight="1">
      <c r="A26" s="829" t="s">
        <v>569</v>
      </c>
      <c r="B26" s="828" t="s">
        <v>568</v>
      </c>
      <c r="C26" s="754" t="s">
        <v>563</v>
      </c>
      <c r="D26" s="821">
        <v>2024</v>
      </c>
      <c r="E26" s="822">
        <v>4289.6710000000003</v>
      </c>
      <c r="F26" s="822">
        <v>4076.134</v>
      </c>
      <c r="G26" s="822">
        <v>3791.3339999999998</v>
      </c>
      <c r="H26" s="822">
        <v>3901.7660000000001</v>
      </c>
      <c r="I26" s="822">
        <v>3937.8240000000001</v>
      </c>
      <c r="J26" s="822">
        <v>3610.33</v>
      </c>
      <c r="K26" s="822">
        <v>4640.8450000000003</v>
      </c>
      <c r="L26" s="831">
        <v>3927.7719999999999</v>
      </c>
      <c r="M26" s="822">
        <v>3544.0720000000001</v>
      </c>
      <c r="N26" s="822">
        <v>4195.2259999999997</v>
      </c>
      <c r="O26" s="822">
        <v>3780.9830000000002</v>
      </c>
      <c r="P26" s="822">
        <v>3683.4090000000001</v>
      </c>
      <c r="Q26" s="822">
        <v>47379.366000000002</v>
      </c>
      <c r="R26" s="815"/>
      <c r="S26" s="815"/>
    </row>
    <row r="27" spans="1:19" ht="13.5" customHeight="1">
      <c r="A27" s="829" t="s">
        <v>569</v>
      </c>
      <c r="B27" s="830" t="s">
        <v>568</v>
      </c>
      <c r="C27" s="824" t="s">
        <v>563</v>
      </c>
      <c r="D27" s="821" t="s">
        <v>520</v>
      </c>
      <c r="E27" s="825">
        <v>4376.1959999999999</v>
      </c>
      <c r="F27" s="825">
        <v>3521.0740000000001</v>
      </c>
      <c r="G27" s="825">
        <v>3619.989</v>
      </c>
      <c r="H27" s="825">
        <v>4262.62</v>
      </c>
      <c r="I27" s="825">
        <v>3726.5390000000002</v>
      </c>
      <c r="J27" s="825">
        <v>3780.326</v>
      </c>
      <c r="K27" s="826"/>
      <c r="L27" s="826"/>
      <c r="M27" s="826"/>
      <c r="N27" s="826"/>
      <c r="O27" s="826"/>
      <c r="P27" s="825"/>
      <c r="Q27" s="825"/>
      <c r="R27" s="815"/>
      <c r="S27" s="815"/>
    </row>
    <row r="28" spans="1:19" s="835" customFormat="1" ht="16.5">
      <c r="A28" s="832" t="s">
        <v>572</v>
      </c>
      <c r="B28" s="833"/>
      <c r="C28" s="833"/>
      <c r="D28" s="833"/>
      <c r="E28" s="833"/>
      <c r="F28" s="833"/>
      <c r="G28" s="833"/>
      <c r="H28" s="833"/>
      <c r="I28" s="833"/>
      <c r="J28" s="833"/>
      <c r="K28" s="834"/>
      <c r="L28" s="834"/>
      <c r="M28" s="834"/>
      <c r="N28" s="834"/>
      <c r="O28" s="834"/>
      <c r="P28" s="833"/>
      <c r="Q28" s="833"/>
      <c r="R28" s="833"/>
      <c r="S28" s="833"/>
    </row>
    <row r="29" spans="1:19" s="835" customFormat="1" ht="16.5">
      <c r="A29" s="832" t="s">
        <v>573</v>
      </c>
      <c r="B29" s="833"/>
      <c r="C29" s="833"/>
      <c r="D29" s="833"/>
      <c r="E29" s="833"/>
      <c r="F29" s="833"/>
      <c r="G29" s="833"/>
      <c r="H29" s="833"/>
      <c r="I29" s="833"/>
      <c r="J29" s="833"/>
      <c r="K29" s="834"/>
      <c r="L29" s="834"/>
      <c r="M29" s="834"/>
      <c r="N29" s="834"/>
      <c r="O29" s="834"/>
      <c r="P29" s="833"/>
      <c r="Q29" s="833"/>
      <c r="R29" s="833"/>
      <c r="S29" s="833"/>
    </row>
    <row r="30" spans="1:19" s="835" customFormat="1" ht="16.5">
      <c r="A30" s="832" t="s">
        <v>574</v>
      </c>
      <c r="B30" s="833"/>
      <c r="C30" s="833"/>
      <c r="D30" s="833"/>
      <c r="E30" s="833"/>
      <c r="F30" s="833"/>
      <c r="G30" s="833"/>
      <c r="H30" s="833"/>
      <c r="I30" s="833"/>
      <c r="J30" s="833"/>
      <c r="K30" s="834"/>
      <c r="L30" s="834"/>
      <c r="M30" s="834"/>
      <c r="N30" s="834"/>
      <c r="O30" s="834"/>
      <c r="P30" s="833"/>
      <c r="Q30" s="833"/>
      <c r="R30" s="833"/>
      <c r="S30" s="833"/>
    </row>
    <row r="31" spans="1:19" s="835" customFormat="1" ht="16.5">
      <c r="A31" s="836" t="s">
        <v>575</v>
      </c>
      <c r="B31" s="833"/>
      <c r="C31" s="833"/>
      <c r="D31" s="833"/>
      <c r="E31" s="833"/>
      <c r="F31" s="833"/>
      <c r="G31" s="833"/>
      <c r="H31" s="833"/>
      <c r="I31" s="833"/>
      <c r="J31" s="833"/>
      <c r="K31" s="834"/>
      <c r="L31" s="834"/>
      <c r="M31" s="834"/>
      <c r="N31" s="834"/>
      <c r="O31" s="834"/>
      <c r="P31" s="833"/>
      <c r="Q31" s="833"/>
      <c r="R31" s="833"/>
      <c r="S31" s="833"/>
    </row>
    <row r="32" spans="1:19" s="835" customFormat="1" ht="16.5">
      <c r="A32" s="837" t="s">
        <v>576</v>
      </c>
      <c r="B32" s="833"/>
      <c r="C32" s="833"/>
      <c r="D32" s="833"/>
      <c r="E32" s="833"/>
      <c r="F32" s="833"/>
      <c r="G32" s="833"/>
      <c r="H32" s="833"/>
      <c r="I32" s="833"/>
      <c r="J32" s="833"/>
      <c r="K32" s="834"/>
      <c r="L32" s="834"/>
      <c r="M32" s="834"/>
      <c r="N32" s="834"/>
      <c r="O32" s="834"/>
      <c r="P32" s="833"/>
      <c r="Q32" s="833"/>
      <c r="R32" s="833"/>
      <c r="S32" s="833"/>
    </row>
    <row r="33" spans="1:19" ht="9.9499999999999993" customHeight="1">
      <c r="A33" s="445"/>
      <c r="B33" s="838"/>
      <c r="C33" s="838"/>
      <c r="D33" s="838"/>
      <c r="E33" s="838"/>
      <c r="F33" s="838"/>
      <c r="G33" s="838"/>
      <c r="H33" s="838"/>
      <c r="I33" s="838"/>
      <c r="J33" s="838"/>
      <c r="K33" s="839"/>
      <c r="L33" s="839"/>
      <c r="M33" s="839"/>
      <c r="N33" s="839"/>
      <c r="O33" s="840"/>
      <c r="P33" s="815"/>
      <c r="Q33" s="815"/>
      <c r="R33" s="815"/>
      <c r="S33" s="815"/>
    </row>
    <row r="34" spans="1:19" ht="9.9499999999999993" customHeight="1">
      <c r="A34" s="838"/>
      <c r="B34" s="838"/>
      <c r="C34" s="838"/>
      <c r="D34" s="838"/>
      <c r="E34" s="838"/>
      <c r="F34" s="838"/>
      <c r="G34" s="838"/>
      <c r="H34" s="838"/>
      <c r="I34" s="838"/>
      <c r="J34" s="838"/>
      <c r="K34" s="839"/>
      <c r="L34" s="839"/>
      <c r="M34" s="839"/>
      <c r="N34" s="839"/>
      <c r="O34" s="840"/>
      <c r="P34" s="815"/>
      <c r="Q34" s="815"/>
      <c r="R34" s="815"/>
      <c r="S34" s="815"/>
    </row>
    <row r="35" spans="1:19" ht="9.9499999999999993" customHeight="1">
      <c r="A35" s="838"/>
      <c r="B35" s="838"/>
      <c r="C35" s="838"/>
      <c r="D35" s="838"/>
      <c r="E35" s="838"/>
      <c r="F35" s="838"/>
      <c r="G35" s="838"/>
      <c r="H35" s="838"/>
      <c r="I35" s="838"/>
      <c r="J35" s="838"/>
      <c r="K35" s="839"/>
      <c r="L35" s="839"/>
      <c r="M35" s="839"/>
      <c r="N35" s="839"/>
      <c r="O35" s="840"/>
      <c r="P35" s="815"/>
      <c r="Q35" s="815"/>
      <c r="R35" s="815"/>
      <c r="S35" s="815"/>
    </row>
  </sheetData>
  <pageMargins left="0.78740157480314965" right="0.78740157480314965" top="0.19685039370078741" bottom="0.19685039370078741" header="0.19685039370078741" footer="0.19685039370078741"/>
  <pageSetup paperSize="9" scale="44" orientation="portrait" r:id="rId1"/>
  <headerFooter alignWithMargins="0">
    <oddFooter>&amp;L&amp;D/&amp;T&amp;R&amp;A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Q38"/>
  <sheetViews>
    <sheetView showGridLines="0" view="pageBreakPreview" zoomScale="130" zoomScaleNormal="90" zoomScaleSheetLayoutView="130" workbookViewId="0"/>
  </sheetViews>
  <sheetFormatPr baseColWidth="10" defaultRowHeight="15"/>
  <cols>
    <col min="1" max="1" width="2" style="844" customWidth="1"/>
    <col min="2" max="2" width="44.5703125" style="844" customWidth="1"/>
    <col min="3" max="3" width="5.7109375" style="887" customWidth="1"/>
    <col min="4" max="14" width="5.7109375" style="846" customWidth="1"/>
    <col min="15" max="15" width="5.7109375" style="889" customWidth="1"/>
    <col min="16" max="16" width="6" style="846" customWidth="1"/>
    <col min="17" max="17" width="4" style="847" customWidth="1"/>
    <col min="18" max="18" width="1.85546875" style="847" customWidth="1"/>
    <col min="19" max="19" width="1" style="847" customWidth="1"/>
    <col min="20" max="16384" width="11.42578125" style="847"/>
  </cols>
  <sheetData>
    <row r="1" spans="2:17" ht="14.25">
      <c r="C1" s="845"/>
      <c r="D1" s="845"/>
      <c r="E1" s="845" t="s">
        <v>577</v>
      </c>
      <c r="G1" s="845"/>
      <c r="H1" s="845"/>
      <c r="I1" s="845"/>
      <c r="J1" s="845"/>
      <c r="K1" s="845"/>
      <c r="L1" s="845"/>
      <c r="M1" s="845"/>
      <c r="N1" s="845"/>
      <c r="O1" s="845"/>
      <c r="P1" s="845"/>
    </row>
    <row r="2" spans="2:17" ht="14.25">
      <c r="B2" s="848"/>
      <c r="C2" s="849"/>
      <c r="D2" s="849"/>
      <c r="E2" s="849" t="s">
        <v>578</v>
      </c>
      <c r="F2" s="849"/>
      <c r="G2" s="849"/>
      <c r="H2" s="849"/>
      <c r="I2" s="849"/>
      <c r="J2" s="849"/>
      <c r="K2" s="849"/>
      <c r="L2" s="849"/>
      <c r="M2" s="849"/>
      <c r="N2" s="849"/>
      <c r="O2" s="849"/>
      <c r="P2" s="849"/>
    </row>
    <row r="3" spans="2:17" ht="14.25">
      <c r="B3" s="850" t="s">
        <v>579</v>
      </c>
      <c r="C3" s="851"/>
      <c r="D3" s="852"/>
      <c r="E3" s="852"/>
      <c r="F3" s="852"/>
      <c r="G3" s="852"/>
      <c r="H3" s="853"/>
      <c r="I3" s="852"/>
      <c r="J3" s="854"/>
      <c r="K3" s="855"/>
      <c r="L3" s="856"/>
      <c r="M3" s="854"/>
      <c r="N3" s="856"/>
      <c r="O3" s="856"/>
      <c r="P3" s="856"/>
      <c r="Q3" s="857"/>
    </row>
    <row r="4" spans="2:17" ht="14.25">
      <c r="B4" s="858"/>
      <c r="C4" s="859" t="s">
        <v>137</v>
      </c>
      <c r="D4" s="859" t="s">
        <v>484</v>
      </c>
      <c r="E4" s="859" t="s">
        <v>220</v>
      </c>
      <c r="F4" s="859" t="s">
        <v>221</v>
      </c>
      <c r="G4" s="859" t="s">
        <v>141</v>
      </c>
      <c r="H4" s="859" t="s">
        <v>222</v>
      </c>
      <c r="I4" s="859" t="s">
        <v>223</v>
      </c>
      <c r="J4" s="859" t="s">
        <v>407</v>
      </c>
      <c r="K4" s="859" t="s">
        <v>485</v>
      </c>
      <c r="L4" s="859" t="s">
        <v>405</v>
      </c>
      <c r="M4" s="859" t="s">
        <v>404</v>
      </c>
      <c r="N4" s="860" t="s">
        <v>403</v>
      </c>
      <c r="O4" s="861" t="s">
        <v>410</v>
      </c>
      <c r="P4" s="860"/>
    </row>
    <row r="5" spans="2:17" ht="14.25">
      <c r="B5" s="862"/>
      <c r="C5" s="863">
        <v>2025</v>
      </c>
      <c r="D5" s="864"/>
      <c r="E5" s="864"/>
      <c r="F5" s="864"/>
      <c r="G5" s="864"/>
      <c r="H5" s="864"/>
      <c r="I5" s="864"/>
      <c r="J5" s="864"/>
      <c r="K5" s="864"/>
      <c r="L5" s="864"/>
      <c r="M5" s="864"/>
      <c r="N5" s="865"/>
      <c r="O5" s="866">
        <v>2025</v>
      </c>
      <c r="P5" s="867">
        <v>2024</v>
      </c>
    </row>
    <row r="6" spans="2:17" ht="15.75" customHeight="1">
      <c r="B6" s="868" t="s">
        <v>580</v>
      </c>
      <c r="C6" s="869">
        <v>341</v>
      </c>
      <c r="D6" s="869">
        <v>320</v>
      </c>
      <c r="E6" s="869">
        <v>224</v>
      </c>
      <c r="F6" s="870">
        <v>422</v>
      </c>
      <c r="G6" s="870">
        <v>198</v>
      </c>
      <c r="H6" s="870">
        <v>117</v>
      </c>
      <c r="I6" s="870">
        <v>78</v>
      </c>
      <c r="J6" s="870">
        <v>89</v>
      </c>
      <c r="K6" s="870"/>
      <c r="L6" s="870"/>
      <c r="M6" s="870"/>
      <c r="N6" s="871"/>
      <c r="O6" s="872">
        <f>SUM(C6:N6)</f>
        <v>1789</v>
      </c>
      <c r="P6" s="873">
        <v>967</v>
      </c>
    </row>
    <row r="7" spans="2:17" ht="15.75" customHeight="1">
      <c r="B7" s="868" t="s">
        <v>581</v>
      </c>
      <c r="C7" s="869" t="s">
        <v>527</v>
      </c>
      <c r="D7" s="869" t="s">
        <v>527</v>
      </c>
      <c r="E7" s="869" t="s">
        <v>527</v>
      </c>
      <c r="F7" s="870" t="s">
        <v>527</v>
      </c>
      <c r="G7" s="870" t="s">
        <v>527</v>
      </c>
      <c r="H7" s="870" t="s">
        <v>527</v>
      </c>
      <c r="I7" s="870" t="s">
        <v>527</v>
      </c>
      <c r="J7" s="870"/>
      <c r="K7" s="870"/>
      <c r="L7" s="870"/>
      <c r="M7" s="870"/>
      <c r="N7" s="871"/>
      <c r="O7" s="872"/>
      <c r="P7" s="874">
        <v>10</v>
      </c>
    </row>
    <row r="8" spans="2:17" ht="15.75" customHeight="1">
      <c r="B8" s="868" t="s">
        <v>582</v>
      </c>
      <c r="C8" s="869" t="s">
        <v>527</v>
      </c>
      <c r="D8" s="869">
        <v>1</v>
      </c>
      <c r="E8" s="869">
        <v>6</v>
      </c>
      <c r="F8" s="870">
        <v>35</v>
      </c>
      <c r="G8" s="870">
        <v>23</v>
      </c>
      <c r="H8" s="870">
        <v>18</v>
      </c>
      <c r="I8" s="870">
        <v>9</v>
      </c>
      <c r="J8" s="870">
        <v>3</v>
      </c>
      <c r="K8" s="870"/>
      <c r="L8" s="870"/>
      <c r="M8" s="870"/>
      <c r="N8" s="871"/>
      <c r="O8" s="872">
        <f>SUM(D8:N8)</f>
        <v>95</v>
      </c>
      <c r="P8" s="874">
        <v>104</v>
      </c>
    </row>
    <row r="9" spans="2:17" ht="15.75" customHeight="1">
      <c r="B9" s="868" t="s">
        <v>583</v>
      </c>
      <c r="C9" s="869" t="s">
        <v>527</v>
      </c>
      <c r="D9" s="869" t="s">
        <v>527</v>
      </c>
      <c r="E9" s="869" t="s">
        <v>527</v>
      </c>
      <c r="F9" s="870" t="s">
        <v>527</v>
      </c>
      <c r="G9" s="870" t="s">
        <v>527</v>
      </c>
      <c r="H9" s="870" t="s">
        <v>527</v>
      </c>
      <c r="I9" s="870" t="s">
        <v>527</v>
      </c>
      <c r="J9" s="870">
        <v>1</v>
      </c>
      <c r="K9" s="870"/>
      <c r="L9" s="870"/>
      <c r="M9" s="870"/>
      <c r="N9" s="871"/>
      <c r="O9" s="872">
        <f>SUM(J9:N9)</f>
        <v>1</v>
      </c>
      <c r="P9" s="874">
        <v>1</v>
      </c>
    </row>
    <row r="10" spans="2:17" ht="15.75" customHeight="1">
      <c r="B10" s="875" t="s">
        <v>584</v>
      </c>
      <c r="C10" s="869">
        <v>908</v>
      </c>
      <c r="D10" s="869">
        <v>605</v>
      </c>
      <c r="E10" s="869">
        <v>345</v>
      </c>
      <c r="F10" s="870">
        <v>178</v>
      </c>
      <c r="G10" s="870">
        <v>82</v>
      </c>
      <c r="H10" s="870">
        <v>48</v>
      </c>
      <c r="I10" s="870">
        <v>57</v>
      </c>
      <c r="J10" s="870">
        <v>57</v>
      </c>
      <c r="K10" s="870"/>
      <c r="L10" s="870"/>
      <c r="M10" s="870"/>
      <c r="N10" s="871"/>
      <c r="O10" s="872">
        <f>SUM(C10:N10)</f>
        <v>2280</v>
      </c>
      <c r="P10" s="874">
        <v>15833</v>
      </c>
    </row>
    <row r="11" spans="2:17" ht="15.75" customHeight="1">
      <c r="B11" s="868" t="s">
        <v>585</v>
      </c>
      <c r="C11" s="869">
        <v>2</v>
      </c>
      <c r="D11" s="869">
        <v>2</v>
      </c>
      <c r="E11" s="869">
        <v>3</v>
      </c>
      <c r="F11" s="870">
        <v>1</v>
      </c>
      <c r="G11" s="870">
        <v>3</v>
      </c>
      <c r="H11" s="870">
        <v>1</v>
      </c>
      <c r="I11" s="870" t="s">
        <v>527</v>
      </c>
      <c r="J11" s="870"/>
      <c r="K11" s="870"/>
      <c r="L11" s="870"/>
      <c r="M11" s="870"/>
      <c r="N11" s="871"/>
      <c r="O11" s="872">
        <f>SUM(C11:N11)</f>
        <v>12</v>
      </c>
      <c r="P11" s="874">
        <v>44</v>
      </c>
    </row>
    <row r="12" spans="2:17" ht="15.75" customHeight="1">
      <c r="B12" s="868" t="s">
        <v>586</v>
      </c>
      <c r="C12" s="869">
        <v>3</v>
      </c>
      <c r="D12" s="869">
        <v>2</v>
      </c>
      <c r="E12" s="869" t="s">
        <v>527</v>
      </c>
      <c r="F12" s="870">
        <v>1</v>
      </c>
      <c r="G12" s="870">
        <v>2</v>
      </c>
      <c r="H12" s="870" t="s">
        <v>527</v>
      </c>
      <c r="I12" s="870" t="s">
        <v>527</v>
      </c>
      <c r="J12" s="870"/>
      <c r="K12" s="870"/>
      <c r="L12" s="870"/>
      <c r="M12" s="870"/>
      <c r="N12" s="871"/>
      <c r="O12" s="872">
        <f>SUM(C12:N12)</f>
        <v>8</v>
      </c>
      <c r="P12" s="874">
        <v>10</v>
      </c>
    </row>
    <row r="13" spans="2:17" ht="15.75" customHeight="1">
      <c r="B13" s="868" t="s">
        <v>587</v>
      </c>
      <c r="C13" s="869" t="s">
        <v>527</v>
      </c>
      <c r="D13" s="869" t="s">
        <v>527</v>
      </c>
      <c r="E13" s="869" t="s">
        <v>527</v>
      </c>
      <c r="F13" s="870" t="s">
        <v>527</v>
      </c>
      <c r="G13" s="870" t="s">
        <v>527</v>
      </c>
      <c r="H13" s="870" t="s">
        <v>527</v>
      </c>
      <c r="I13" s="870" t="s">
        <v>527</v>
      </c>
      <c r="J13" s="870"/>
      <c r="K13" s="870"/>
      <c r="L13" s="870"/>
      <c r="M13" s="870"/>
      <c r="N13" s="871"/>
      <c r="O13" s="876"/>
      <c r="P13" s="874">
        <v>4</v>
      </c>
    </row>
    <row r="14" spans="2:17" ht="15.75" customHeight="1">
      <c r="B14" s="868" t="s">
        <v>588</v>
      </c>
      <c r="C14" s="870" t="s">
        <v>589</v>
      </c>
      <c r="D14" s="869" t="s">
        <v>590</v>
      </c>
      <c r="E14" s="870" t="s">
        <v>591</v>
      </c>
      <c r="F14" s="870" t="s">
        <v>592</v>
      </c>
      <c r="G14" s="870" t="s">
        <v>593</v>
      </c>
      <c r="H14" s="870" t="s">
        <v>594</v>
      </c>
      <c r="I14" s="870" t="s">
        <v>527</v>
      </c>
      <c r="J14" s="870" t="s">
        <v>595</v>
      </c>
      <c r="K14" s="870"/>
      <c r="L14" s="870"/>
      <c r="M14" s="870"/>
      <c r="N14" s="871"/>
      <c r="O14" s="876">
        <v>283</v>
      </c>
      <c r="P14" s="874" t="s">
        <v>596</v>
      </c>
    </row>
    <row r="15" spans="2:17" ht="15.75" customHeight="1">
      <c r="B15" s="868" t="s">
        <v>597</v>
      </c>
      <c r="C15" s="870" t="s">
        <v>527</v>
      </c>
      <c r="D15" s="869" t="s">
        <v>527</v>
      </c>
      <c r="E15" s="870" t="s">
        <v>527</v>
      </c>
      <c r="F15" s="870" t="s">
        <v>527</v>
      </c>
      <c r="G15" s="870" t="s">
        <v>527</v>
      </c>
      <c r="H15" s="870" t="s">
        <v>527</v>
      </c>
      <c r="I15" s="870">
        <v>1</v>
      </c>
      <c r="J15" s="870"/>
      <c r="K15" s="870"/>
      <c r="L15" s="870"/>
      <c r="M15" s="870"/>
      <c r="N15" s="871"/>
      <c r="O15" s="876"/>
      <c r="P15" s="874">
        <v>1</v>
      </c>
    </row>
    <row r="16" spans="2:17" ht="15.75" customHeight="1">
      <c r="B16" s="875" t="s">
        <v>598</v>
      </c>
      <c r="C16" s="869">
        <v>1</v>
      </c>
      <c r="D16" s="869" t="s">
        <v>527</v>
      </c>
      <c r="E16" s="869">
        <v>1</v>
      </c>
      <c r="F16" s="870" t="s">
        <v>527</v>
      </c>
      <c r="G16" s="870">
        <v>1</v>
      </c>
      <c r="H16" s="870">
        <v>1</v>
      </c>
      <c r="I16" s="870" t="s">
        <v>527</v>
      </c>
      <c r="J16" s="870">
        <v>1</v>
      </c>
      <c r="K16" s="870"/>
      <c r="L16" s="870"/>
      <c r="M16" s="870"/>
      <c r="N16" s="871"/>
      <c r="O16" s="872">
        <f>SUM(C16:N16)</f>
        <v>5</v>
      </c>
      <c r="P16" s="874">
        <v>14</v>
      </c>
    </row>
    <row r="17" spans="2:16" ht="15.75" customHeight="1">
      <c r="B17" s="868" t="s">
        <v>599</v>
      </c>
      <c r="C17" s="869" t="s">
        <v>527</v>
      </c>
      <c r="D17" s="869" t="s">
        <v>527</v>
      </c>
      <c r="E17" s="869" t="s">
        <v>527</v>
      </c>
      <c r="F17" s="870">
        <v>2</v>
      </c>
      <c r="G17" s="870" t="s">
        <v>527</v>
      </c>
      <c r="H17" s="870">
        <v>3</v>
      </c>
      <c r="I17" s="870">
        <v>6</v>
      </c>
      <c r="J17" s="870">
        <v>11</v>
      </c>
      <c r="K17" s="870"/>
      <c r="L17" s="870"/>
      <c r="M17" s="870"/>
      <c r="N17" s="871"/>
      <c r="O17" s="872">
        <f>SUM(F17:N17)</f>
        <v>22</v>
      </c>
      <c r="P17" s="874">
        <v>44</v>
      </c>
    </row>
    <row r="18" spans="2:16" ht="15.75" customHeight="1">
      <c r="B18" s="868" t="s">
        <v>600</v>
      </c>
      <c r="C18" s="869">
        <v>1</v>
      </c>
      <c r="D18" s="869" t="s">
        <v>527</v>
      </c>
      <c r="E18" s="869" t="s">
        <v>527</v>
      </c>
      <c r="F18" s="870" t="s">
        <v>527</v>
      </c>
      <c r="G18" s="870" t="s">
        <v>527</v>
      </c>
      <c r="H18" s="870" t="s">
        <v>527</v>
      </c>
      <c r="I18" s="870" t="s">
        <v>527</v>
      </c>
      <c r="J18" s="870"/>
      <c r="K18" s="870"/>
      <c r="L18" s="870"/>
      <c r="M18" s="870"/>
      <c r="N18" s="871"/>
      <c r="O18" s="872">
        <f>SUM(C18:N18)</f>
        <v>1</v>
      </c>
      <c r="P18" s="874"/>
    </row>
    <row r="19" spans="2:16" ht="15.75" customHeight="1">
      <c r="B19" s="868" t="s">
        <v>601</v>
      </c>
      <c r="C19" s="869" t="s">
        <v>527</v>
      </c>
      <c r="D19" s="869" t="s">
        <v>527</v>
      </c>
      <c r="E19" s="869" t="s">
        <v>527</v>
      </c>
      <c r="F19" s="870" t="s">
        <v>527</v>
      </c>
      <c r="G19" s="870" t="s">
        <v>527</v>
      </c>
      <c r="H19" s="870">
        <v>1</v>
      </c>
      <c r="I19" s="870" t="s">
        <v>527</v>
      </c>
      <c r="J19" s="870"/>
      <c r="K19" s="870"/>
      <c r="L19" s="870"/>
      <c r="M19" s="870"/>
      <c r="N19" s="871"/>
      <c r="O19" s="872">
        <f>SUM(C19:N19)</f>
        <v>1</v>
      </c>
      <c r="P19" s="874" t="s">
        <v>527</v>
      </c>
    </row>
    <row r="20" spans="2:16" ht="15.75" customHeight="1">
      <c r="B20" s="875" t="s">
        <v>602</v>
      </c>
      <c r="C20" s="869" t="s">
        <v>527</v>
      </c>
      <c r="D20" s="869" t="s">
        <v>527</v>
      </c>
      <c r="E20" s="869" t="s">
        <v>527</v>
      </c>
      <c r="F20" s="870" t="s">
        <v>527</v>
      </c>
      <c r="G20" s="870" t="s">
        <v>527</v>
      </c>
      <c r="H20" s="870" t="s">
        <v>527</v>
      </c>
      <c r="I20" s="870" t="s">
        <v>527</v>
      </c>
      <c r="J20" s="870"/>
      <c r="K20" s="870"/>
      <c r="L20" s="870"/>
      <c r="M20" s="870"/>
      <c r="N20" s="871"/>
      <c r="O20" s="872"/>
      <c r="P20" s="874" t="s">
        <v>527</v>
      </c>
    </row>
    <row r="21" spans="2:16" ht="15.75" customHeight="1">
      <c r="B21" s="875" t="s">
        <v>603</v>
      </c>
      <c r="C21" s="869">
        <v>4</v>
      </c>
      <c r="D21" s="869">
        <v>2</v>
      </c>
      <c r="E21" s="869">
        <v>5</v>
      </c>
      <c r="F21" s="870">
        <v>1</v>
      </c>
      <c r="G21" s="870">
        <v>4</v>
      </c>
      <c r="H21" s="870" t="s">
        <v>527</v>
      </c>
      <c r="I21" s="870">
        <v>1</v>
      </c>
      <c r="J21" s="870"/>
      <c r="K21" s="870"/>
      <c r="L21" s="870"/>
      <c r="M21" s="870"/>
      <c r="N21" s="871"/>
      <c r="O21" s="872">
        <f>SUM(C21:N21)</f>
        <v>17</v>
      </c>
      <c r="P21" s="874">
        <v>15</v>
      </c>
    </row>
    <row r="22" spans="2:16" ht="15.75" customHeight="1">
      <c r="B22" s="868" t="s">
        <v>604</v>
      </c>
      <c r="C22" s="869" t="s">
        <v>527</v>
      </c>
      <c r="D22" s="869">
        <v>1</v>
      </c>
      <c r="E22" s="869" t="s">
        <v>527</v>
      </c>
      <c r="F22" s="870" t="s">
        <v>527</v>
      </c>
      <c r="G22" s="870" t="s">
        <v>527</v>
      </c>
      <c r="H22" s="870" t="s">
        <v>527</v>
      </c>
      <c r="I22" s="870" t="s">
        <v>527</v>
      </c>
      <c r="J22" s="870">
        <v>1</v>
      </c>
      <c r="K22" s="870"/>
      <c r="L22" s="870"/>
      <c r="M22" s="870"/>
      <c r="N22" s="871"/>
      <c r="O22" s="872">
        <f>SUM(C22:N22)</f>
        <v>2</v>
      </c>
      <c r="P22" s="874">
        <v>2</v>
      </c>
    </row>
    <row r="23" spans="2:16" ht="15.75" customHeight="1">
      <c r="B23" s="868" t="s">
        <v>605</v>
      </c>
      <c r="C23" s="869">
        <v>7</v>
      </c>
      <c r="D23" s="869">
        <v>7</v>
      </c>
      <c r="E23" s="869">
        <v>7</v>
      </c>
      <c r="F23" s="870">
        <v>2</v>
      </c>
      <c r="G23" s="870">
        <v>5</v>
      </c>
      <c r="H23" s="870">
        <v>6</v>
      </c>
      <c r="I23" s="870">
        <v>6</v>
      </c>
      <c r="J23" s="870">
        <v>13</v>
      </c>
      <c r="K23" s="870"/>
      <c r="L23" s="870"/>
      <c r="M23" s="870"/>
      <c r="N23" s="871"/>
      <c r="O23" s="872">
        <f>SUM(C23:N23)</f>
        <v>53</v>
      </c>
      <c r="P23" s="874">
        <v>115</v>
      </c>
    </row>
    <row r="24" spans="2:16" ht="15.75" customHeight="1">
      <c r="B24" s="868" t="s">
        <v>606</v>
      </c>
      <c r="C24" s="869" t="s">
        <v>527</v>
      </c>
      <c r="D24" s="869" t="s">
        <v>527</v>
      </c>
      <c r="E24" s="869" t="s">
        <v>527</v>
      </c>
      <c r="F24" s="870" t="s">
        <v>527</v>
      </c>
      <c r="G24" s="870">
        <v>3</v>
      </c>
      <c r="H24" s="870">
        <v>3</v>
      </c>
      <c r="I24" s="870">
        <v>4</v>
      </c>
      <c r="J24" s="870">
        <v>4</v>
      </c>
      <c r="K24" s="870"/>
      <c r="L24" s="870"/>
      <c r="M24" s="870"/>
      <c r="N24" s="871"/>
      <c r="O24" s="872">
        <f>SUM(G24:N24)</f>
        <v>14</v>
      </c>
      <c r="P24" s="874">
        <v>14</v>
      </c>
    </row>
    <row r="25" spans="2:16" ht="15.75" customHeight="1">
      <c r="B25" s="868" t="s">
        <v>607</v>
      </c>
      <c r="C25" s="869">
        <v>1</v>
      </c>
      <c r="D25" s="869" t="s">
        <v>527</v>
      </c>
      <c r="E25" s="869" t="s">
        <v>527</v>
      </c>
      <c r="F25" s="870" t="s">
        <v>527</v>
      </c>
      <c r="G25" s="870" t="s">
        <v>527</v>
      </c>
      <c r="H25" s="870" t="s">
        <v>527</v>
      </c>
      <c r="I25" s="870" t="s">
        <v>527</v>
      </c>
      <c r="J25" s="870">
        <v>3</v>
      </c>
      <c r="K25" s="870"/>
      <c r="L25" s="870"/>
      <c r="M25" s="870"/>
      <c r="N25" s="871"/>
      <c r="O25" s="872">
        <f>SUM(C25:N25)</f>
        <v>4</v>
      </c>
      <c r="P25" s="874">
        <v>11</v>
      </c>
    </row>
    <row r="26" spans="2:16" ht="24" customHeight="1">
      <c r="B26" s="875" t="s">
        <v>608</v>
      </c>
      <c r="C26" s="869" t="s">
        <v>527</v>
      </c>
      <c r="D26" s="869" t="s">
        <v>527</v>
      </c>
      <c r="E26" s="869" t="s">
        <v>527</v>
      </c>
      <c r="F26" s="870">
        <v>2</v>
      </c>
      <c r="G26" s="870">
        <v>1</v>
      </c>
      <c r="H26" s="870" t="s">
        <v>527</v>
      </c>
      <c r="I26" s="870">
        <v>1</v>
      </c>
      <c r="J26" s="870"/>
      <c r="K26" s="870"/>
      <c r="L26" s="870"/>
      <c r="M26" s="870"/>
      <c r="N26" s="871"/>
      <c r="O26" s="872">
        <f>SUM(F26:N26)</f>
        <v>4</v>
      </c>
      <c r="P26" s="874">
        <v>9</v>
      </c>
    </row>
    <row r="27" spans="2:16" ht="16.5" customHeight="1">
      <c r="B27" s="875" t="s">
        <v>609</v>
      </c>
      <c r="C27" s="869">
        <v>1</v>
      </c>
      <c r="D27" s="869">
        <v>1</v>
      </c>
      <c r="E27" s="869" t="s">
        <v>527</v>
      </c>
      <c r="F27" s="870">
        <v>4</v>
      </c>
      <c r="G27" s="870" t="s">
        <v>527</v>
      </c>
      <c r="H27" s="870" t="s">
        <v>527</v>
      </c>
      <c r="I27" s="870" t="s">
        <v>527</v>
      </c>
      <c r="J27" s="870"/>
      <c r="K27" s="870"/>
      <c r="L27" s="870"/>
      <c r="M27" s="870"/>
      <c r="N27" s="871"/>
      <c r="O27" s="876">
        <f>SUM(C27:N27)</f>
        <v>6</v>
      </c>
      <c r="P27" s="874">
        <v>3</v>
      </c>
    </row>
    <row r="28" spans="2:16" ht="15.75" customHeight="1">
      <c r="B28" s="877" t="s">
        <v>610</v>
      </c>
      <c r="C28" s="878" t="s">
        <v>527</v>
      </c>
      <c r="D28" s="879" t="s">
        <v>527</v>
      </c>
      <c r="E28" s="880" t="s">
        <v>527</v>
      </c>
      <c r="F28" s="881" t="s">
        <v>527</v>
      </c>
      <c r="G28" s="881" t="s">
        <v>527</v>
      </c>
      <c r="H28" s="881" t="s">
        <v>527</v>
      </c>
      <c r="I28" s="881">
        <v>1</v>
      </c>
      <c r="J28" s="881">
        <v>8</v>
      </c>
      <c r="K28" s="881"/>
      <c r="L28" s="881"/>
      <c r="M28" s="881"/>
      <c r="N28" s="882"/>
      <c r="O28" s="883">
        <f>SUM(I28:N28)</f>
        <v>9</v>
      </c>
      <c r="P28" s="883">
        <v>256</v>
      </c>
    </row>
    <row r="29" spans="2:16" ht="15.75" customHeight="1">
      <c r="B29" s="884" t="s">
        <v>611</v>
      </c>
      <c r="C29" s="885"/>
      <c r="D29" s="885"/>
      <c r="E29" s="869"/>
      <c r="F29" s="870"/>
      <c r="G29" s="870"/>
      <c r="H29" s="870"/>
      <c r="I29" s="870"/>
      <c r="J29" s="870"/>
      <c r="K29" s="870"/>
      <c r="L29" s="870"/>
      <c r="M29" s="870"/>
      <c r="N29" s="869"/>
      <c r="O29" s="886"/>
      <c r="P29" s="886"/>
    </row>
    <row r="30" spans="2:16" ht="9.9499999999999993" customHeight="1">
      <c r="B30" s="884" t="s">
        <v>612</v>
      </c>
      <c r="O30" s="888" t="s">
        <v>613</v>
      </c>
    </row>
    <row r="31" spans="2:16" ht="9.9499999999999993" customHeight="1">
      <c r="B31" s="884" t="s">
        <v>614</v>
      </c>
    </row>
    <row r="32" spans="2:16" ht="9.9499999999999993" customHeight="1">
      <c r="B32" s="890" t="s">
        <v>615</v>
      </c>
    </row>
    <row r="33" spans="1:2" s="891" customFormat="1" ht="9.9499999999999993" customHeight="1">
      <c r="B33" s="884"/>
    </row>
    <row r="34" spans="1:2" s="891" customFormat="1" ht="11.25"/>
    <row r="35" spans="1:2" ht="12.75" customHeight="1">
      <c r="A35" s="891"/>
      <c r="B35" s="891"/>
    </row>
    <row r="36" spans="1:2" ht="12" customHeight="1">
      <c r="A36" s="891"/>
      <c r="B36" s="891"/>
    </row>
    <row r="37" spans="1:2" ht="12" customHeight="1">
      <c r="A37" s="891"/>
      <c r="B37" s="891"/>
    </row>
    <row r="38" spans="1:2" ht="11.25" customHeight="1">
      <c r="B38" s="891"/>
    </row>
  </sheetData>
  <pageMargins left="0.78740157480314965" right="0.78740157480314965" top="0.98425196850393704" bottom="0.98425196850393704" header="0.51181102362204722" footer="0.51181102362204722"/>
  <pageSetup paperSize="9" scale="90" orientation="landscape" r:id="rId1"/>
  <headerFooter alignWithMargins="0">
    <oddFooter>&amp;LBMEL - Referat 323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Z79"/>
  <sheetViews>
    <sheetView showGridLines="0" zoomScale="145" zoomScaleNormal="145" workbookViewId="0">
      <pane xSplit="1" ySplit="5" topLeftCell="B6" activePane="bottomRight" state="frozen"/>
      <selection pane="topRight" activeCell="C1" sqref="C1"/>
      <selection pane="bottomLeft" activeCell="A9" sqref="A9"/>
      <selection pane="bottomRight"/>
    </sheetView>
  </sheetViews>
  <sheetFormatPr baseColWidth="10" defaultRowHeight="8.25"/>
  <cols>
    <col min="1" max="1" width="13.7109375" style="382" customWidth="1"/>
    <col min="2" max="5" width="6.42578125" style="443" customWidth="1"/>
    <col min="6" max="15" width="6.42578125" style="382" customWidth="1"/>
    <col min="16" max="52" width="11.42578125" style="380"/>
    <col min="53" max="255" width="11.42578125" style="382"/>
    <col min="256" max="256" width="0.5703125" style="382" customWidth="1"/>
    <col min="257" max="257" width="13.7109375" style="382" customWidth="1"/>
    <col min="258" max="258" width="8.42578125" style="382" customWidth="1"/>
    <col min="259" max="259" width="9.28515625" style="382" bestFit="1" customWidth="1"/>
    <col min="260" max="261" width="7.7109375" style="382" bestFit="1" customWidth="1"/>
    <col min="262" max="262" width="8.42578125" style="382" customWidth="1"/>
    <col min="263" max="263" width="9.28515625" style="382" bestFit="1" customWidth="1"/>
    <col min="264" max="264" width="6.28515625" style="382" customWidth="1"/>
    <col min="265" max="265" width="7.7109375" style="382" bestFit="1" customWidth="1"/>
    <col min="266" max="266" width="7.85546875" style="382" bestFit="1" customWidth="1"/>
    <col min="267" max="268" width="6.28515625" style="382" customWidth="1"/>
    <col min="269" max="269" width="7.7109375" style="382" bestFit="1" customWidth="1"/>
    <col min="270" max="270" width="7" style="382" bestFit="1" customWidth="1"/>
    <col min="271" max="271" width="5.5703125" style="382" customWidth="1"/>
    <col min="272" max="511" width="11.42578125" style="382"/>
    <col min="512" max="512" width="0.5703125" style="382" customWidth="1"/>
    <col min="513" max="513" width="13.7109375" style="382" customWidth="1"/>
    <col min="514" max="514" width="8.42578125" style="382" customWidth="1"/>
    <col min="515" max="515" width="9.28515625" style="382" bestFit="1" customWidth="1"/>
    <col min="516" max="517" width="7.7109375" style="382" bestFit="1" customWidth="1"/>
    <col min="518" max="518" width="8.42578125" style="382" customWidth="1"/>
    <col min="519" max="519" width="9.28515625" style="382" bestFit="1" customWidth="1"/>
    <col min="520" max="520" width="6.28515625" style="382" customWidth="1"/>
    <col min="521" max="521" width="7.7109375" style="382" bestFit="1" customWidth="1"/>
    <col min="522" max="522" width="7.85546875" style="382" bestFit="1" customWidth="1"/>
    <col min="523" max="524" width="6.28515625" style="382" customWidth="1"/>
    <col min="525" max="525" width="7.7109375" style="382" bestFit="1" customWidth="1"/>
    <col min="526" max="526" width="7" style="382" bestFit="1" customWidth="1"/>
    <col min="527" max="527" width="5.5703125" style="382" customWidth="1"/>
    <col min="528" max="767" width="11.42578125" style="382"/>
    <col min="768" max="768" width="0.5703125" style="382" customWidth="1"/>
    <col min="769" max="769" width="13.7109375" style="382" customWidth="1"/>
    <col min="770" max="770" width="8.42578125" style="382" customWidth="1"/>
    <col min="771" max="771" width="9.28515625" style="382" bestFit="1" customWidth="1"/>
    <col min="772" max="773" width="7.7109375" style="382" bestFit="1" customWidth="1"/>
    <col min="774" max="774" width="8.42578125" style="382" customWidth="1"/>
    <col min="775" max="775" width="9.28515625" style="382" bestFit="1" customWidth="1"/>
    <col min="776" max="776" width="6.28515625" style="382" customWidth="1"/>
    <col min="777" max="777" width="7.7109375" style="382" bestFit="1" customWidth="1"/>
    <col min="778" max="778" width="7.85546875" style="382" bestFit="1" customWidth="1"/>
    <col min="779" max="780" width="6.28515625" style="382" customWidth="1"/>
    <col min="781" max="781" width="7.7109375" style="382" bestFit="1" customWidth="1"/>
    <col min="782" max="782" width="7" style="382" bestFit="1" customWidth="1"/>
    <col min="783" max="783" width="5.5703125" style="382" customWidth="1"/>
    <col min="784" max="1023" width="11.42578125" style="382"/>
    <col min="1024" max="1024" width="0.5703125" style="382" customWidth="1"/>
    <col min="1025" max="1025" width="13.7109375" style="382" customWidth="1"/>
    <col min="1026" max="1026" width="8.42578125" style="382" customWidth="1"/>
    <col min="1027" max="1027" width="9.28515625" style="382" bestFit="1" customWidth="1"/>
    <col min="1028" max="1029" width="7.7109375" style="382" bestFit="1" customWidth="1"/>
    <col min="1030" max="1030" width="8.42578125" style="382" customWidth="1"/>
    <col min="1031" max="1031" width="9.28515625" style="382" bestFit="1" customWidth="1"/>
    <col min="1032" max="1032" width="6.28515625" style="382" customWidth="1"/>
    <col min="1033" max="1033" width="7.7109375" style="382" bestFit="1" customWidth="1"/>
    <col min="1034" max="1034" width="7.85546875" style="382" bestFit="1" customWidth="1"/>
    <col min="1035" max="1036" width="6.28515625" style="382" customWidth="1"/>
    <col min="1037" max="1037" width="7.7109375" style="382" bestFit="1" customWidth="1"/>
    <col min="1038" max="1038" width="7" style="382" bestFit="1" customWidth="1"/>
    <col min="1039" max="1039" width="5.5703125" style="382" customWidth="1"/>
    <col min="1040" max="1279" width="11.42578125" style="382"/>
    <col min="1280" max="1280" width="0.5703125" style="382" customWidth="1"/>
    <col min="1281" max="1281" width="13.7109375" style="382" customWidth="1"/>
    <col min="1282" max="1282" width="8.42578125" style="382" customWidth="1"/>
    <col min="1283" max="1283" width="9.28515625" style="382" bestFit="1" customWidth="1"/>
    <col min="1284" max="1285" width="7.7109375" style="382" bestFit="1" customWidth="1"/>
    <col min="1286" max="1286" width="8.42578125" style="382" customWidth="1"/>
    <col min="1287" max="1287" width="9.28515625" style="382" bestFit="1" customWidth="1"/>
    <col min="1288" max="1288" width="6.28515625" style="382" customWidth="1"/>
    <col min="1289" max="1289" width="7.7109375" style="382" bestFit="1" customWidth="1"/>
    <col min="1290" max="1290" width="7.85546875" style="382" bestFit="1" customWidth="1"/>
    <col min="1291" max="1292" width="6.28515625" style="382" customWidth="1"/>
    <col min="1293" max="1293" width="7.7109375" style="382" bestFit="1" customWidth="1"/>
    <col min="1294" max="1294" width="7" style="382" bestFit="1" customWidth="1"/>
    <col min="1295" max="1295" width="5.5703125" style="382" customWidth="1"/>
    <col min="1296" max="1535" width="11.42578125" style="382"/>
    <col min="1536" max="1536" width="0.5703125" style="382" customWidth="1"/>
    <col min="1537" max="1537" width="13.7109375" style="382" customWidth="1"/>
    <col min="1538" max="1538" width="8.42578125" style="382" customWidth="1"/>
    <col min="1539" max="1539" width="9.28515625" style="382" bestFit="1" customWidth="1"/>
    <col min="1540" max="1541" width="7.7109375" style="382" bestFit="1" customWidth="1"/>
    <col min="1542" max="1542" width="8.42578125" style="382" customWidth="1"/>
    <col min="1543" max="1543" width="9.28515625" style="382" bestFit="1" customWidth="1"/>
    <col min="1544" max="1544" width="6.28515625" style="382" customWidth="1"/>
    <col min="1545" max="1545" width="7.7109375" style="382" bestFit="1" customWidth="1"/>
    <col min="1546" max="1546" width="7.85546875" style="382" bestFit="1" customWidth="1"/>
    <col min="1547" max="1548" width="6.28515625" style="382" customWidth="1"/>
    <col min="1549" max="1549" width="7.7109375" style="382" bestFit="1" customWidth="1"/>
    <col min="1550" max="1550" width="7" style="382" bestFit="1" customWidth="1"/>
    <col min="1551" max="1551" width="5.5703125" style="382" customWidth="1"/>
    <col min="1552" max="1791" width="11.42578125" style="382"/>
    <col min="1792" max="1792" width="0.5703125" style="382" customWidth="1"/>
    <col min="1793" max="1793" width="13.7109375" style="382" customWidth="1"/>
    <col min="1794" max="1794" width="8.42578125" style="382" customWidth="1"/>
    <col min="1795" max="1795" width="9.28515625" style="382" bestFit="1" customWidth="1"/>
    <col min="1796" max="1797" width="7.7109375" style="382" bestFit="1" customWidth="1"/>
    <col min="1798" max="1798" width="8.42578125" style="382" customWidth="1"/>
    <col min="1799" max="1799" width="9.28515625" style="382" bestFit="1" customWidth="1"/>
    <col min="1800" max="1800" width="6.28515625" style="382" customWidth="1"/>
    <col min="1801" max="1801" width="7.7109375" style="382" bestFit="1" customWidth="1"/>
    <col min="1802" max="1802" width="7.85546875" style="382" bestFit="1" customWidth="1"/>
    <col min="1803" max="1804" width="6.28515625" style="382" customWidth="1"/>
    <col min="1805" max="1805" width="7.7109375" style="382" bestFit="1" customWidth="1"/>
    <col min="1806" max="1806" width="7" style="382" bestFit="1" customWidth="1"/>
    <col min="1807" max="1807" width="5.5703125" style="382" customWidth="1"/>
    <col min="1808" max="2047" width="11.42578125" style="382"/>
    <col min="2048" max="2048" width="0.5703125" style="382" customWidth="1"/>
    <col min="2049" max="2049" width="13.7109375" style="382" customWidth="1"/>
    <col min="2050" max="2050" width="8.42578125" style="382" customWidth="1"/>
    <col min="2051" max="2051" width="9.28515625" style="382" bestFit="1" customWidth="1"/>
    <col min="2052" max="2053" width="7.7109375" style="382" bestFit="1" customWidth="1"/>
    <col min="2054" max="2054" width="8.42578125" style="382" customWidth="1"/>
    <col min="2055" max="2055" width="9.28515625" style="382" bestFit="1" customWidth="1"/>
    <col min="2056" max="2056" width="6.28515625" style="382" customWidth="1"/>
    <col min="2057" max="2057" width="7.7109375" style="382" bestFit="1" customWidth="1"/>
    <col min="2058" max="2058" width="7.85546875" style="382" bestFit="1" customWidth="1"/>
    <col min="2059" max="2060" width="6.28515625" style="382" customWidth="1"/>
    <col min="2061" max="2061" width="7.7109375" style="382" bestFit="1" customWidth="1"/>
    <col min="2062" max="2062" width="7" style="382" bestFit="1" customWidth="1"/>
    <col min="2063" max="2063" width="5.5703125" style="382" customWidth="1"/>
    <col min="2064" max="2303" width="11.42578125" style="382"/>
    <col min="2304" max="2304" width="0.5703125" style="382" customWidth="1"/>
    <col min="2305" max="2305" width="13.7109375" style="382" customWidth="1"/>
    <col min="2306" max="2306" width="8.42578125" style="382" customWidth="1"/>
    <col min="2307" max="2307" width="9.28515625" style="382" bestFit="1" customWidth="1"/>
    <col min="2308" max="2309" width="7.7109375" style="382" bestFit="1" customWidth="1"/>
    <col min="2310" max="2310" width="8.42578125" style="382" customWidth="1"/>
    <col min="2311" max="2311" width="9.28515625" style="382" bestFit="1" customWidth="1"/>
    <col min="2312" max="2312" width="6.28515625" style="382" customWidth="1"/>
    <col min="2313" max="2313" width="7.7109375" style="382" bestFit="1" customWidth="1"/>
    <col min="2314" max="2314" width="7.85546875" style="382" bestFit="1" customWidth="1"/>
    <col min="2315" max="2316" width="6.28515625" style="382" customWidth="1"/>
    <col min="2317" max="2317" width="7.7109375" style="382" bestFit="1" customWidth="1"/>
    <col min="2318" max="2318" width="7" style="382" bestFit="1" customWidth="1"/>
    <col min="2319" max="2319" width="5.5703125" style="382" customWidth="1"/>
    <col min="2320" max="2559" width="11.42578125" style="382"/>
    <col min="2560" max="2560" width="0.5703125" style="382" customWidth="1"/>
    <col min="2561" max="2561" width="13.7109375" style="382" customWidth="1"/>
    <col min="2562" max="2562" width="8.42578125" style="382" customWidth="1"/>
    <col min="2563" max="2563" width="9.28515625" style="382" bestFit="1" customWidth="1"/>
    <col min="2564" max="2565" width="7.7109375" style="382" bestFit="1" customWidth="1"/>
    <col min="2566" max="2566" width="8.42578125" style="382" customWidth="1"/>
    <col min="2567" max="2567" width="9.28515625" style="382" bestFit="1" customWidth="1"/>
    <col min="2568" max="2568" width="6.28515625" style="382" customWidth="1"/>
    <col min="2569" max="2569" width="7.7109375" style="382" bestFit="1" customWidth="1"/>
    <col min="2570" max="2570" width="7.85546875" style="382" bestFit="1" customWidth="1"/>
    <col min="2571" max="2572" width="6.28515625" style="382" customWidth="1"/>
    <col min="2573" max="2573" width="7.7109375" style="382" bestFit="1" customWidth="1"/>
    <col min="2574" max="2574" width="7" style="382" bestFit="1" customWidth="1"/>
    <col min="2575" max="2575" width="5.5703125" style="382" customWidth="1"/>
    <col min="2576" max="2815" width="11.42578125" style="382"/>
    <col min="2816" max="2816" width="0.5703125" style="382" customWidth="1"/>
    <col min="2817" max="2817" width="13.7109375" style="382" customWidth="1"/>
    <col min="2818" max="2818" width="8.42578125" style="382" customWidth="1"/>
    <col min="2819" max="2819" width="9.28515625" style="382" bestFit="1" customWidth="1"/>
    <col min="2820" max="2821" width="7.7109375" style="382" bestFit="1" customWidth="1"/>
    <col min="2822" max="2822" width="8.42578125" style="382" customWidth="1"/>
    <col min="2823" max="2823" width="9.28515625" style="382" bestFit="1" customWidth="1"/>
    <col min="2824" max="2824" width="6.28515625" style="382" customWidth="1"/>
    <col min="2825" max="2825" width="7.7109375" style="382" bestFit="1" customWidth="1"/>
    <col min="2826" max="2826" width="7.85546875" style="382" bestFit="1" customWidth="1"/>
    <col min="2827" max="2828" width="6.28515625" style="382" customWidth="1"/>
    <col min="2829" max="2829" width="7.7109375" style="382" bestFit="1" customWidth="1"/>
    <col min="2830" max="2830" width="7" style="382" bestFit="1" customWidth="1"/>
    <col min="2831" max="2831" width="5.5703125" style="382" customWidth="1"/>
    <col min="2832" max="3071" width="11.42578125" style="382"/>
    <col min="3072" max="3072" width="0.5703125" style="382" customWidth="1"/>
    <col min="3073" max="3073" width="13.7109375" style="382" customWidth="1"/>
    <col min="3074" max="3074" width="8.42578125" style="382" customWidth="1"/>
    <col min="3075" max="3075" width="9.28515625" style="382" bestFit="1" customWidth="1"/>
    <col min="3076" max="3077" width="7.7109375" style="382" bestFit="1" customWidth="1"/>
    <col min="3078" max="3078" width="8.42578125" style="382" customWidth="1"/>
    <col min="3079" max="3079" width="9.28515625" style="382" bestFit="1" customWidth="1"/>
    <col min="3080" max="3080" width="6.28515625" style="382" customWidth="1"/>
    <col min="3081" max="3081" width="7.7109375" style="382" bestFit="1" customWidth="1"/>
    <col min="3082" max="3082" width="7.85546875" style="382" bestFit="1" customWidth="1"/>
    <col min="3083" max="3084" width="6.28515625" style="382" customWidth="1"/>
    <col min="3085" max="3085" width="7.7109375" style="382" bestFit="1" customWidth="1"/>
    <col min="3086" max="3086" width="7" style="382" bestFit="1" customWidth="1"/>
    <col min="3087" max="3087" width="5.5703125" style="382" customWidth="1"/>
    <col min="3088" max="3327" width="11.42578125" style="382"/>
    <col min="3328" max="3328" width="0.5703125" style="382" customWidth="1"/>
    <col min="3329" max="3329" width="13.7109375" style="382" customWidth="1"/>
    <col min="3330" max="3330" width="8.42578125" style="382" customWidth="1"/>
    <col min="3331" max="3331" width="9.28515625" style="382" bestFit="1" customWidth="1"/>
    <col min="3332" max="3333" width="7.7109375" style="382" bestFit="1" customWidth="1"/>
    <col min="3334" max="3334" width="8.42578125" style="382" customWidth="1"/>
    <col min="3335" max="3335" width="9.28515625" style="382" bestFit="1" customWidth="1"/>
    <col min="3336" max="3336" width="6.28515625" style="382" customWidth="1"/>
    <col min="3337" max="3337" width="7.7109375" style="382" bestFit="1" customWidth="1"/>
    <col min="3338" max="3338" width="7.85546875" style="382" bestFit="1" customWidth="1"/>
    <col min="3339" max="3340" width="6.28515625" style="382" customWidth="1"/>
    <col min="3341" max="3341" width="7.7109375" style="382" bestFit="1" customWidth="1"/>
    <col min="3342" max="3342" width="7" style="382" bestFit="1" customWidth="1"/>
    <col min="3343" max="3343" width="5.5703125" style="382" customWidth="1"/>
    <col min="3344" max="3583" width="11.42578125" style="382"/>
    <col min="3584" max="3584" width="0.5703125" style="382" customWidth="1"/>
    <col min="3585" max="3585" width="13.7109375" style="382" customWidth="1"/>
    <col min="3586" max="3586" width="8.42578125" style="382" customWidth="1"/>
    <col min="3587" max="3587" width="9.28515625" style="382" bestFit="1" customWidth="1"/>
    <col min="3588" max="3589" width="7.7109375" style="382" bestFit="1" customWidth="1"/>
    <col min="3590" max="3590" width="8.42578125" style="382" customWidth="1"/>
    <col min="3591" max="3591" width="9.28515625" style="382" bestFit="1" customWidth="1"/>
    <col min="3592" max="3592" width="6.28515625" style="382" customWidth="1"/>
    <col min="3593" max="3593" width="7.7109375" style="382" bestFit="1" customWidth="1"/>
    <col min="3594" max="3594" width="7.85546875" style="382" bestFit="1" customWidth="1"/>
    <col min="3595" max="3596" width="6.28515625" style="382" customWidth="1"/>
    <col min="3597" max="3597" width="7.7109375" style="382" bestFit="1" customWidth="1"/>
    <col min="3598" max="3598" width="7" style="382" bestFit="1" customWidth="1"/>
    <col min="3599" max="3599" width="5.5703125" style="382" customWidth="1"/>
    <col min="3600" max="3839" width="11.42578125" style="382"/>
    <col min="3840" max="3840" width="0.5703125" style="382" customWidth="1"/>
    <col min="3841" max="3841" width="13.7109375" style="382" customWidth="1"/>
    <col min="3842" max="3842" width="8.42578125" style="382" customWidth="1"/>
    <col min="3843" max="3843" width="9.28515625" style="382" bestFit="1" customWidth="1"/>
    <col min="3844" max="3845" width="7.7109375" style="382" bestFit="1" customWidth="1"/>
    <col min="3846" max="3846" width="8.42578125" style="382" customWidth="1"/>
    <col min="3847" max="3847" width="9.28515625" style="382" bestFit="1" customWidth="1"/>
    <col min="3848" max="3848" width="6.28515625" style="382" customWidth="1"/>
    <col min="3849" max="3849" width="7.7109375" style="382" bestFit="1" customWidth="1"/>
    <col min="3850" max="3850" width="7.85546875" style="382" bestFit="1" customWidth="1"/>
    <col min="3851" max="3852" width="6.28515625" style="382" customWidth="1"/>
    <col min="3853" max="3853" width="7.7109375" style="382" bestFit="1" customWidth="1"/>
    <col min="3854" max="3854" width="7" style="382" bestFit="1" customWidth="1"/>
    <col min="3855" max="3855" width="5.5703125" style="382" customWidth="1"/>
    <col min="3856" max="4095" width="11.42578125" style="382"/>
    <col min="4096" max="4096" width="0.5703125" style="382" customWidth="1"/>
    <col min="4097" max="4097" width="13.7109375" style="382" customWidth="1"/>
    <col min="4098" max="4098" width="8.42578125" style="382" customWidth="1"/>
    <col min="4099" max="4099" width="9.28515625" style="382" bestFit="1" customWidth="1"/>
    <col min="4100" max="4101" width="7.7109375" style="382" bestFit="1" customWidth="1"/>
    <col min="4102" max="4102" width="8.42578125" style="382" customWidth="1"/>
    <col min="4103" max="4103" width="9.28515625" style="382" bestFit="1" customWidth="1"/>
    <col min="4104" max="4104" width="6.28515625" style="382" customWidth="1"/>
    <col min="4105" max="4105" width="7.7109375" style="382" bestFit="1" customWidth="1"/>
    <col min="4106" max="4106" width="7.85546875" style="382" bestFit="1" customWidth="1"/>
    <col min="4107" max="4108" width="6.28515625" style="382" customWidth="1"/>
    <col min="4109" max="4109" width="7.7109375" style="382" bestFit="1" customWidth="1"/>
    <col min="4110" max="4110" width="7" style="382" bestFit="1" customWidth="1"/>
    <col min="4111" max="4111" width="5.5703125" style="382" customWidth="1"/>
    <col min="4112" max="4351" width="11.42578125" style="382"/>
    <col min="4352" max="4352" width="0.5703125" style="382" customWidth="1"/>
    <col min="4353" max="4353" width="13.7109375" style="382" customWidth="1"/>
    <col min="4354" max="4354" width="8.42578125" style="382" customWidth="1"/>
    <col min="4355" max="4355" width="9.28515625" style="382" bestFit="1" customWidth="1"/>
    <col min="4356" max="4357" width="7.7109375" style="382" bestFit="1" customWidth="1"/>
    <col min="4358" max="4358" width="8.42578125" style="382" customWidth="1"/>
    <col min="4359" max="4359" width="9.28515625" style="382" bestFit="1" customWidth="1"/>
    <col min="4360" max="4360" width="6.28515625" style="382" customWidth="1"/>
    <col min="4361" max="4361" width="7.7109375" style="382" bestFit="1" customWidth="1"/>
    <col min="4362" max="4362" width="7.85546875" style="382" bestFit="1" customWidth="1"/>
    <col min="4363" max="4364" width="6.28515625" style="382" customWidth="1"/>
    <col min="4365" max="4365" width="7.7109375" style="382" bestFit="1" customWidth="1"/>
    <col min="4366" max="4366" width="7" style="382" bestFit="1" customWidth="1"/>
    <col min="4367" max="4367" width="5.5703125" style="382" customWidth="1"/>
    <col min="4368" max="4607" width="11.42578125" style="382"/>
    <col min="4608" max="4608" width="0.5703125" style="382" customWidth="1"/>
    <col min="4609" max="4609" width="13.7109375" style="382" customWidth="1"/>
    <col min="4610" max="4610" width="8.42578125" style="382" customWidth="1"/>
    <col min="4611" max="4611" width="9.28515625" style="382" bestFit="1" customWidth="1"/>
    <col min="4612" max="4613" width="7.7109375" style="382" bestFit="1" customWidth="1"/>
    <col min="4614" max="4614" width="8.42578125" style="382" customWidth="1"/>
    <col min="4615" max="4615" width="9.28515625" style="382" bestFit="1" customWidth="1"/>
    <col min="4616" max="4616" width="6.28515625" style="382" customWidth="1"/>
    <col min="4617" max="4617" width="7.7109375" style="382" bestFit="1" customWidth="1"/>
    <col min="4618" max="4618" width="7.85546875" style="382" bestFit="1" customWidth="1"/>
    <col min="4619" max="4620" width="6.28515625" style="382" customWidth="1"/>
    <col min="4621" max="4621" width="7.7109375" style="382" bestFit="1" customWidth="1"/>
    <col min="4622" max="4622" width="7" style="382" bestFit="1" customWidth="1"/>
    <col min="4623" max="4623" width="5.5703125" style="382" customWidth="1"/>
    <col min="4624" max="4863" width="11.42578125" style="382"/>
    <col min="4864" max="4864" width="0.5703125" style="382" customWidth="1"/>
    <col min="4865" max="4865" width="13.7109375" style="382" customWidth="1"/>
    <col min="4866" max="4866" width="8.42578125" style="382" customWidth="1"/>
    <col min="4867" max="4867" width="9.28515625" style="382" bestFit="1" customWidth="1"/>
    <col min="4868" max="4869" width="7.7109375" style="382" bestFit="1" customWidth="1"/>
    <col min="4870" max="4870" width="8.42578125" style="382" customWidth="1"/>
    <col min="4871" max="4871" width="9.28515625" style="382" bestFit="1" customWidth="1"/>
    <col min="4872" max="4872" width="6.28515625" style="382" customWidth="1"/>
    <col min="4873" max="4873" width="7.7109375" style="382" bestFit="1" customWidth="1"/>
    <col min="4874" max="4874" width="7.85546875" style="382" bestFit="1" customWidth="1"/>
    <col min="4875" max="4876" width="6.28515625" style="382" customWidth="1"/>
    <col min="4877" max="4877" width="7.7109375" style="382" bestFit="1" customWidth="1"/>
    <col min="4878" max="4878" width="7" style="382" bestFit="1" customWidth="1"/>
    <col min="4879" max="4879" width="5.5703125" style="382" customWidth="1"/>
    <col min="4880" max="5119" width="11.42578125" style="382"/>
    <col min="5120" max="5120" width="0.5703125" style="382" customWidth="1"/>
    <col min="5121" max="5121" width="13.7109375" style="382" customWidth="1"/>
    <col min="5122" max="5122" width="8.42578125" style="382" customWidth="1"/>
    <col min="5123" max="5123" width="9.28515625" style="382" bestFit="1" customWidth="1"/>
    <col min="5124" max="5125" width="7.7109375" style="382" bestFit="1" customWidth="1"/>
    <col min="5126" max="5126" width="8.42578125" style="382" customWidth="1"/>
    <col min="5127" max="5127" width="9.28515625" style="382" bestFit="1" customWidth="1"/>
    <col min="5128" max="5128" width="6.28515625" style="382" customWidth="1"/>
    <col min="5129" max="5129" width="7.7109375" style="382" bestFit="1" customWidth="1"/>
    <col min="5130" max="5130" width="7.85546875" style="382" bestFit="1" customWidth="1"/>
    <col min="5131" max="5132" width="6.28515625" style="382" customWidth="1"/>
    <col min="5133" max="5133" width="7.7109375" style="382" bestFit="1" customWidth="1"/>
    <col min="5134" max="5134" width="7" style="382" bestFit="1" customWidth="1"/>
    <col min="5135" max="5135" width="5.5703125" style="382" customWidth="1"/>
    <col min="5136" max="5375" width="11.42578125" style="382"/>
    <col min="5376" max="5376" width="0.5703125" style="382" customWidth="1"/>
    <col min="5377" max="5377" width="13.7109375" style="382" customWidth="1"/>
    <col min="5378" max="5378" width="8.42578125" style="382" customWidth="1"/>
    <col min="5379" max="5379" width="9.28515625" style="382" bestFit="1" customWidth="1"/>
    <col min="5380" max="5381" width="7.7109375" style="382" bestFit="1" customWidth="1"/>
    <col min="5382" max="5382" width="8.42578125" style="382" customWidth="1"/>
    <col min="5383" max="5383" width="9.28515625" style="382" bestFit="1" customWidth="1"/>
    <col min="5384" max="5384" width="6.28515625" style="382" customWidth="1"/>
    <col min="5385" max="5385" width="7.7109375" style="382" bestFit="1" customWidth="1"/>
    <col min="5386" max="5386" width="7.85546875" style="382" bestFit="1" customWidth="1"/>
    <col min="5387" max="5388" width="6.28515625" style="382" customWidth="1"/>
    <col min="5389" max="5389" width="7.7109375" style="382" bestFit="1" customWidth="1"/>
    <col min="5390" max="5390" width="7" style="382" bestFit="1" customWidth="1"/>
    <col min="5391" max="5391" width="5.5703125" style="382" customWidth="1"/>
    <col min="5392" max="5631" width="11.42578125" style="382"/>
    <col min="5632" max="5632" width="0.5703125" style="382" customWidth="1"/>
    <col min="5633" max="5633" width="13.7109375" style="382" customWidth="1"/>
    <col min="5634" max="5634" width="8.42578125" style="382" customWidth="1"/>
    <col min="5635" max="5635" width="9.28515625" style="382" bestFit="1" customWidth="1"/>
    <col min="5636" max="5637" width="7.7109375" style="382" bestFit="1" customWidth="1"/>
    <col min="5638" max="5638" width="8.42578125" style="382" customWidth="1"/>
    <col min="5639" max="5639" width="9.28515625" style="382" bestFit="1" customWidth="1"/>
    <col min="5640" max="5640" width="6.28515625" style="382" customWidth="1"/>
    <col min="5641" max="5641" width="7.7109375" style="382" bestFit="1" customWidth="1"/>
    <col min="5642" max="5642" width="7.85546875" style="382" bestFit="1" customWidth="1"/>
    <col min="5643" max="5644" width="6.28515625" style="382" customWidth="1"/>
    <col min="5645" max="5645" width="7.7109375" style="382" bestFit="1" customWidth="1"/>
    <col min="5646" max="5646" width="7" style="382" bestFit="1" customWidth="1"/>
    <col min="5647" max="5647" width="5.5703125" style="382" customWidth="1"/>
    <col min="5648" max="5887" width="11.42578125" style="382"/>
    <col min="5888" max="5888" width="0.5703125" style="382" customWidth="1"/>
    <col min="5889" max="5889" width="13.7109375" style="382" customWidth="1"/>
    <col min="5890" max="5890" width="8.42578125" style="382" customWidth="1"/>
    <col min="5891" max="5891" width="9.28515625" style="382" bestFit="1" customWidth="1"/>
    <col min="5892" max="5893" width="7.7109375" style="382" bestFit="1" customWidth="1"/>
    <col min="5894" max="5894" width="8.42578125" style="382" customWidth="1"/>
    <col min="5895" max="5895" width="9.28515625" style="382" bestFit="1" customWidth="1"/>
    <col min="5896" max="5896" width="6.28515625" style="382" customWidth="1"/>
    <col min="5897" max="5897" width="7.7109375" style="382" bestFit="1" customWidth="1"/>
    <col min="5898" max="5898" width="7.85546875" style="382" bestFit="1" customWidth="1"/>
    <col min="5899" max="5900" width="6.28515625" style="382" customWidth="1"/>
    <col min="5901" max="5901" width="7.7109375" style="382" bestFit="1" customWidth="1"/>
    <col min="5902" max="5902" width="7" style="382" bestFit="1" customWidth="1"/>
    <col min="5903" max="5903" width="5.5703125" style="382" customWidth="1"/>
    <col min="5904" max="6143" width="11.42578125" style="382"/>
    <col min="6144" max="6144" width="0.5703125" style="382" customWidth="1"/>
    <col min="6145" max="6145" width="13.7109375" style="382" customWidth="1"/>
    <col min="6146" max="6146" width="8.42578125" style="382" customWidth="1"/>
    <col min="6147" max="6147" width="9.28515625" style="382" bestFit="1" customWidth="1"/>
    <col min="6148" max="6149" width="7.7109375" style="382" bestFit="1" customWidth="1"/>
    <col min="6150" max="6150" width="8.42578125" style="382" customWidth="1"/>
    <col min="6151" max="6151" width="9.28515625" style="382" bestFit="1" customWidth="1"/>
    <col min="6152" max="6152" width="6.28515625" style="382" customWidth="1"/>
    <col min="6153" max="6153" width="7.7109375" style="382" bestFit="1" customWidth="1"/>
    <col min="6154" max="6154" width="7.85546875" style="382" bestFit="1" customWidth="1"/>
    <col min="6155" max="6156" width="6.28515625" style="382" customWidth="1"/>
    <col min="6157" max="6157" width="7.7109375" style="382" bestFit="1" customWidth="1"/>
    <col min="6158" max="6158" width="7" style="382" bestFit="1" customWidth="1"/>
    <col min="6159" max="6159" width="5.5703125" style="382" customWidth="1"/>
    <col min="6160" max="6399" width="11.42578125" style="382"/>
    <col min="6400" max="6400" width="0.5703125" style="382" customWidth="1"/>
    <col min="6401" max="6401" width="13.7109375" style="382" customWidth="1"/>
    <col min="6402" max="6402" width="8.42578125" style="382" customWidth="1"/>
    <col min="6403" max="6403" width="9.28515625" style="382" bestFit="1" customWidth="1"/>
    <col min="6404" max="6405" width="7.7109375" style="382" bestFit="1" customWidth="1"/>
    <col min="6406" max="6406" width="8.42578125" style="382" customWidth="1"/>
    <col min="6407" max="6407" width="9.28515625" style="382" bestFit="1" customWidth="1"/>
    <col min="6408" max="6408" width="6.28515625" style="382" customWidth="1"/>
    <col min="6409" max="6409" width="7.7109375" style="382" bestFit="1" customWidth="1"/>
    <col min="6410" max="6410" width="7.85546875" style="382" bestFit="1" customWidth="1"/>
    <col min="6411" max="6412" width="6.28515625" style="382" customWidth="1"/>
    <col min="6413" max="6413" width="7.7109375" style="382" bestFit="1" customWidth="1"/>
    <col min="6414" max="6414" width="7" style="382" bestFit="1" customWidth="1"/>
    <col min="6415" max="6415" width="5.5703125" style="382" customWidth="1"/>
    <col min="6416" max="6655" width="11.42578125" style="382"/>
    <col min="6656" max="6656" width="0.5703125" style="382" customWidth="1"/>
    <col min="6657" max="6657" width="13.7109375" style="382" customWidth="1"/>
    <col min="6658" max="6658" width="8.42578125" style="382" customWidth="1"/>
    <col min="6659" max="6659" width="9.28515625" style="382" bestFit="1" customWidth="1"/>
    <col min="6660" max="6661" width="7.7109375" style="382" bestFit="1" customWidth="1"/>
    <col min="6662" max="6662" width="8.42578125" style="382" customWidth="1"/>
    <col min="6663" max="6663" width="9.28515625" style="382" bestFit="1" customWidth="1"/>
    <col min="6664" max="6664" width="6.28515625" style="382" customWidth="1"/>
    <col min="6665" max="6665" width="7.7109375" style="382" bestFit="1" customWidth="1"/>
    <col min="6666" max="6666" width="7.85546875" style="382" bestFit="1" customWidth="1"/>
    <col min="6667" max="6668" width="6.28515625" style="382" customWidth="1"/>
    <col min="6669" max="6669" width="7.7109375" style="382" bestFit="1" customWidth="1"/>
    <col min="6670" max="6670" width="7" style="382" bestFit="1" customWidth="1"/>
    <col min="6671" max="6671" width="5.5703125" style="382" customWidth="1"/>
    <col min="6672" max="6911" width="11.42578125" style="382"/>
    <col min="6912" max="6912" width="0.5703125" style="382" customWidth="1"/>
    <col min="6913" max="6913" width="13.7109375" style="382" customWidth="1"/>
    <col min="6914" max="6914" width="8.42578125" style="382" customWidth="1"/>
    <col min="6915" max="6915" width="9.28515625" style="382" bestFit="1" customWidth="1"/>
    <col min="6916" max="6917" width="7.7109375" style="382" bestFit="1" customWidth="1"/>
    <col min="6918" max="6918" width="8.42578125" style="382" customWidth="1"/>
    <col min="6919" max="6919" width="9.28515625" style="382" bestFit="1" customWidth="1"/>
    <col min="6920" max="6920" width="6.28515625" style="382" customWidth="1"/>
    <col min="6921" max="6921" width="7.7109375" style="382" bestFit="1" customWidth="1"/>
    <col min="6922" max="6922" width="7.85546875" style="382" bestFit="1" customWidth="1"/>
    <col min="6923" max="6924" width="6.28515625" style="382" customWidth="1"/>
    <col min="6925" max="6925" width="7.7109375" style="382" bestFit="1" customWidth="1"/>
    <col min="6926" max="6926" width="7" style="382" bestFit="1" customWidth="1"/>
    <col min="6927" max="6927" width="5.5703125" style="382" customWidth="1"/>
    <col min="6928" max="7167" width="11.42578125" style="382"/>
    <col min="7168" max="7168" width="0.5703125" style="382" customWidth="1"/>
    <col min="7169" max="7169" width="13.7109375" style="382" customWidth="1"/>
    <col min="7170" max="7170" width="8.42578125" style="382" customWidth="1"/>
    <col min="7171" max="7171" width="9.28515625" style="382" bestFit="1" customWidth="1"/>
    <col min="7172" max="7173" width="7.7109375" style="382" bestFit="1" customWidth="1"/>
    <col min="7174" max="7174" width="8.42578125" style="382" customWidth="1"/>
    <col min="7175" max="7175" width="9.28515625" style="382" bestFit="1" customWidth="1"/>
    <col min="7176" max="7176" width="6.28515625" style="382" customWidth="1"/>
    <col min="7177" max="7177" width="7.7109375" style="382" bestFit="1" customWidth="1"/>
    <col min="7178" max="7178" width="7.85546875" style="382" bestFit="1" customWidth="1"/>
    <col min="7179" max="7180" width="6.28515625" style="382" customWidth="1"/>
    <col min="7181" max="7181" width="7.7109375" style="382" bestFit="1" customWidth="1"/>
    <col min="7182" max="7182" width="7" style="382" bestFit="1" customWidth="1"/>
    <col min="7183" max="7183" width="5.5703125" style="382" customWidth="1"/>
    <col min="7184" max="7423" width="11.42578125" style="382"/>
    <col min="7424" max="7424" width="0.5703125" style="382" customWidth="1"/>
    <col min="7425" max="7425" width="13.7109375" style="382" customWidth="1"/>
    <col min="7426" max="7426" width="8.42578125" style="382" customWidth="1"/>
    <col min="7427" max="7427" width="9.28515625" style="382" bestFit="1" customWidth="1"/>
    <col min="7428" max="7429" width="7.7109375" style="382" bestFit="1" customWidth="1"/>
    <col min="7430" max="7430" width="8.42578125" style="382" customWidth="1"/>
    <col min="7431" max="7431" width="9.28515625" style="382" bestFit="1" customWidth="1"/>
    <col min="7432" max="7432" width="6.28515625" style="382" customWidth="1"/>
    <col min="7433" max="7433" width="7.7109375" style="382" bestFit="1" customWidth="1"/>
    <col min="7434" max="7434" width="7.85546875" style="382" bestFit="1" customWidth="1"/>
    <col min="7435" max="7436" width="6.28515625" style="382" customWidth="1"/>
    <col min="7437" max="7437" width="7.7109375" style="382" bestFit="1" customWidth="1"/>
    <col min="7438" max="7438" width="7" style="382" bestFit="1" customWidth="1"/>
    <col min="7439" max="7439" width="5.5703125" style="382" customWidth="1"/>
    <col min="7440" max="7679" width="11.42578125" style="382"/>
    <col min="7680" max="7680" width="0.5703125" style="382" customWidth="1"/>
    <col min="7681" max="7681" width="13.7109375" style="382" customWidth="1"/>
    <col min="7682" max="7682" width="8.42578125" style="382" customWidth="1"/>
    <col min="7683" max="7683" width="9.28515625" style="382" bestFit="1" customWidth="1"/>
    <col min="7684" max="7685" width="7.7109375" style="382" bestFit="1" customWidth="1"/>
    <col min="7686" max="7686" width="8.42578125" style="382" customWidth="1"/>
    <col min="7687" max="7687" width="9.28515625" style="382" bestFit="1" customWidth="1"/>
    <col min="7688" max="7688" width="6.28515625" style="382" customWidth="1"/>
    <col min="7689" max="7689" width="7.7109375" style="382" bestFit="1" customWidth="1"/>
    <col min="7690" max="7690" width="7.85546875" style="382" bestFit="1" customWidth="1"/>
    <col min="7691" max="7692" width="6.28515625" style="382" customWidth="1"/>
    <col min="7693" max="7693" width="7.7109375" style="382" bestFit="1" customWidth="1"/>
    <col min="7694" max="7694" width="7" style="382" bestFit="1" customWidth="1"/>
    <col min="7695" max="7695" width="5.5703125" style="382" customWidth="1"/>
    <col min="7696" max="7935" width="11.42578125" style="382"/>
    <col min="7936" max="7936" width="0.5703125" style="382" customWidth="1"/>
    <col min="7937" max="7937" width="13.7109375" style="382" customWidth="1"/>
    <col min="7938" max="7938" width="8.42578125" style="382" customWidth="1"/>
    <col min="7939" max="7939" width="9.28515625" style="382" bestFit="1" customWidth="1"/>
    <col min="7940" max="7941" width="7.7109375" style="382" bestFit="1" customWidth="1"/>
    <col min="7942" max="7942" width="8.42578125" style="382" customWidth="1"/>
    <col min="7943" max="7943" width="9.28515625" style="382" bestFit="1" customWidth="1"/>
    <col min="7944" max="7944" width="6.28515625" style="382" customWidth="1"/>
    <col min="7945" max="7945" width="7.7109375" style="382" bestFit="1" customWidth="1"/>
    <col min="7946" max="7946" width="7.85546875" style="382" bestFit="1" customWidth="1"/>
    <col min="7947" max="7948" width="6.28515625" style="382" customWidth="1"/>
    <col min="7949" max="7949" width="7.7109375" style="382" bestFit="1" customWidth="1"/>
    <col min="7950" max="7950" width="7" style="382" bestFit="1" customWidth="1"/>
    <col min="7951" max="7951" width="5.5703125" style="382" customWidth="1"/>
    <col min="7952" max="8191" width="11.42578125" style="382"/>
    <col min="8192" max="8192" width="0.5703125" style="382" customWidth="1"/>
    <col min="8193" max="8193" width="13.7109375" style="382" customWidth="1"/>
    <col min="8194" max="8194" width="8.42578125" style="382" customWidth="1"/>
    <col min="8195" max="8195" width="9.28515625" style="382" bestFit="1" customWidth="1"/>
    <col min="8196" max="8197" width="7.7109375" style="382" bestFit="1" customWidth="1"/>
    <col min="8198" max="8198" width="8.42578125" style="382" customWidth="1"/>
    <col min="8199" max="8199" width="9.28515625" style="382" bestFit="1" customWidth="1"/>
    <col min="8200" max="8200" width="6.28515625" style="382" customWidth="1"/>
    <col min="8201" max="8201" width="7.7109375" style="382" bestFit="1" customWidth="1"/>
    <col min="8202" max="8202" width="7.85546875" style="382" bestFit="1" customWidth="1"/>
    <col min="8203" max="8204" width="6.28515625" style="382" customWidth="1"/>
    <col min="8205" max="8205" width="7.7109375" style="382" bestFit="1" customWidth="1"/>
    <col min="8206" max="8206" width="7" style="382" bestFit="1" customWidth="1"/>
    <col min="8207" max="8207" width="5.5703125" style="382" customWidth="1"/>
    <col min="8208" max="8447" width="11.42578125" style="382"/>
    <col min="8448" max="8448" width="0.5703125" style="382" customWidth="1"/>
    <col min="8449" max="8449" width="13.7109375" style="382" customWidth="1"/>
    <col min="8450" max="8450" width="8.42578125" style="382" customWidth="1"/>
    <col min="8451" max="8451" width="9.28515625" style="382" bestFit="1" customWidth="1"/>
    <col min="8452" max="8453" width="7.7109375" style="382" bestFit="1" customWidth="1"/>
    <col min="8454" max="8454" width="8.42578125" style="382" customWidth="1"/>
    <col min="8455" max="8455" width="9.28515625" style="382" bestFit="1" customWidth="1"/>
    <col min="8456" max="8456" width="6.28515625" style="382" customWidth="1"/>
    <col min="8457" max="8457" width="7.7109375" style="382" bestFit="1" customWidth="1"/>
    <col min="8458" max="8458" width="7.85546875" style="382" bestFit="1" customWidth="1"/>
    <col min="8459" max="8460" width="6.28515625" style="382" customWidth="1"/>
    <col min="8461" max="8461" width="7.7109375" style="382" bestFit="1" customWidth="1"/>
    <col min="8462" max="8462" width="7" style="382" bestFit="1" customWidth="1"/>
    <col min="8463" max="8463" width="5.5703125" style="382" customWidth="1"/>
    <col min="8464" max="8703" width="11.42578125" style="382"/>
    <col min="8704" max="8704" width="0.5703125" style="382" customWidth="1"/>
    <col min="8705" max="8705" width="13.7109375" style="382" customWidth="1"/>
    <col min="8706" max="8706" width="8.42578125" style="382" customWidth="1"/>
    <col min="8707" max="8707" width="9.28515625" style="382" bestFit="1" customWidth="1"/>
    <col min="8708" max="8709" width="7.7109375" style="382" bestFit="1" customWidth="1"/>
    <col min="8710" max="8710" width="8.42578125" style="382" customWidth="1"/>
    <col min="8711" max="8711" width="9.28515625" style="382" bestFit="1" customWidth="1"/>
    <col min="8712" max="8712" width="6.28515625" style="382" customWidth="1"/>
    <col min="8713" max="8713" width="7.7109375" style="382" bestFit="1" customWidth="1"/>
    <col min="8714" max="8714" width="7.85546875" style="382" bestFit="1" customWidth="1"/>
    <col min="8715" max="8716" width="6.28515625" style="382" customWidth="1"/>
    <col min="8717" max="8717" width="7.7109375" style="382" bestFit="1" customWidth="1"/>
    <col min="8718" max="8718" width="7" style="382" bestFit="1" customWidth="1"/>
    <col min="8719" max="8719" width="5.5703125" style="382" customWidth="1"/>
    <col min="8720" max="8959" width="11.42578125" style="382"/>
    <col min="8960" max="8960" width="0.5703125" style="382" customWidth="1"/>
    <col min="8961" max="8961" width="13.7109375" style="382" customWidth="1"/>
    <col min="8962" max="8962" width="8.42578125" style="382" customWidth="1"/>
    <col min="8963" max="8963" width="9.28515625" style="382" bestFit="1" customWidth="1"/>
    <col min="8964" max="8965" width="7.7109375" style="382" bestFit="1" customWidth="1"/>
    <col min="8966" max="8966" width="8.42578125" style="382" customWidth="1"/>
    <col min="8967" max="8967" width="9.28515625" style="382" bestFit="1" customWidth="1"/>
    <col min="8968" max="8968" width="6.28515625" style="382" customWidth="1"/>
    <col min="8969" max="8969" width="7.7109375" style="382" bestFit="1" customWidth="1"/>
    <col min="8970" max="8970" width="7.85546875" style="382" bestFit="1" customWidth="1"/>
    <col min="8971" max="8972" width="6.28515625" style="382" customWidth="1"/>
    <col min="8973" max="8973" width="7.7109375" style="382" bestFit="1" customWidth="1"/>
    <col min="8974" max="8974" width="7" style="382" bestFit="1" customWidth="1"/>
    <col min="8975" max="8975" width="5.5703125" style="382" customWidth="1"/>
    <col min="8976" max="9215" width="11.42578125" style="382"/>
    <col min="9216" max="9216" width="0.5703125" style="382" customWidth="1"/>
    <col min="9217" max="9217" width="13.7109375" style="382" customWidth="1"/>
    <col min="9218" max="9218" width="8.42578125" style="382" customWidth="1"/>
    <col min="9219" max="9219" width="9.28515625" style="382" bestFit="1" customWidth="1"/>
    <col min="9220" max="9221" width="7.7109375" style="382" bestFit="1" customWidth="1"/>
    <col min="9222" max="9222" width="8.42578125" style="382" customWidth="1"/>
    <col min="9223" max="9223" width="9.28515625" style="382" bestFit="1" customWidth="1"/>
    <col min="9224" max="9224" width="6.28515625" style="382" customWidth="1"/>
    <col min="9225" max="9225" width="7.7109375" style="382" bestFit="1" customWidth="1"/>
    <col min="9226" max="9226" width="7.85546875" style="382" bestFit="1" customWidth="1"/>
    <col min="9227" max="9228" width="6.28515625" style="382" customWidth="1"/>
    <col min="9229" max="9229" width="7.7109375" style="382" bestFit="1" customWidth="1"/>
    <col min="9230" max="9230" width="7" style="382" bestFit="1" customWidth="1"/>
    <col min="9231" max="9231" width="5.5703125" style="382" customWidth="1"/>
    <col min="9232" max="9471" width="11.42578125" style="382"/>
    <col min="9472" max="9472" width="0.5703125" style="382" customWidth="1"/>
    <col min="9473" max="9473" width="13.7109375" style="382" customWidth="1"/>
    <col min="9474" max="9474" width="8.42578125" style="382" customWidth="1"/>
    <col min="9475" max="9475" width="9.28515625" style="382" bestFit="1" customWidth="1"/>
    <col min="9476" max="9477" width="7.7109375" style="382" bestFit="1" customWidth="1"/>
    <col min="9478" max="9478" width="8.42578125" style="382" customWidth="1"/>
    <col min="9479" max="9479" width="9.28515625" style="382" bestFit="1" customWidth="1"/>
    <col min="9480" max="9480" width="6.28515625" style="382" customWidth="1"/>
    <col min="9481" max="9481" width="7.7109375" style="382" bestFit="1" customWidth="1"/>
    <col min="9482" max="9482" width="7.85546875" style="382" bestFit="1" customWidth="1"/>
    <col min="9483" max="9484" width="6.28515625" style="382" customWidth="1"/>
    <col min="9485" max="9485" width="7.7109375" style="382" bestFit="1" customWidth="1"/>
    <col min="9486" max="9486" width="7" style="382" bestFit="1" customWidth="1"/>
    <col min="9487" max="9487" width="5.5703125" style="382" customWidth="1"/>
    <col min="9488" max="9727" width="11.42578125" style="382"/>
    <col min="9728" max="9728" width="0.5703125" style="382" customWidth="1"/>
    <col min="9729" max="9729" width="13.7109375" style="382" customWidth="1"/>
    <col min="9730" max="9730" width="8.42578125" style="382" customWidth="1"/>
    <col min="9731" max="9731" width="9.28515625" style="382" bestFit="1" customWidth="1"/>
    <col min="9732" max="9733" width="7.7109375" style="382" bestFit="1" customWidth="1"/>
    <col min="9734" max="9734" width="8.42578125" style="382" customWidth="1"/>
    <col min="9735" max="9735" width="9.28515625" style="382" bestFit="1" customWidth="1"/>
    <col min="9736" max="9736" width="6.28515625" style="382" customWidth="1"/>
    <col min="9737" max="9737" width="7.7109375" style="382" bestFit="1" customWidth="1"/>
    <col min="9738" max="9738" width="7.85546875" style="382" bestFit="1" customWidth="1"/>
    <col min="9739" max="9740" width="6.28515625" style="382" customWidth="1"/>
    <col min="9741" max="9741" width="7.7109375" style="382" bestFit="1" customWidth="1"/>
    <col min="9742" max="9742" width="7" style="382" bestFit="1" customWidth="1"/>
    <col min="9743" max="9743" width="5.5703125" style="382" customWidth="1"/>
    <col min="9744" max="9983" width="11.42578125" style="382"/>
    <col min="9984" max="9984" width="0.5703125" style="382" customWidth="1"/>
    <col min="9985" max="9985" width="13.7109375" style="382" customWidth="1"/>
    <col min="9986" max="9986" width="8.42578125" style="382" customWidth="1"/>
    <col min="9987" max="9987" width="9.28515625" style="382" bestFit="1" customWidth="1"/>
    <col min="9988" max="9989" width="7.7109375" style="382" bestFit="1" customWidth="1"/>
    <col min="9990" max="9990" width="8.42578125" style="382" customWidth="1"/>
    <col min="9991" max="9991" width="9.28515625" style="382" bestFit="1" customWidth="1"/>
    <col min="9992" max="9992" width="6.28515625" style="382" customWidth="1"/>
    <col min="9993" max="9993" width="7.7109375" style="382" bestFit="1" customWidth="1"/>
    <col min="9994" max="9994" width="7.85546875" style="382" bestFit="1" customWidth="1"/>
    <col min="9995" max="9996" width="6.28515625" style="382" customWidth="1"/>
    <col min="9997" max="9997" width="7.7109375" style="382" bestFit="1" customWidth="1"/>
    <col min="9998" max="9998" width="7" style="382" bestFit="1" customWidth="1"/>
    <col min="9999" max="9999" width="5.5703125" style="382" customWidth="1"/>
    <col min="10000" max="10239" width="11.42578125" style="382"/>
    <col min="10240" max="10240" width="0.5703125" style="382" customWidth="1"/>
    <col min="10241" max="10241" width="13.7109375" style="382" customWidth="1"/>
    <col min="10242" max="10242" width="8.42578125" style="382" customWidth="1"/>
    <col min="10243" max="10243" width="9.28515625" style="382" bestFit="1" customWidth="1"/>
    <col min="10244" max="10245" width="7.7109375" style="382" bestFit="1" customWidth="1"/>
    <col min="10246" max="10246" width="8.42578125" style="382" customWidth="1"/>
    <col min="10247" max="10247" width="9.28515625" style="382" bestFit="1" customWidth="1"/>
    <col min="10248" max="10248" width="6.28515625" style="382" customWidth="1"/>
    <col min="10249" max="10249" width="7.7109375" style="382" bestFit="1" customWidth="1"/>
    <col min="10250" max="10250" width="7.85546875" style="382" bestFit="1" customWidth="1"/>
    <col min="10251" max="10252" width="6.28515625" style="382" customWidth="1"/>
    <col min="10253" max="10253" width="7.7109375" style="382" bestFit="1" customWidth="1"/>
    <col min="10254" max="10254" width="7" style="382" bestFit="1" customWidth="1"/>
    <col min="10255" max="10255" width="5.5703125" style="382" customWidth="1"/>
    <col min="10256" max="10495" width="11.42578125" style="382"/>
    <col min="10496" max="10496" width="0.5703125" style="382" customWidth="1"/>
    <col min="10497" max="10497" width="13.7109375" style="382" customWidth="1"/>
    <col min="10498" max="10498" width="8.42578125" style="382" customWidth="1"/>
    <col min="10499" max="10499" width="9.28515625" style="382" bestFit="1" customWidth="1"/>
    <col min="10500" max="10501" width="7.7109375" style="382" bestFit="1" customWidth="1"/>
    <col min="10502" max="10502" width="8.42578125" style="382" customWidth="1"/>
    <col min="10503" max="10503" width="9.28515625" style="382" bestFit="1" customWidth="1"/>
    <col min="10504" max="10504" width="6.28515625" style="382" customWidth="1"/>
    <col min="10505" max="10505" width="7.7109375" style="382" bestFit="1" customWidth="1"/>
    <col min="10506" max="10506" width="7.85546875" style="382" bestFit="1" customWidth="1"/>
    <col min="10507" max="10508" width="6.28515625" style="382" customWidth="1"/>
    <col min="10509" max="10509" width="7.7109375" style="382" bestFit="1" customWidth="1"/>
    <col min="10510" max="10510" width="7" style="382" bestFit="1" customWidth="1"/>
    <col min="10511" max="10511" width="5.5703125" style="382" customWidth="1"/>
    <col min="10512" max="10751" width="11.42578125" style="382"/>
    <col min="10752" max="10752" width="0.5703125" style="382" customWidth="1"/>
    <col min="10753" max="10753" width="13.7109375" style="382" customWidth="1"/>
    <col min="10754" max="10754" width="8.42578125" style="382" customWidth="1"/>
    <col min="10755" max="10755" width="9.28515625" style="382" bestFit="1" customWidth="1"/>
    <col min="10756" max="10757" width="7.7109375" style="382" bestFit="1" customWidth="1"/>
    <col min="10758" max="10758" width="8.42578125" style="382" customWidth="1"/>
    <col min="10759" max="10759" width="9.28515625" style="382" bestFit="1" customWidth="1"/>
    <col min="10760" max="10760" width="6.28515625" style="382" customWidth="1"/>
    <col min="10761" max="10761" width="7.7109375" style="382" bestFit="1" customWidth="1"/>
    <col min="10762" max="10762" width="7.85546875" style="382" bestFit="1" customWidth="1"/>
    <col min="10763" max="10764" width="6.28515625" style="382" customWidth="1"/>
    <col min="10765" max="10765" width="7.7109375" style="382" bestFit="1" customWidth="1"/>
    <col min="10766" max="10766" width="7" style="382" bestFit="1" customWidth="1"/>
    <col min="10767" max="10767" width="5.5703125" style="382" customWidth="1"/>
    <col min="10768" max="11007" width="11.42578125" style="382"/>
    <col min="11008" max="11008" width="0.5703125" style="382" customWidth="1"/>
    <col min="11009" max="11009" width="13.7109375" style="382" customWidth="1"/>
    <col min="11010" max="11010" width="8.42578125" style="382" customWidth="1"/>
    <col min="11011" max="11011" width="9.28515625" style="382" bestFit="1" customWidth="1"/>
    <col min="11012" max="11013" width="7.7109375" style="382" bestFit="1" customWidth="1"/>
    <col min="11014" max="11014" width="8.42578125" style="382" customWidth="1"/>
    <col min="11015" max="11015" width="9.28515625" style="382" bestFit="1" customWidth="1"/>
    <col min="11016" max="11016" width="6.28515625" style="382" customWidth="1"/>
    <col min="11017" max="11017" width="7.7109375" style="382" bestFit="1" customWidth="1"/>
    <col min="11018" max="11018" width="7.85546875" style="382" bestFit="1" customWidth="1"/>
    <col min="11019" max="11020" width="6.28515625" style="382" customWidth="1"/>
    <col min="11021" max="11021" width="7.7109375" style="382" bestFit="1" customWidth="1"/>
    <col min="11022" max="11022" width="7" style="382" bestFit="1" customWidth="1"/>
    <col min="11023" max="11023" width="5.5703125" style="382" customWidth="1"/>
    <col min="11024" max="11263" width="11.42578125" style="382"/>
    <col min="11264" max="11264" width="0.5703125" style="382" customWidth="1"/>
    <col min="11265" max="11265" width="13.7109375" style="382" customWidth="1"/>
    <col min="11266" max="11266" width="8.42578125" style="382" customWidth="1"/>
    <col min="11267" max="11267" width="9.28515625" style="382" bestFit="1" customWidth="1"/>
    <col min="11268" max="11269" width="7.7109375" style="382" bestFit="1" customWidth="1"/>
    <col min="11270" max="11270" width="8.42578125" style="382" customWidth="1"/>
    <col min="11271" max="11271" width="9.28515625" style="382" bestFit="1" customWidth="1"/>
    <col min="11272" max="11272" width="6.28515625" style="382" customWidth="1"/>
    <col min="11273" max="11273" width="7.7109375" style="382" bestFit="1" customWidth="1"/>
    <col min="11274" max="11274" width="7.85546875" style="382" bestFit="1" customWidth="1"/>
    <col min="11275" max="11276" width="6.28515625" style="382" customWidth="1"/>
    <col min="11277" max="11277" width="7.7109375" style="382" bestFit="1" customWidth="1"/>
    <col min="11278" max="11278" width="7" style="382" bestFit="1" customWidth="1"/>
    <col min="11279" max="11279" width="5.5703125" style="382" customWidth="1"/>
    <col min="11280" max="11519" width="11.42578125" style="382"/>
    <col min="11520" max="11520" width="0.5703125" style="382" customWidth="1"/>
    <col min="11521" max="11521" width="13.7109375" style="382" customWidth="1"/>
    <col min="11522" max="11522" width="8.42578125" style="382" customWidth="1"/>
    <col min="11523" max="11523" width="9.28515625" style="382" bestFit="1" customWidth="1"/>
    <col min="11524" max="11525" width="7.7109375" style="382" bestFit="1" customWidth="1"/>
    <col min="11526" max="11526" width="8.42578125" style="382" customWidth="1"/>
    <col min="11527" max="11527" width="9.28515625" style="382" bestFit="1" customWidth="1"/>
    <col min="11528" max="11528" width="6.28515625" style="382" customWidth="1"/>
    <col min="11529" max="11529" width="7.7109375" style="382" bestFit="1" customWidth="1"/>
    <col min="11530" max="11530" width="7.85546875" style="382" bestFit="1" customWidth="1"/>
    <col min="11531" max="11532" width="6.28515625" style="382" customWidth="1"/>
    <col min="11533" max="11533" width="7.7109375" style="382" bestFit="1" customWidth="1"/>
    <col min="11534" max="11534" width="7" style="382" bestFit="1" customWidth="1"/>
    <col min="11535" max="11535" width="5.5703125" style="382" customWidth="1"/>
    <col min="11536" max="11775" width="11.42578125" style="382"/>
    <col min="11776" max="11776" width="0.5703125" style="382" customWidth="1"/>
    <col min="11777" max="11777" width="13.7109375" style="382" customWidth="1"/>
    <col min="11778" max="11778" width="8.42578125" style="382" customWidth="1"/>
    <col min="11779" max="11779" width="9.28515625" style="382" bestFit="1" customWidth="1"/>
    <col min="11780" max="11781" width="7.7109375" style="382" bestFit="1" customWidth="1"/>
    <col min="11782" max="11782" width="8.42578125" style="382" customWidth="1"/>
    <col min="11783" max="11783" width="9.28515625" style="382" bestFit="1" customWidth="1"/>
    <col min="11784" max="11784" width="6.28515625" style="382" customWidth="1"/>
    <col min="11785" max="11785" width="7.7109375" style="382" bestFit="1" customWidth="1"/>
    <col min="11786" max="11786" width="7.85546875" style="382" bestFit="1" customWidth="1"/>
    <col min="11787" max="11788" width="6.28515625" style="382" customWidth="1"/>
    <col min="11789" max="11789" width="7.7109375" style="382" bestFit="1" customWidth="1"/>
    <col min="11790" max="11790" width="7" style="382" bestFit="1" customWidth="1"/>
    <col min="11791" max="11791" width="5.5703125" style="382" customWidth="1"/>
    <col min="11792" max="12031" width="11.42578125" style="382"/>
    <col min="12032" max="12032" width="0.5703125" style="382" customWidth="1"/>
    <col min="12033" max="12033" width="13.7109375" style="382" customWidth="1"/>
    <col min="12034" max="12034" width="8.42578125" style="382" customWidth="1"/>
    <col min="12035" max="12035" width="9.28515625" style="382" bestFit="1" customWidth="1"/>
    <col min="12036" max="12037" width="7.7109375" style="382" bestFit="1" customWidth="1"/>
    <col min="12038" max="12038" width="8.42578125" style="382" customWidth="1"/>
    <col min="12039" max="12039" width="9.28515625" style="382" bestFit="1" customWidth="1"/>
    <col min="12040" max="12040" width="6.28515625" style="382" customWidth="1"/>
    <col min="12041" max="12041" width="7.7109375" style="382" bestFit="1" customWidth="1"/>
    <col min="12042" max="12042" width="7.85546875" style="382" bestFit="1" customWidth="1"/>
    <col min="12043" max="12044" width="6.28515625" style="382" customWidth="1"/>
    <col min="12045" max="12045" width="7.7109375" style="382" bestFit="1" customWidth="1"/>
    <col min="12046" max="12046" width="7" style="382" bestFit="1" customWidth="1"/>
    <col min="12047" max="12047" width="5.5703125" style="382" customWidth="1"/>
    <col min="12048" max="12287" width="11.42578125" style="382"/>
    <col min="12288" max="12288" width="0.5703125" style="382" customWidth="1"/>
    <col min="12289" max="12289" width="13.7109375" style="382" customWidth="1"/>
    <col min="12290" max="12290" width="8.42578125" style="382" customWidth="1"/>
    <col min="12291" max="12291" width="9.28515625" style="382" bestFit="1" customWidth="1"/>
    <col min="12292" max="12293" width="7.7109375" style="382" bestFit="1" customWidth="1"/>
    <col min="12294" max="12294" width="8.42578125" style="382" customWidth="1"/>
    <col min="12295" max="12295" width="9.28515625" style="382" bestFit="1" customWidth="1"/>
    <col min="12296" max="12296" width="6.28515625" style="382" customWidth="1"/>
    <col min="12297" max="12297" width="7.7109375" style="382" bestFit="1" customWidth="1"/>
    <col min="12298" max="12298" width="7.85546875" style="382" bestFit="1" customWidth="1"/>
    <col min="12299" max="12300" width="6.28515625" style="382" customWidth="1"/>
    <col min="12301" max="12301" width="7.7109375" style="382" bestFit="1" customWidth="1"/>
    <col min="12302" max="12302" width="7" style="382" bestFit="1" customWidth="1"/>
    <col min="12303" max="12303" width="5.5703125" style="382" customWidth="1"/>
    <col min="12304" max="12543" width="11.42578125" style="382"/>
    <col min="12544" max="12544" width="0.5703125" style="382" customWidth="1"/>
    <col min="12545" max="12545" width="13.7109375" style="382" customWidth="1"/>
    <col min="12546" max="12546" width="8.42578125" style="382" customWidth="1"/>
    <col min="12547" max="12547" width="9.28515625" style="382" bestFit="1" customWidth="1"/>
    <col min="12548" max="12549" width="7.7109375" style="382" bestFit="1" customWidth="1"/>
    <col min="12550" max="12550" width="8.42578125" style="382" customWidth="1"/>
    <col min="12551" max="12551" width="9.28515625" style="382" bestFit="1" customWidth="1"/>
    <col min="12552" max="12552" width="6.28515625" style="382" customWidth="1"/>
    <col min="12553" max="12553" width="7.7109375" style="382" bestFit="1" customWidth="1"/>
    <col min="12554" max="12554" width="7.85546875" style="382" bestFit="1" customWidth="1"/>
    <col min="12555" max="12556" width="6.28515625" style="382" customWidth="1"/>
    <col min="12557" max="12557" width="7.7109375" style="382" bestFit="1" customWidth="1"/>
    <col min="12558" max="12558" width="7" style="382" bestFit="1" customWidth="1"/>
    <col min="12559" max="12559" width="5.5703125" style="382" customWidth="1"/>
    <col min="12560" max="12799" width="11.42578125" style="382"/>
    <col min="12800" max="12800" width="0.5703125" style="382" customWidth="1"/>
    <col min="12801" max="12801" width="13.7109375" style="382" customWidth="1"/>
    <col min="12802" max="12802" width="8.42578125" style="382" customWidth="1"/>
    <col min="12803" max="12803" width="9.28515625" style="382" bestFit="1" customWidth="1"/>
    <col min="12804" max="12805" width="7.7109375" style="382" bestFit="1" customWidth="1"/>
    <col min="12806" max="12806" width="8.42578125" style="382" customWidth="1"/>
    <col min="12807" max="12807" width="9.28515625" style="382" bestFit="1" customWidth="1"/>
    <col min="12808" max="12808" width="6.28515625" style="382" customWidth="1"/>
    <col min="12809" max="12809" width="7.7109375" style="382" bestFit="1" customWidth="1"/>
    <col min="12810" max="12810" width="7.85546875" style="382" bestFit="1" customWidth="1"/>
    <col min="12811" max="12812" width="6.28515625" style="382" customWidth="1"/>
    <col min="12813" max="12813" width="7.7109375" style="382" bestFit="1" customWidth="1"/>
    <col min="12814" max="12814" width="7" style="382" bestFit="1" customWidth="1"/>
    <col min="12815" max="12815" width="5.5703125" style="382" customWidth="1"/>
    <col min="12816" max="13055" width="11.42578125" style="382"/>
    <col min="13056" max="13056" width="0.5703125" style="382" customWidth="1"/>
    <col min="13057" max="13057" width="13.7109375" style="382" customWidth="1"/>
    <col min="13058" max="13058" width="8.42578125" style="382" customWidth="1"/>
    <col min="13059" max="13059" width="9.28515625" style="382" bestFit="1" customWidth="1"/>
    <col min="13060" max="13061" width="7.7109375" style="382" bestFit="1" customWidth="1"/>
    <col min="13062" max="13062" width="8.42578125" style="382" customWidth="1"/>
    <col min="13063" max="13063" width="9.28515625" style="382" bestFit="1" customWidth="1"/>
    <col min="13064" max="13064" width="6.28515625" style="382" customWidth="1"/>
    <col min="13065" max="13065" width="7.7109375" style="382" bestFit="1" customWidth="1"/>
    <col min="13066" max="13066" width="7.85546875" style="382" bestFit="1" customWidth="1"/>
    <col min="13067" max="13068" width="6.28515625" style="382" customWidth="1"/>
    <col min="13069" max="13069" width="7.7109375" style="382" bestFit="1" customWidth="1"/>
    <col min="13070" max="13070" width="7" style="382" bestFit="1" customWidth="1"/>
    <col min="13071" max="13071" width="5.5703125" style="382" customWidth="1"/>
    <col min="13072" max="13311" width="11.42578125" style="382"/>
    <col min="13312" max="13312" width="0.5703125" style="382" customWidth="1"/>
    <col min="13313" max="13313" width="13.7109375" style="382" customWidth="1"/>
    <col min="13314" max="13314" width="8.42578125" style="382" customWidth="1"/>
    <col min="13315" max="13315" width="9.28515625" style="382" bestFit="1" customWidth="1"/>
    <col min="13316" max="13317" width="7.7109375" style="382" bestFit="1" customWidth="1"/>
    <col min="13318" max="13318" width="8.42578125" style="382" customWidth="1"/>
    <col min="13319" max="13319" width="9.28515625" style="382" bestFit="1" customWidth="1"/>
    <col min="13320" max="13320" width="6.28515625" style="382" customWidth="1"/>
    <col min="13321" max="13321" width="7.7109375" style="382" bestFit="1" customWidth="1"/>
    <col min="13322" max="13322" width="7.85546875" style="382" bestFit="1" customWidth="1"/>
    <col min="13323" max="13324" width="6.28515625" style="382" customWidth="1"/>
    <col min="13325" max="13325" width="7.7109375" style="382" bestFit="1" customWidth="1"/>
    <col min="13326" max="13326" width="7" style="382" bestFit="1" customWidth="1"/>
    <col min="13327" max="13327" width="5.5703125" style="382" customWidth="1"/>
    <col min="13328" max="13567" width="11.42578125" style="382"/>
    <col min="13568" max="13568" width="0.5703125" style="382" customWidth="1"/>
    <col min="13569" max="13569" width="13.7109375" style="382" customWidth="1"/>
    <col min="13570" max="13570" width="8.42578125" style="382" customWidth="1"/>
    <col min="13571" max="13571" width="9.28515625" style="382" bestFit="1" customWidth="1"/>
    <col min="13572" max="13573" width="7.7109375" style="382" bestFit="1" customWidth="1"/>
    <col min="13574" max="13574" width="8.42578125" style="382" customWidth="1"/>
    <col min="13575" max="13575" width="9.28515625" style="382" bestFit="1" customWidth="1"/>
    <col min="13576" max="13576" width="6.28515625" style="382" customWidth="1"/>
    <col min="13577" max="13577" width="7.7109375" style="382" bestFit="1" customWidth="1"/>
    <col min="13578" max="13578" width="7.85546875" style="382" bestFit="1" customWidth="1"/>
    <col min="13579" max="13580" width="6.28515625" style="382" customWidth="1"/>
    <col min="13581" max="13581" width="7.7109375" style="382" bestFit="1" customWidth="1"/>
    <col min="13582" max="13582" width="7" style="382" bestFit="1" customWidth="1"/>
    <col min="13583" max="13583" width="5.5703125" style="382" customWidth="1"/>
    <col min="13584" max="13823" width="11.42578125" style="382"/>
    <col min="13824" max="13824" width="0.5703125" style="382" customWidth="1"/>
    <col min="13825" max="13825" width="13.7109375" style="382" customWidth="1"/>
    <col min="13826" max="13826" width="8.42578125" style="382" customWidth="1"/>
    <col min="13827" max="13827" width="9.28515625" style="382" bestFit="1" customWidth="1"/>
    <col min="13828" max="13829" width="7.7109375" style="382" bestFit="1" customWidth="1"/>
    <col min="13830" max="13830" width="8.42578125" style="382" customWidth="1"/>
    <col min="13831" max="13831" width="9.28515625" style="382" bestFit="1" customWidth="1"/>
    <col min="13832" max="13832" width="6.28515625" style="382" customWidth="1"/>
    <col min="13833" max="13833" width="7.7109375" style="382" bestFit="1" customWidth="1"/>
    <col min="13834" max="13834" width="7.85546875" style="382" bestFit="1" customWidth="1"/>
    <col min="13835" max="13836" width="6.28515625" style="382" customWidth="1"/>
    <col min="13837" max="13837" width="7.7109375" style="382" bestFit="1" customWidth="1"/>
    <col min="13838" max="13838" width="7" style="382" bestFit="1" customWidth="1"/>
    <col min="13839" max="13839" width="5.5703125" style="382" customWidth="1"/>
    <col min="13840" max="14079" width="11.42578125" style="382"/>
    <col min="14080" max="14080" width="0.5703125" style="382" customWidth="1"/>
    <col min="14081" max="14081" width="13.7109375" style="382" customWidth="1"/>
    <col min="14082" max="14082" width="8.42578125" style="382" customWidth="1"/>
    <col min="14083" max="14083" width="9.28515625" style="382" bestFit="1" customWidth="1"/>
    <col min="14084" max="14085" width="7.7109375" style="382" bestFit="1" customWidth="1"/>
    <col min="14086" max="14086" width="8.42578125" style="382" customWidth="1"/>
    <col min="14087" max="14087" width="9.28515625" style="382" bestFit="1" customWidth="1"/>
    <col min="14088" max="14088" width="6.28515625" style="382" customWidth="1"/>
    <col min="14089" max="14089" width="7.7109375" style="382" bestFit="1" customWidth="1"/>
    <col min="14090" max="14090" width="7.85546875" style="382" bestFit="1" customWidth="1"/>
    <col min="14091" max="14092" width="6.28515625" style="382" customWidth="1"/>
    <col min="14093" max="14093" width="7.7109375" style="382" bestFit="1" customWidth="1"/>
    <col min="14094" max="14094" width="7" style="382" bestFit="1" customWidth="1"/>
    <col min="14095" max="14095" width="5.5703125" style="382" customWidth="1"/>
    <col min="14096" max="14335" width="11.42578125" style="382"/>
    <col min="14336" max="14336" width="0.5703125" style="382" customWidth="1"/>
    <col min="14337" max="14337" width="13.7109375" style="382" customWidth="1"/>
    <col min="14338" max="14338" width="8.42578125" style="382" customWidth="1"/>
    <col min="14339" max="14339" width="9.28515625" style="382" bestFit="1" customWidth="1"/>
    <col min="14340" max="14341" width="7.7109375" style="382" bestFit="1" customWidth="1"/>
    <col min="14342" max="14342" width="8.42578125" style="382" customWidth="1"/>
    <col min="14343" max="14343" width="9.28515625" style="382" bestFit="1" customWidth="1"/>
    <col min="14344" max="14344" width="6.28515625" style="382" customWidth="1"/>
    <col min="14345" max="14345" width="7.7109375" style="382" bestFit="1" customWidth="1"/>
    <col min="14346" max="14346" width="7.85546875" style="382" bestFit="1" customWidth="1"/>
    <col min="14347" max="14348" width="6.28515625" style="382" customWidth="1"/>
    <col min="14349" max="14349" width="7.7109375" style="382" bestFit="1" customWidth="1"/>
    <col min="14350" max="14350" width="7" style="382" bestFit="1" customWidth="1"/>
    <col min="14351" max="14351" width="5.5703125" style="382" customWidth="1"/>
    <col min="14352" max="14591" width="11.42578125" style="382"/>
    <col min="14592" max="14592" width="0.5703125" style="382" customWidth="1"/>
    <col min="14593" max="14593" width="13.7109375" style="382" customWidth="1"/>
    <col min="14594" max="14594" width="8.42578125" style="382" customWidth="1"/>
    <col min="14595" max="14595" width="9.28515625" style="382" bestFit="1" customWidth="1"/>
    <col min="14596" max="14597" width="7.7109375" style="382" bestFit="1" customWidth="1"/>
    <col min="14598" max="14598" width="8.42578125" style="382" customWidth="1"/>
    <col min="14599" max="14599" width="9.28515625" style="382" bestFit="1" customWidth="1"/>
    <col min="14600" max="14600" width="6.28515625" style="382" customWidth="1"/>
    <col min="14601" max="14601" width="7.7109375" style="382" bestFit="1" customWidth="1"/>
    <col min="14602" max="14602" width="7.85546875" style="382" bestFit="1" customWidth="1"/>
    <col min="14603" max="14604" width="6.28515625" style="382" customWidth="1"/>
    <col min="14605" max="14605" width="7.7109375" style="382" bestFit="1" customWidth="1"/>
    <col min="14606" max="14606" width="7" style="382" bestFit="1" customWidth="1"/>
    <col min="14607" max="14607" width="5.5703125" style="382" customWidth="1"/>
    <col min="14608" max="14847" width="11.42578125" style="382"/>
    <col min="14848" max="14848" width="0.5703125" style="382" customWidth="1"/>
    <col min="14849" max="14849" width="13.7109375" style="382" customWidth="1"/>
    <col min="14850" max="14850" width="8.42578125" style="382" customWidth="1"/>
    <col min="14851" max="14851" width="9.28515625" style="382" bestFit="1" customWidth="1"/>
    <col min="14852" max="14853" width="7.7109375" style="382" bestFit="1" customWidth="1"/>
    <col min="14854" max="14854" width="8.42578125" style="382" customWidth="1"/>
    <col min="14855" max="14855" width="9.28515625" style="382" bestFit="1" customWidth="1"/>
    <col min="14856" max="14856" width="6.28515625" style="382" customWidth="1"/>
    <col min="14857" max="14857" width="7.7109375" style="382" bestFit="1" customWidth="1"/>
    <col min="14858" max="14858" width="7.85546875" style="382" bestFit="1" customWidth="1"/>
    <col min="14859" max="14860" width="6.28515625" style="382" customWidth="1"/>
    <col min="14861" max="14861" width="7.7109375" style="382" bestFit="1" customWidth="1"/>
    <col min="14862" max="14862" width="7" style="382" bestFit="1" customWidth="1"/>
    <col min="14863" max="14863" width="5.5703125" style="382" customWidth="1"/>
    <col min="14864" max="15103" width="11.42578125" style="382"/>
    <col min="15104" max="15104" width="0.5703125" style="382" customWidth="1"/>
    <col min="15105" max="15105" width="13.7109375" style="382" customWidth="1"/>
    <col min="15106" max="15106" width="8.42578125" style="382" customWidth="1"/>
    <col min="15107" max="15107" width="9.28515625" style="382" bestFit="1" customWidth="1"/>
    <col min="15108" max="15109" width="7.7109375" style="382" bestFit="1" customWidth="1"/>
    <col min="15110" max="15110" width="8.42578125" style="382" customWidth="1"/>
    <col min="15111" max="15111" width="9.28515625" style="382" bestFit="1" customWidth="1"/>
    <col min="15112" max="15112" width="6.28515625" style="382" customWidth="1"/>
    <col min="15113" max="15113" width="7.7109375" style="382" bestFit="1" customWidth="1"/>
    <col min="15114" max="15114" width="7.85546875" style="382" bestFit="1" customWidth="1"/>
    <col min="15115" max="15116" width="6.28515625" style="382" customWidth="1"/>
    <col min="15117" max="15117" width="7.7109375" style="382" bestFit="1" customWidth="1"/>
    <col min="15118" max="15118" width="7" style="382" bestFit="1" customWidth="1"/>
    <col min="15119" max="15119" width="5.5703125" style="382" customWidth="1"/>
    <col min="15120" max="15359" width="11.42578125" style="382"/>
    <col min="15360" max="15360" width="0.5703125" style="382" customWidth="1"/>
    <col min="15361" max="15361" width="13.7109375" style="382" customWidth="1"/>
    <col min="15362" max="15362" width="8.42578125" style="382" customWidth="1"/>
    <col min="15363" max="15363" width="9.28515625" style="382" bestFit="1" customWidth="1"/>
    <col min="15364" max="15365" width="7.7109375" style="382" bestFit="1" customWidth="1"/>
    <col min="15366" max="15366" width="8.42578125" style="382" customWidth="1"/>
    <col min="15367" max="15367" width="9.28515625" style="382" bestFit="1" customWidth="1"/>
    <col min="15368" max="15368" width="6.28515625" style="382" customWidth="1"/>
    <col min="15369" max="15369" width="7.7109375" style="382" bestFit="1" customWidth="1"/>
    <col min="15370" max="15370" width="7.85546875" style="382" bestFit="1" customWidth="1"/>
    <col min="15371" max="15372" width="6.28515625" style="382" customWidth="1"/>
    <col min="15373" max="15373" width="7.7109375" style="382" bestFit="1" customWidth="1"/>
    <col min="15374" max="15374" width="7" style="382" bestFit="1" customWidth="1"/>
    <col min="15375" max="15375" width="5.5703125" style="382" customWidth="1"/>
    <col min="15376" max="15615" width="11.42578125" style="382"/>
    <col min="15616" max="15616" width="0.5703125" style="382" customWidth="1"/>
    <col min="15617" max="15617" width="13.7109375" style="382" customWidth="1"/>
    <col min="15618" max="15618" width="8.42578125" style="382" customWidth="1"/>
    <col min="15619" max="15619" width="9.28515625" style="382" bestFit="1" customWidth="1"/>
    <col min="15620" max="15621" width="7.7109375" style="382" bestFit="1" customWidth="1"/>
    <col min="15622" max="15622" width="8.42578125" style="382" customWidth="1"/>
    <col min="15623" max="15623" width="9.28515625" style="382" bestFit="1" customWidth="1"/>
    <col min="15624" max="15624" width="6.28515625" style="382" customWidth="1"/>
    <col min="15625" max="15625" width="7.7109375" style="382" bestFit="1" customWidth="1"/>
    <col min="15626" max="15626" width="7.85546875" style="382" bestFit="1" customWidth="1"/>
    <col min="15627" max="15628" width="6.28515625" style="382" customWidth="1"/>
    <col min="15629" max="15629" width="7.7109375" style="382" bestFit="1" customWidth="1"/>
    <col min="15630" max="15630" width="7" style="382" bestFit="1" customWidth="1"/>
    <col min="15631" max="15631" width="5.5703125" style="382" customWidth="1"/>
    <col min="15632" max="15871" width="11.42578125" style="382"/>
    <col min="15872" max="15872" width="0.5703125" style="382" customWidth="1"/>
    <col min="15873" max="15873" width="13.7109375" style="382" customWidth="1"/>
    <col min="15874" max="15874" width="8.42578125" style="382" customWidth="1"/>
    <col min="15875" max="15875" width="9.28515625" style="382" bestFit="1" customWidth="1"/>
    <col min="15876" max="15877" width="7.7109375" style="382" bestFit="1" customWidth="1"/>
    <col min="15878" max="15878" width="8.42578125" style="382" customWidth="1"/>
    <col min="15879" max="15879" width="9.28515625" style="382" bestFit="1" customWidth="1"/>
    <col min="15880" max="15880" width="6.28515625" style="382" customWidth="1"/>
    <col min="15881" max="15881" width="7.7109375" style="382" bestFit="1" customWidth="1"/>
    <col min="15882" max="15882" width="7.85546875" style="382" bestFit="1" customWidth="1"/>
    <col min="15883" max="15884" width="6.28515625" style="382" customWidth="1"/>
    <col min="15885" max="15885" width="7.7109375" style="382" bestFit="1" customWidth="1"/>
    <col min="15886" max="15886" width="7" style="382" bestFit="1" customWidth="1"/>
    <col min="15887" max="15887" width="5.5703125" style="382" customWidth="1"/>
    <col min="15888" max="16127" width="11.42578125" style="382"/>
    <col min="16128" max="16128" width="0.5703125" style="382" customWidth="1"/>
    <col min="16129" max="16129" width="13.7109375" style="382" customWidth="1"/>
    <col min="16130" max="16130" width="8.42578125" style="382" customWidth="1"/>
    <col min="16131" max="16131" width="9.28515625" style="382" bestFit="1" customWidth="1"/>
    <col min="16132" max="16133" width="7.7109375" style="382" bestFit="1" customWidth="1"/>
    <col min="16134" max="16134" width="8.42578125" style="382" customWidth="1"/>
    <col min="16135" max="16135" width="9.28515625" style="382" bestFit="1" customWidth="1"/>
    <col min="16136" max="16136" width="6.28515625" style="382" customWidth="1"/>
    <col min="16137" max="16137" width="7.7109375" style="382" bestFit="1" customWidth="1"/>
    <col min="16138" max="16138" width="7.85546875" style="382" bestFit="1" customWidth="1"/>
    <col min="16139" max="16140" width="6.28515625" style="382" customWidth="1"/>
    <col min="16141" max="16141" width="7.7109375" style="382" bestFit="1" customWidth="1"/>
    <col min="16142" max="16142" width="7" style="382" bestFit="1" customWidth="1"/>
    <col min="16143" max="16143" width="5.5703125" style="382" customWidth="1"/>
    <col min="16144" max="16384" width="11.42578125" style="382"/>
  </cols>
  <sheetData>
    <row r="1" spans="1:52" ht="16.5">
      <c r="A1" s="377" t="s">
        <v>314</v>
      </c>
      <c r="B1" s="378"/>
      <c r="C1" s="378"/>
      <c r="D1" s="378"/>
      <c r="E1" s="378"/>
      <c r="F1" s="379"/>
      <c r="G1" s="379"/>
      <c r="H1" s="379"/>
      <c r="I1" s="379"/>
      <c r="J1" s="379"/>
      <c r="K1" s="379"/>
      <c r="L1" s="379"/>
      <c r="M1" s="379"/>
      <c r="N1" s="379"/>
      <c r="O1" s="379"/>
      <c r="S1" s="381"/>
      <c r="T1" s="381"/>
      <c r="U1" s="381"/>
      <c r="V1" s="381"/>
    </row>
    <row r="2" spans="1:52" s="389" customFormat="1" ht="11.25" customHeight="1">
      <c r="A2" s="383" t="s">
        <v>315</v>
      </c>
      <c r="B2" s="378"/>
      <c r="C2" s="378"/>
      <c r="D2" s="378"/>
      <c r="E2" s="378"/>
      <c r="F2" s="379"/>
      <c r="G2" s="379"/>
      <c r="H2" s="379"/>
      <c r="I2" s="379"/>
      <c r="J2" s="379"/>
      <c r="K2" s="379"/>
      <c r="L2" s="379"/>
      <c r="M2" s="379"/>
      <c r="N2" s="379"/>
      <c r="O2" s="379"/>
      <c r="P2" s="384"/>
      <c r="Q2" s="384"/>
      <c r="R2" s="384"/>
      <c r="S2" s="385">
        <f>COUNT(B7:B18)</f>
        <v>12</v>
      </c>
      <c r="T2" s="386">
        <v>1</v>
      </c>
      <c r="U2" s="387" t="s">
        <v>316</v>
      </c>
      <c r="V2" s="388"/>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row>
    <row r="3" spans="1:52" ht="17.25" customHeight="1">
      <c r="A3" s="383" t="s">
        <v>317</v>
      </c>
      <c r="B3" s="378"/>
      <c r="C3" s="378"/>
      <c r="D3" s="378"/>
      <c r="E3" s="378"/>
      <c r="F3" s="379"/>
      <c r="G3" s="379"/>
      <c r="H3" s="379"/>
      <c r="I3" s="379"/>
      <c r="J3" s="379"/>
      <c r="K3" s="379"/>
      <c r="L3" s="379"/>
      <c r="M3" s="379"/>
      <c r="N3" s="379"/>
      <c r="O3" s="379"/>
      <c r="S3" s="385" t="str">
        <f>VLOOKUP(S2,T:U,2,FALSE)</f>
        <v>Januar bis Dezember</v>
      </c>
      <c r="T3" s="386">
        <v>2</v>
      </c>
      <c r="U3" s="387" t="s">
        <v>318</v>
      </c>
      <c r="V3" s="381"/>
    </row>
    <row r="4" spans="1:52" ht="22.5" customHeight="1">
      <c r="A4" s="923" t="s">
        <v>319</v>
      </c>
      <c r="B4" s="390" t="s">
        <v>320</v>
      </c>
      <c r="C4" s="391"/>
      <c r="D4" s="925" t="s">
        <v>321</v>
      </c>
      <c r="E4" s="926"/>
      <c r="F4" s="392" t="s">
        <v>322</v>
      </c>
      <c r="G4" s="392"/>
      <c r="H4" s="393"/>
      <c r="I4" s="392" t="s">
        <v>320</v>
      </c>
      <c r="J4" s="394"/>
      <c r="K4" s="392" t="s">
        <v>321</v>
      </c>
      <c r="L4" s="394"/>
      <c r="M4" s="392" t="s">
        <v>322</v>
      </c>
      <c r="N4" s="392"/>
      <c r="O4" s="395"/>
      <c r="P4" s="396"/>
      <c r="R4" s="397"/>
      <c r="S4" s="385"/>
      <c r="T4" s="386">
        <v>3</v>
      </c>
      <c r="U4" s="387" t="s">
        <v>323</v>
      </c>
      <c r="V4" s="381"/>
    </row>
    <row r="5" spans="1:52" ht="28.5" customHeight="1">
      <c r="A5" s="924"/>
      <c r="B5" s="398">
        <v>2024</v>
      </c>
      <c r="C5" s="398">
        <v>2025</v>
      </c>
      <c r="D5" s="398">
        <v>2024</v>
      </c>
      <c r="E5" s="398">
        <v>2025</v>
      </c>
      <c r="F5" s="398">
        <v>2024</v>
      </c>
      <c r="G5" s="398">
        <v>2025</v>
      </c>
      <c r="H5" s="399" t="s">
        <v>324</v>
      </c>
      <c r="I5" s="398">
        <v>2024</v>
      </c>
      <c r="J5" s="398">
        <v>2025</v>
      </c>
      <c r="K5" s="398">
        <v>2024</v>
      </c>
      <c r="L5" s="398">
        <v>2025</v>
      </c>
      <c r="M5" s="398">
        <v>2024</v>
      </c>
      <c r="N5" s="398">
        <v>2025</v>
      </c>
      <c r="O5" s="400" t="s">
        <v>324</v>
      </c>
      <c r="P5" s="396"/>
      <c r="S5" s="381"/>
      <c r="T5" s="386">
        <v>4</v>
      </c>
      <c r="U5" s="387" t="s">
        <v>325</v>
      </c>
      <c r="V5" s="381"/>
    </row>
    <row r="6" spans="1:52" ht="12" customHeight="1">
      <c r="A6" s="401"/>
      <c r="B6" s="402" t="s">
        <v>326</v>
      </c>
      <c r="C6" s="403"/>
      <c r="D6" s="403"/>
      <c r="E6" s="404"/>
      <c r="F6" s="405"/>
      <c r="G6" s="404"/>
      <c r="H6" s="405"/>
      <c r="I6" s="406" t="s">
        <v>327</v>
      </c>
      <c r="J6" s="404"/>
      <c r="K6" s="404"/>
      <c r="L6" s="404"/>
      <c r="M6" s="405"/>
      <c r="N6" s="404"/>
      <c r="O6" s="407"/>
      <c r="P6" s="396"/>
      <c r="S6" s="385"/>
      <c r="T6" s="386">
        <v>5</v>
      </c>
      <c r="U6" s="387" t="s">
        <v>328</v>
      </c>
      <c r="V6" s="381"/>
    </row>
    <row r="7" spans="1:52" ht="7.5" customHeight="1">
      <c r="A7" s="408">
        <v>35065</v>
      </c>
      <c r="B7" s="409">
        <v>90.733000000000004</v>
      </c>
      <c r="C7" s="409">
        <v>89.772000000000006</v>
      </c>
      <c r="D7" s="409">
        <v>0.68600000000000005</v>
      </c>
      <c r="E7" s="409">
        <v>0.64300000000000002</v>
      </c>
      <c r="F7" s="409">
        <v>91.419000000000011</v>
      </c>
      <c r="G7" s="409">
        <v>90.415000000000006</v>
      </c>
      <c r="H7" s="410">
        <v>-1.0982399719970726</v>
      </c>
      <c r="I7" s="409">
        <v>2.3450000000000002</v>
      </c>
      <c r="J7" s="409">
        <v>2.798</v>
      </c>
      <c r="K7" s="409">
        <v>0.1</v>
      </c>
      <c r="L7" s="409">
        <v>9.1999999999999998E-2</v>
      </c>
      <c r="M7" s="409">
        <v>2.4450000000000003</v>
      </c>
      <c r="N7" s="382">
        <v>2.9</v>
      </c>
      <c r="O7" s="410">
        <v>18.609406952965223</v>
      </c>
      <c r="P7" s="396"/>
      <c r="S7" s="385"/>
      <c r="T7" s="386">
        <v>6</v>
      </c>
      <c r="U7" s="387" t="s">
        <v>329</v>
      </c>
      <c r="V7" s="381"/>
    </row>
    <row r="8" spans="1:52" ht="8.1" customHeight="1">
      <c r="A8" s="408">
        <v>35096</v>
      </c>
      <c r="B8" s="409">
        <v>88.998999999999995</v>
      </c>
      <c r="C8" s="409">
        <v>81.2</v>
      </c>
      <c r="D8" s="409">
        <v>0.77100000000000002</v>
      </c>
      <c r="E8" s="409">
        <v>0.8</v>
      </c>
      <c r="F8" s="409">
        <v>89.77</v>
      </c>
      <c r="G8" s="409">
        <v>81.938999999999993</v>
      </c>
      <c r="H8" s="410">
        <v>-8.7234042553191564</v>
      </c>
      <c r="I8" s="409">
        <v>3.137</v>
      </c>
      <c r="J8" s="382">
        <v>2.5</v>
      </c>
      <c r="K8" s="409">
        <v>0.1</v>
      </c>
      <c r="L8" s="409">
        <v>0.1</v>
      </c>
      <c r="M8" s="409">
        <v>3.2370000000000001</v>
      </c>
      <c r="N8" s="382">
        <v>2.6</v>
      </c>
      <c r="O8" s="410">
        <v>-19.678714859437751</v>
      </c>
      <c r="P8" s="396"/>
      <c r="S8" s="385"/>
      <c r="T8" s="386">
        <v>7</v>
      </c>
      <c r="U8" s="387" t="s">
        <v>330</v>
      </c>
      <c r="V8" s="381"/>
    </row>
    <row r="9" spans="1:52" ht="8.1" customHeight="1">
      <c r="A9" s="408">
        <v>35125</v>
      </c>
      <c r="B9" s="409">
        <v>99.908000000000001</v>
      </c>
      <c r="C9" s="409">
        <v>88.695999999999998</v>
      </c>
      <c r="D9" s="409">
        <v>0.78</v>
      </c>
      <c r="E9" s="409">
        <v>0.68100000000000005</v>
      </c>
      <c r="F9" s="409">
        <v>100.688</v>
      </c>
      <c r="G9" s="409">
        <v>89.376999999999995</v>
      </c>
      <c r="H9" s="410">
        <v>-11.233712061020185</v>
      </c>
      <c r="I9" s="409">
        <v>2.7490000000000001</v>
      </c>
      <c r="J9" s="382">
        <v>3.1</v>
      </c>
      <c r="K9" s="409">
        <v>0.1</v>
      </c>
      <c r="L9" s="409">
        <v>9.4E-2</v>
      </c>
      <c r="M9" s="409">
        <v>2.8490000000000002</v>
      </c>
      <c r="N9" s="409">
        <v>3.194</v>
      </c>
      <c r="O9" s="410">
        <v>12.109512109512099</v>
      </c>
      <c r="P9" s="396"/>
      <c r="S9" s="385"/>
      <c r="T9" s="386">
        <v>8</v>
      </c>
      <c r="U9" s="387" t="s">
        <v>331</v>
      </c>
      <c r="V9" s="381"/>
    </row>
    <row r="10" spans="1:52" ht="8.1" customHeight="1">
      <c r="A10" s="408">
        <v>35156</v>
      </c>
      <c r="B10" s="409">
        <v>93</v>
      </c>
      <c r="C10" s="409">
        <v>80.239000000000004</v>
      </c>
      <c r="D10" s="409">
        <v>0.4</v>
      </c>
      <c r="E10" s="409">
        <v>0.39400000000000002</v>
      </c>
      <c r="F10" s="409">
        <v>93.4</v>
      </c>
      <c r="G10" s="409">
        <v>80.632999999999996</v>
      </c>
      <c r="H10" s="410">
        <v>-13.669164882226992</v>
      </c>
      <c r="I10" s="409">
        <v>3.5</v>
      </c>
      <c r="J10" s="409">
        <v>2.9249999999999998</v>
      </c>
      <c r="K10" s="409">
        <v>0</v>
      </c>
      <c r="L10" s="409">
        <v>5.1999999999999998E-2</v>
      </c>
      <c r="M10" s="409">
        <v>3.5</v>
      </c>
      <c r="N10" s="409">
        <v>1.0940000000000001</v>
      </c>
      <c r="O10" s="410">
        <v>-68.742857142857133</v>
      </c>
      <c r="P10" s="396"/>
      <c r="S10" s="385"/>
      <c r="T10" s="386">
        <v>9</v>
      </c>
      <c r="U10" s="387" t="s">
        <v>332</v>
      </c>
      <c r="V10" s="381"/>
    </row>
    <row r="11" spans="1:52" ht="8.1" customHeight="1">
      <c r="A11" s="408">
        <v>35186</v>
      </c>
      <c r="B11" s="409">
        <v>89.2</v>
      </c>
      <c r="C11" s="409">
        <v>83.2</v>
      </c>
      <c r="D11" s="409">
        <v>0.3</v>
      </c>
      <c r="E11" s="409">
        <v>0.3</v>
      </c>
      <c r="F11" s="409">
        <v>89.5</v>
      </c>
      <c r="G11" s="409">
        <v>83.5</v>
      </c>
      <c r="H11" s="410">
        <v>-6.7039106145251441</v>
      </c>
      <c r="I11" s="409">
        <v>2.5</v>
      </c>
      <c r="J11" s="382">
        <v>2.7</v>
      </c>
      <c r="K11" s="409">
        <v>0</v>
      </c>
      <c r="L11" s="409">
        <v>0</v>
      </c>
      <c r="M11" s="409">
        <v>2.5</v>
      </c>
      <c r="N11" s="382">
        <v>2.7</v>
      </c>
      <c r="O11" s="410">
        <v>8.0000000000000071</v>
      </c>
      <c r="P11" s="396"/>
      <c r="S11" s="385"/>
      <c r="T11" s="386">
        <v>10</v>
      </c>
      <c r="U11" s="387" t="s">
        <v>333</v>
      </c>
      <c r="V11" s="381"/>
    </row>
    <row r="12" spans="1:52" s="380" customFormat="1" ht="8.1" customHeight="1">
      <c r="A12" s="408">
        <v>35217</v>
      </c>
      <c r="B12" s="409">
        <v>86.9</v>
      </c>
      <c r="C12" s="409">
        <v>79.308999999999997</v>
      </c>
      <c r="D12" s="409">
        <v>0.3</v>
      </c>
      <c r="E12" s="409">
        <v>0.20699999999999999</v>
      </c>
      <c r="F12" s="409">
        <v>87.2</v>
      </c>
      <c r="G12" s="409">
        <v>79.5</v>
      </c>
      <c r="H12" s="410">
        <v>-8.8302752293577988</v>
      </c>
      <c r="I12" s="409">
        <v>2.4</v>
      </c>
      <c r="J12" s="409">
        <v>2.5329999999999999</v>
      </c>
      <c r="K12" s="409">
        <v>0</v>
      </c>
      <c r="L12" s="409">
        <v>1.2999999999999999E-2</v>
      </c>
      <c r="M12" s="409">
        <v>2.4</v>
      </c>
      <c r="N12" s="409">
        <v>2.5459999999999998</v>
      </c>
      <c r="O12" s="410">
        <v>6.0833333333333295</v>
      </c>
      <c r="P12" s="396"/>
      <c r="S12" s="385"/>
      <c r="T12" s="386">
        <v>11</v>
      </c>
      <c r="U12" s="387" t="s">
        <v>334</v>
      </c>
      <c r="V12" s="381"/>
    </row>
    <row r="13" spans="1:52" s="380" customFormat="1" ht="8.1" customHeight="1">
      <c r="A13" s="408">
        <v>35247</v>
      </c>
      <c r="B13" s="409">
        <v>87.7</v>
      </c>
      <c r="C13" s="409"/>
      <c r="D13" s="409">
        <v>0.1</v>
      </c>
      <c r="E13" s="409"/>
      <c r="F13" s="409">
        <v>87.8</v>
      </c>
      <c r="G13" s="409"/>
      <c r="H13" s="410"/>
      <c r="I13" s="409">
        <v>2.4</v>
      </c>
      <c r="K13" s="409">
        <v>0</v>
      </c>
      <c r="M13" s="409">
        <v>2.4</v>
      </c>
      <c r="O13" s="410"/>
      <c r="P13" s="396"/>
      <c r="S13" s="385"/>
      <c r="T13" s="386">
        <v>12</v>
      </c>
      <c r="U13" s="387" t="s">
        <v>335</v>
      </c>
      <c r="V13" s="381"/>
    </row>
    <row r="14" spans="1:52" s="380" customFormat="1" ht="8.1" customHeight="1">
      <c r="A14" s="408">
        <v>35278</v>
      </c>
      <c r="B14" s="409">
        <v>85.3</v>
      </c>
      <c r="C14" s="409"/>
      <c r="D14" s="409">
        <v>0.1</v>
      </c>
      <c r="E14" s="409"/>
      <c r="F14" s="409">
        <v>85.399999999999991</v>
      </c>
      <c r="G14" s="409"/>
      <c r="H14" s="410"/>
      <c r="I14" s="409">
        <v>2.2999999999999998</v>
      </c>
      <c r="K14" s="409">
        <v>0</v>
      </c>
      <c r="M14" s="409">
        <v>2.2999999999999998</v>
      </c>
      <c r="O14" s="410"/>
      <c r="P14" s="396"/>
    </row>
    <row r="15" spans="1:52" s="380" customFormat="1" ht="8.1" customHeight="1">
      <c r="A15" s="408">
        <v>35309</v>
      </c>
      <c r="B15" s="409">
        <v>89.6</v>
      </c>
      <c r="C15" s="409"/>
      <c r="D15" s="409">
        <v>0.2</v>
      </c>
      <c r="E15" s="409"/>
      <c r="F15" s="409">
        <v>89.8</v>
      </c>
      <c r="G15" s="409"/>
      <c r="H15" s="410"/>
      <c r="I15" s="409">
        <v>3</v>
      </c>
      <c r="K15" s="409">
        <v>0</v>
      </c>
      <c r="M15" s="409">
        <v>3</v>
      </c>
      <c r="O15" s="410"/>
      <c r="P15" s="396"/>
    </row>
    <row r="16" spans="1:52" s="380" customFormat="1" ht="8.1" customHeight="1">
      <c r="A16" s="408">
        <v>35339</v>
      </c>
      <c r="B16" s="409">
        <v>96.5</v>
      </c>
      <c r="C16" s="409"/>
      <c r="D16" s="409">
        <v>0.6</v>
      </c>
      <c r="E16" s="409"/>
      <c r="F16" s="409">
        <v>97.1</v>
      </c>
      <c r="G16" s="409"/>
      <c r="H16" s="410"/>
      <c r="I16" s="409">
        <v>4</v>
      </c>
      <c r="K16" s="409">
        <v>0</v>
      </c>
      <c r="M16" s="409">
        <v>4</v>
      </c>
      <c r="O16" s="410"/>
      <c r="P16" s="396"/>
    </row>
    <row r="17" spans="1:17" s="380" customFormat="1" ht="8.1" customHeight="1">
      <c r="A17" s="408">
        <v>35370</v>
      </c>
      <c r="B17" s="409">
        <v>103.4</v>
      </c>
      <c r="C17" s="409"/>
      <c r="D17" s="409">
        <v>1.1000000000000001</v>
      </c>
      <c r="E17" s="409"/>
      <c r="F17" s="409">
        <v>104.5</v>
      </c>
      <c r="G17" s="409"/>
      <c r="H17" s="410"/>
      <c r="I17" s="409">
        <v>4.5</v>
      </c>
      <c r="K17" s="409">
        <v>0.1</v>
      </c>
      <c r="M17" s="409">
        <v>4.5999999999999996</v>
      </c>
      <c r="O17" s="410"/>
      <c r="P17" s="396"/>
    </row>
    <row r="18" spans="1:17" s="380" customFormat="1" ht="7.5" customHeight="1">
      <c r="A18" s="408">
        <v>35400</v>
      </c>
      <c r="B18" s="411">
        <v>87.8</v>
      </c>
      <c r="C18" s="411"/>
      <c r="D18" s="411">
        <v>0.8</v>
      </c>
      <c r="E18" s="411"/>
      <c r="F18" s="411">
        <v>88.6</v>
      </c>
      <c r="G18" s="411"/>
      <c r="H18" s="412"/>
      <c r="I18" s="411">
        <v>2.5</v>
      </c>
      <c r="J18" s="411"/>
      <c r="K18" s="411">
        <v>0.1</v>
      </c>
      <c r="L18" s="411"/>
      <c r="M18" s="411">
        <v>2.6</v>
      </c>
      <c r="N18" s="411"/>
      <c r="O18" s="412"/>
      <c r="P18" s="396"/>
    </row>
    <row r="19" spans="1:17" s="380" customFormat="1" ht="12.75" customHeight="1">
      <c r="A19" s="413" t="s">
        <v>329</v>
      </c>
      <c r="B19" s="414">
        <v>548.74</v>
      </c>
      <c r="C19" s="414">
        <v>502.41600000000005</v>
      </c>
      <c r="D19" s="414">
        <v>3.2369999999999997</v>
      </c>
      <c r="E19" s="414">
        <v>3.0249999999999999</v>
      </c>
      <c r="F19" s="414">
        <v>551.97700000000009</v>
      </c>
      <c r="G19" s="414">
        <v>505.36399999999998</v>
      </c>
      <c r="H19" s="410">
        <v>-8.4447359219677836</v>
      </c>
      <c r="I19" s="414">
        <v>16.631</v>
      </c>
      <c r="J19" s="414">
        <v>16.556000000000001</v>
      </c>
      <c r="K19" s="414">
        <v>0.30000000000000004</v>
      </c>
      <c r="L19" s="414">
        <v>0.35100000000000003</v>
      </c>
      <c r="M19" s="414">
        <v>16.931000000000001</v>
      </c>
      <c r="N19" s="414">
        <v>15.033999999999999</v>
      </c>
      <c r="O19" s="410">
        <v>-11.204299805091267</v>
      </c>
      <c r="P19" s="396"/>
      <c r="Q19" s="415"/>
    </row>
    <row r="20" spans="1:17" s="380" customFormat="1" ht="12" customHeight="1">
      <c r="A20" s="416"/>
      <c r="B20" s="402" t="s">
        <v>336</v>
      </c>
      <c r="C20" s="402"/>
      <c r="D20" s="402"/>
      <c r="E20" s="404"/>
      <c r="F20" s="404"/>
      <c r="G20" s="417"/>
      <c r="H20" s="418"/>
      <c r="I20" s="417" t="s">
        <v>337</v>
      </c>
      <c r="J20" s="419"/>
      <c r="K20" s="419"/>
      <c r="L20" s="419"/>
      <c r="M20" s="419"/>
      <c r="N20" s="419"/>
      <c r="O20" s="420"/>
      <c r="P20" s="396"/>
    </row>
    <row r="21" spans="1:17" s="380" customFormat="1" ht="8.1" customHeight="1">
      <c r="A21" s="408">
        <v>35065</v>
      </c>
      <c r="B21" s="409">
        <v>89.605999999999995</v>
      </c>
      <c r="C21" s="409">
        <v>92.563999999999993</v>
      </c>
      <c r="D21" s="409">
        <v>0.32500000000000001</v>
      </c>
      <c r="E21" s="409">
        <v>0.32</v>
      </c>
      <c r="F21" s="409">
        <v>89.930999999999997</v>
      </c>
      <c r="G21" s="409">
        <v>92.884</v>
      </c>
      <c r="H21" s="410">
        <v>3.2836285596735237</v>
      </c>
      <c r="I21" s="409">
        <v>45.908999999999999</v>
      </c>
      <c r="J21" s="409">
        <v>47.448</v>
      </c>
      <c r="K21" s="409">
        <v>0.7</v>
      </c>
      <c r="L21" s="409">
        <v>0.60499999999999998</v>
      </c>
      <c r="M21" s="409">
        <v>46.609000000000002</v>
      </c>
      <c r="N21" s="409">
        <v>48.052999999999997</v>
      </c>
      <c r="O21" s="410">
        <v>3.0981140981355404</v>
      </c>
      <c r="P21" s="396"/>
    </row>
    <row r="22" spans="1:17" s="380" customFormat="1" ht="8.1" customHeight="1">
      <c r="A22" s="408">
        <v>35096</v>
      </c>
      <c r="B22" s="409">
        <v>85.076999999999998</v>
      </c>
      <c r="C22" s="409">
        <v>75.099999999999994</v>
      </c>
      <c r="D22" s="409">
        <v>0.374</v>
      </c>
      <c r="E22" s="409">
        <v>0.3</v>
      </c>
      <c r="F22" s="409">
        <v>85.450999999999993</v>
      </c>
      <c r="G22" s="409">
        <v>75.409000000000006</v>
      </c>
      <c r="H22" s="410">
        <v>-11.751764168938905</v>
      </c>
      <c r="I22" s="409">
        <v>45.905999999999999</v>
      </c>
      <c r="J22" s="409">
        <v>40.9</v>
      </c>
      <c r="K22" s="409">
        <v>0.7</v>
      </c>
      <c r="L22" s="409">
        <v>0.7</v>
      </c>
      <c r="M22" s="409">
        <v>46.606000000000002</v>
      </c>
      <c r="N22" s="409">
        <v>41.6</v>
      </c>
      <c r="O22" s="410">
        <v>-10.741106295326786</v>
      </c>
      <c r="P22" s="396"/>
    </row>
    <row r="23" spans="1:17" s="380" customFormat="1" ht="8.1" customHeight="1">
      <c r="A23" s="408">
        <v>35125</v>
      </c>
      <c r="B23" s="409">
        <v>80.093000000000004</v>
      </c>
      <c r="C23" s="409">
        <v>76.846000000000004</v>
      </c>
      <c r="D23" s="409">
        <v>0.33800000000000002</v>
      </c>
      <c r="E23" s="409">
        <v>0.34699999999999998</v>
      </c>
      <c r="F23" s="409">
        <v>80.430999999999997</v>
      </c>
      <c r="G23" s="409">
        <v>77.192999999999998</v>
      </c>
      <c r="H23" s="410">
        <v>-4.0258109435416634</v>
      </c>
      <c r="I23" s="409">
        <v>46.548999999999999</v>
      </c>
      <c r="J23" s="409">
        <v>46.677999999999997</v>
      </c>
      <c r="K23" s="409">
        <v>0.7</v>
      </c>
      <c r="L23" s="409">
        <v>0.747</v>
      </c>
      <c r="M23" s="409">
        <v>47.249000000000002</v>
      </c>
      <c r="N23" s="409">
        <v>47.424999999999997</v>
      </c>
      <c r="O23" s="410">
        <v>0.37249465597153364</v>
      </c>
      <c r="P23" s="396"/>
    </row>
    <row r="24" spans="1:17" s="380" customFormat="1" ht="8.1" customHeight="1">
      <c r="A24" s="408">
        <v>35156</v>
      </c>
      <c r="B24" s="409">
        <v>78.8</v>
      </c>
      <c r="C24" s="409">
        <v>74.078999999999994</v>
      </c>
      <c r="D24" s="409">
        <v>0.2</v>
      </c>
      <c r="E24" s="409">
        <v>0.19800000000000001</v>
      </c>
      <c r="F24" s="409">
        <v>79</v>
      </c>
      <c r="G24" s="409">
        <v>74.277000000000001</v>
      </c>
      <c r="H24" s="410">
        <v>-5.9784810126582215</v>
      </c>
      <c r="I24" s="409">
        <v>49.3</v>
      </c>
      <c r="J24" s="409">
        <v>44.137</v>
      </c>
      <c r="K24" s="409">
        <v>0.5</v>
      </c>
      <c r="L24" s="409">
        <v>0.34699999999999998</v>
      </c>
      <c r="M24" s="409">
        <v>49.8</v>
      </c>
      <c r="N24" s="409">
        <v>44.484000000000002</v>
      </c>
      <c r="O24" s="410">
        <v>-10.674698795180715</v>
      </c>
      <c r="P24" s="396"/>
    </row>
    <row r="25" spans="1:17" s="380" customFormat="1" ht="8.1" customHeight="1">
      <c r="A25" s="408">
        <v>35186</v>
      </c>
      <c r="B25" s="409">
        <v>73.7</v>
      </c>
      <c r="C25" s="409">
        <v>65.400000000000006</v>
      </c>
      <c r="D25" s="409">
        <v>0.2</v>
      </c>
      <c r="E25" s="409">
        <v>0.2</v>
      </c>
      <c r="F25" s="409">
        <v>73.900000000000006</v>
      </c>
      <c r="G25" s="380">
        <v>65.5</v>
      </c>
      <c r="H25" s="410">
        <v>-11.366711772665772</v>
      </c>
      <c r="I25" s="409">
        <v>45.5</v>
      </c>
      <c r="J25" s="380">
        <v>42.2</v>
      </c>
      <c r="K25" s="409">
        <v>0.3</v>
      </c>
      <c r="L25" s="380">
        <v>0.3</v>
      </c>
      <c r="M25" s="409">
        <v>45.8</v>
      </c>
      <c r="N25" s="380">
        <v>42.5</v>
      </c>
      <c r="O25" s="410">
        <v>-7.2052401746724781</v>
      </c>
      <c r="P25" s="396"/>
    </row>
    <row r="26" spans="1:17" s="380" customFormat="1" ht="8.1" customHeight="1">
      <c r="A26" s="408">
        <v>35217</v>
      </c>
      <c r="B26" s="409">
        <v>67.3</v>
      </c>
      <c r="C26" s="409">
        <v>57.834000000000003</v>
      </c>
      <c r="D26" s="409">
        <v>0.2</v>
      </c>
      <c r="E26" s="409">
        <v>0.13300000000000001</v>
      </c>
      <c r="F26" s="409">
        <v>67.5</v>
      </c>
      <c r="G26" s="409">
        <v>57.966999999999999</v>
      </c>
      <c r="H26" s="410">
        <v>-14.122962962962958</v>
      </c>
      <c r="I26" s="409">
        <v>42.3</v>
      </c>
      <c r="J26" s="409">
        <v>36.512</v>
      </c>
      <c r="K26" s="409">
        <v>0.3</v>
      </c>
      <c r="L26" s="409">
        <v>0.216</v>
      </c>
      <c r="M26" s="409">
        <v>42.599999999999994</v>
      </c>
      <c r="N26" s="409">
        <v>36.728000000000002</v>
      </c>
      <c r="O26" s="410">
        <v>-13.784037558685435</v>
      </c>
      <c r="P26" s="396"/>
    </row>
    <row r="27" spans="1:17" s="380" customFormat="1" ht="8.1" customHeight="1">
      <c r="A27" s="408">
        <v>35247</v>
      </c>
      <c r="B27" s="409">
        <v>79</v>
      </c>
      <c r="C27" s="409"/>
      <c r="D27" s="409">
        <v>0</v>
      </c>
      <c r="E27" s="409"/>
      <c r="F27" s="409">
        <v>79</v>
      </c>
      <c r="H27" s="410"/>
      <c r="I27" s="409">
        <v>43.1</v>
      </c>
      <c r="K27" s="409">
        <v>0.1</v>
      </c>
      <c r="M27" s="409">
        <v>43.2</v>
      </c>
      <c r="O27" s="410"/>
      <c r="P27" s="396"/>
    </row>
    <row r="28" spans="1:17" s="380" customFormat="1" ht="8.1" customHeight="1">
      <c r="A28" s="408">
        <v>35278</v>
      </c>
      <c r="B28" s="409">
        <v>86.8</v>
      </c>
      <c r="C28" s="409"/>
      <c r="D28" s="409">
        <v>0.1</v>
      </c>
      <c r="E28" s="409"/>
      <c r="F28" s="409">
        <v>86.899999999999991</v>
      </c>
      <c r="H28" s="410"/>
      <c r="I28" s="409">
        <v>39.299999999999997</v>
      </c>
      <c r="K28" s="409">
        <v>0.1</v>
      </c>
      <c r="M28" s="409">
        <v>39.4</v>
      </c>
      <c r="O28" s="410"/>
      <c r="P28" s="396"/>
    </row>
    <row r="29" spans="1:17" s="380" customFormat="1" ht="8.1" customHeight="1">
      <c r="A29" s="408">
        <v>35309</v>
      </c>
      <c r="B29" s="409">
        <v>90.2</v>
      </c>
      <c r="C29" s="409"/>
      <c r="D29" s="409">
        <v>0.1</v>
      </c>
      <c r="E29" s="409"/>
      <c r="F29" s="409">
        <v>90.3</v>
      </c>
      <c r="H29" s="410"/>
      <c r="I29" s="409">
        <v>44.2</v>
      </c>
      <c r="K29" s="409">
        <v>0.2</v>
      </c>
      <c r="M29" s="409">
        <v>44.400000000000006</v>
      </c>
      <c r="O29" s="410"/>
      <c r="P29" s="396"/>
    </row>
    <row r="30" spans="1:17" s="380" customFormat="1" ht="8.1" customHeight="1">
      <c r="A30" s="408">
        <v>35339</v>
      </c>
      <c r="B30" s="409">
        <v>99.5</v>
      </c>
      <c r="C30" s="409"/>
      <c r="D30" s="409">
        <v>0.3</v>
      </c>
      <c r="E30" s="409"/>
      <c r="F30" s="409">
        <v>99.8</v>
      </c>
      <c r="H30" s="410"/>
      <c r="I30" s="409">
        <v>52.3</v>
      </c>
      <c r="K30" s="409">
        <v>0.5</v>
      </c>
      <c r="M30" s="409">
        <v>52.8</v>
      </c>
      <c r="O30" s="410"/>
      <c r="P30" s="396"/>
    </row>
    <row r="31" spans="1:17" s="380" customFormat="1" ht="8.1" customHeight="1">
      <c r="A31" s="408">
        <v>35370</v>
      </c>
      <c r="B31" s="409">
        <v>97.4</v>
      </c>
      <c r="C31" s="409"/>
      <c r="D31" s="409">
        <v>0.5</v>
      </c>
      <c r="E31" s="409"/>
      <c r="F31" s="409">
        <v>97.9</v>
      </c>
      <c r="H31" s="410"/>
      <c r="I31" s="409">
        <v>57.4</v>
      </c>
      <c r="K31" s="409">
        <v>1</v>
      </c>
      <c r="M31" s="409">
        <v>58.4</v>
      </c>
      <c r="O31" s="410"/>
    </row>
    <row r="32" spans="1:17" s="380" customFormat="1" ht="7.5" customHeight="1">
      <c r="A32" s="408">
        <v>35400</v>
      </c>
      <c r="B32" s="411">
        <v>78.5</v>
      </c>
      <c r="C32" s="411"/>
      <c r="D32" s="411">
        <v>0.4</v>
      </c>
      <c r="E32" s="411"/>
      <c r="F32" s="411">
        <v>78.900000000000006</v>
      </c>
      <c r="G32" s="411"/>
      <c r="H32" s="412"/>
      <c r="I32" s="411">
        <v>41.1</v>
      </c>
      <c r="J32" s="411"/>
      <c r="K32" s="411">
        <v>0.8</v>
      </c>
      <c r="L32" s="411"/>
      <c r="M32" s="411">
        <v>41.9</v>
      </c>
      <c r="N32" s="411"/>
      <c r="O32" s="412"/>
      <c r="P32" s="396"/>
    </row>
    <row r="33" spans="1:52" s="380" customFormat="1" ht="12.75" customHeight="1">
      <c r="A33" s="413" t="s">
        <v>329</v>
      </c>
      <c r="B33" s="414">
        <v>474.57600000000002</v>
      </c>
      <c r="C33" s="414">
        <v>441.82300000000004</v>
      </c>
      <c r="D33" s="414">
        <v>1.637</v>
      </c>
      <c r="E33" s="414">
        <v>1.498</v>
      </c>
      <c r="F33" s="414">
        <v>476.21299999999997</v>
      </c>
      <c r="G33" s="414">
        <v>443.22999999999996</v>
      </c>
      <c r="H33" s="410">
        <v>-6.926102395356704</v>
      </c>
      <c r="I33" s="414">
        <v>275.464</v>
      </c>
      <c r="J33" s="414">
        <v>257.875</v>
      </c>
      <c r="K33" s="414">
        <v>3.1999999999999993</v>
      </c>
      <c r="L33" s="414">
        <v>2.915</v>
      </c>
      <c r="M33" s="414">
        <v>278.66399999999999</v>
      </c>
      <c r="N33" s="414">
        <v>260.78999999999996</v>
      </c>
      <c r="O33" s="410">
        <v>-6.4141762122125634</v>
      </c>
      <c r="P33" s="396"/>
    </row>
    <row r="34" spans="1:52" s="428" customFormat="1" ht="12" customHeight="1">
      <c r="A34" s="416"/>
      <c r="B34" s="421" t="s">
        <v>338</v>
      </c>
      <c r="C34" s="422"/>
      <c r="D34" s="422"/>
      <c r="E34" s="422"/>
      <c r="F34" s="423"/>
      <c r="G34" s="423"/>
      <c r="H34" s="424"/>
      <c r="I34" s="425" t="s">
        <v>339</v>
      </c>
      <c r="J34" s="423"/>
      <c r="K34" s="423"/>
      <c r="L34" s="423"/>
      <c r="M34" s="423"/>
      <c r="N34" s="423"/>
      <c r="O34" s="424"/>
      <c r="P34" s="426"/>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row>
    <row r="35" spans="1:52" s="431" customFormat="1" ht="7.5" customHeight="1">
      <c r="A35" s="408">
        <v>35065</v>
      </c>
      <c r="B35" s="409">
        <v>228.59299999999999</v>
      </c>
      <c r="C35" s="409">
        <v>232.58199999999999</v>
      </c>
      <c r="D35" s="409">
        <v>1.8</v>
      </c>
      <c r="E35" s="409">
        <v>1.66</v>
      </c>
      <c r="F35" s="409">
        <v>230.393</v>
      </c>
      <c r="G35" s="409">
        <v>234.2</v>
      </c>
      <c r="H35" s="410">
        <v>1.6523939529412779</v>
      </c>
      <c r="I35" s="409">
        <v>23.521000000000001</v>
      </c>
      <c r="J35" s="409">
        <v>25.213999999999999</v>
      </c>
      <c r="K35" s="409">
        <v>0.14499999999999999</v>
      </c>
      <c r="L35" s="409">
        <v>0.14299999999999999</v>
      </c>
      <c r="M35" s="409">
        <v>23.666</v>
      </c>
      <c r="N35" s="409">
        <v>25.356999999999999</v>
      </c>
      <c r="O35" s="410">
        <v>7.1452716977943087</v>
      </c>
      <c r="P35" s="429"/>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row>
    <row r="36" spans="1:52" ht="8.1" customHeight="1">
      <c r="A36" s="408">
        <v>35096</v>
      </c>
      <c r="B36" s="409">
        <v>223.119</v>
      </c>
      <c r="C36" s="409">
        <v>200.643</v>
      </c>
      <c r="D36" s="409">
        <v>2</v>
      </c>
      <c r="E36" s="409">
        <v>2.012</v>
      </c>
      <c r="F36" s="409">
        <v>225.119</v>
      </c>
      <c r="G36" s="409">
        <v>202.655</v>
      </c>
      <c r="H36" s="410">
        <v>-9.9787223646160434</v>
      </c>
      <c r="I36" s="409">
        <v>24.021000000000001</v>
      </c>
      <c r="J36" s="409">
        <v>21.061</v>
      </c>
      <c r="K36" s="409">
        <v>0.156</v>
      </c>
      <c r="L36" s="409">
        <v>0.11700000000000001</v>
      </c>
      <c r="M36" s="409">
        <v>24.177</v>
      </c>
      <c r="N36" s="409">
        <v>21.178000000000001</v>
      </c>
      <c r="O36" s="410">
        <v>-12.404351242916823</v>
      </c>
      <c r="P36" s="396"/>
    </row>
    <row r="37" spans="1:52" ht="8.1" customHeight="1">
      <c r="A37" s="408">
        <v>35125</v>
      </c>
      <c r="B37" s="409">
        <v>229.29900000000001</v>
      </c>
      <c r="C37" s="409">
        <v>216.32900000000001</v>
      </c>
      <c r="D37" s="409">
        <v>1.9</v>
      </c>
      <c r="E37" s="409">
        <v>1.9930000000000001</v>
      </c>
      <c r="F37" s="409">
        <v>231.19900000000001</v>
      </c>
      <c r="G37" s="409">
        <v>218.322</v>
      </c>
      <c r="H37" s="410">
        <v>-5.5696607684289301</v>
      </c>
      <c r="I37" s="409">
        <v>25.582999999999998</v>
      </c>
      <c r="J37" s="409">
        <v>22.855</v>
      </c>
      <c r="K37" s="409">
        <v>0.13900000000000001</v>
      </c>
      <c r="L37" s="409">
        <v>0.111</v>
      </c>
      <c r="M37" s="409">
        <v>25.721999999999998</v>
      </c>
      <c r="N37" s="409">
        <v>22.966000000000001</v>
      </c>
      <c r="O37" s="410">
        <v>-10.71456340875514</v>
      </c>
      <c r="P37" s="396"/>
    </row>
    <row r="38" spans="1:52" ht="8.1" customHeight="1">
      <c r="A38" s="408">
        <v>35156</v>
      </c>
      <c r="B38" s="409">
        <v>224.6</v>
      </c>
      <c r="C38" s="409">
        <v>202.37299999999999</v>
      </c>
      <c r="D38" s="409">
        <v>1.3</v>
      </c>
      <c r="E38" s="409">
        <v>1.141</v>
      </c>
      <c r="F38" s="409">
        <v>225.9</v>
      </c>
      <c r="G38" s="409">
        <v>203.51400000000001</v>
      </c>
      <c r="H38" s="410">
        <v>-9.9096945551128801</v>
      </c>
      <c r="I38" s="409">
        <v>25.7</v>
      </c>
      <c r="J38" s="409">
        <v>24.733000000000001</v>
      </c>
      <c r="K38" s="409">
        <v>0.1</v>
      </c>
      <c r="L38" s="409">
        <v>0.877</v>
      </c>
      <c r="M38" s="409">
        <v>25.8</v>
      </c>
      <c r="N38" s="409">
        <v>22.966000000000001</v>
      </c>
      <c r="O38" s="410">
        <v>-10.984496124031008</v>
      </c>
      <c r="P38" s="396"/>
    </row>
    <row r="39" spans="1:52" ht="8.1" customHeight="1">
      <c r="A39" s="408">
        <v>35186</v>
      </c>
      <c r="B39" s="409">
        <v>211</v>
      </c>
      <c r="C39" s="409">
        <v>194.2</v>
      </c>
      <c r="D39" s="409">
        <v>0.7</v>
      </c>
      <c r="E39" s="409">
        <v>0.8</v>
      </c>
      <c r="F39" s="409">
        <v>211.7</v>
      </c>
      <c r="G39" s="409">
        <v>195</v>
      </c>
      <c r="H39" s="410">
        <v>-7.8885214926783132</v>
      </c>
      <c r="I39" s="409">
        <v>25.8</v>
      </c>
      <c r="J39" s="409">
        <v>21.3</v>
      </c>
      <c r="K39" s="409">
        <v>0</v>
      </c>
      <c r="L39" s="409">
        <v>0.1</v>
      </c>
      <c r="M39" s="409">
        <v>25.8</v>
      </c>
      <c r="N39" s="409">
        <v>21.4</v>
      </c>
      <c r="O39" s="410">
        <v>-17.054263565891482</v>
      </c>
      <c r="P39" s="396"/>
    </row>
    <row r="40" spans="1:52" ht="8.1" customHeight="1">
      <c r="A40" s="408">
        <v>35217</v>
      </c>
      <c r="B40" s="409">
        <v>198.9</v>
      </c>
      <c r="C40" s="409">
        <v>177.20099999999999</v>
      </c>
      <c r="D40" s="409">
        <v>0.8</v>
      </c>
      <c r="E40" s="409">
        <v>0.61</v>
      </c>
      <c r="F40" s="409">
        <v>199.70000000000002</v>
      </c>
      <c r="G40" s="409">
        <v>177.81100000000001</v>
      </c>
      <c r="H40" s="410">
        <v>-10.960941412118185</v>
      </c>
      <c r="I40" s="409">
        <v>23</v>
      </c>
      <c r="J40" s="409">
        <v>19.899000000000001</v>
      </c>
      <c r="K40" s="409">
        <v>0.1</v>
      </c>
      <c r="L40" s="409">
        <v>7.1999999999999995E-2</v>
      </c>
      <c r="M40" s="409">
        <v>23.1</v>
      </c>
      <c r="N40" s="409">
        <v>19.971</v>
      </c>
      <c r="O40" s="410">
        <v>-13.54545454545455</v>
      </c>
      <c r="P40" s="396"/>
    </row>
    <row r="41" spans="1:52" ht="8.1" customHeight="1">
      <c r="A41" s="408">
        <v>35247</v>
      </c>
      <c r="B41" s="409">
        <v>212.2</v>
      </c>
      <c r="C41" s="409"/>
      <c r="D41" s="409">
        <v>0.2</v>
      </c>
      <c r="E41" s="409"/>
      <c r="F41" s="409">
        <v>212.39999999999998</v>
      </c>
      <c r="G41" s="409"/>
      <c r="H41" s="410"/>
      <c r="I41" s="409">
        <v>23</v>
      </c>
      <c r="J41" s="409"/>
      <c r="K41" s="409">
        <v>0.1</v>
      </c>
      <c r="L41" s="409"/>
      <c r="M41" s="409">
        <v>23.1</v>
      </c>
      <c r="N41" s="409"/>
      <c r="O41" s="410"/>
      <c r="P41" s="396"/>
    </row>
    <row r="42" spans="1:52" ht="8.1" customHeight="1">
      <c r="A42" s="408">
        <v>35278</v>
      </c>
      <c r="B42" s="409">
        <v>213.6</v>
      </c>
      <c r="C42" s="409"/>
      <c r="D42" s="409">
        <v>0.3</v>
      </c>
      <c r="E42" s="409"/>
      <c r="F42" s="409">
        <v>213.9</v>
      </c>
      <c r="G42" s="409"/>
      <c r="H42" s="410"/>
      <c r="I42" s="409">
        <v>21.2</v>
      </c>
      <c r="J42" s="409"/>
      <c r="K42" s="409">
        <v>0.1</v>
      </c>
      <c r="L42" s="409"/>
      <c r="M42" s="409">
        <v>21.3</v>
      </c>
      <c r="N42" s="409"/>
      <c r="O42" s="410"/>
      <c r="P42" s="396"/>
    </row>
    <row r="43" spans="1:52" ht="8.1" customHeight="1">
      <c r="A43" s="408">
        <v>35309</v>
      </c>
      <c r="B43" s="409">
        <v>227</v>
      </c>
      <c r="C43" s="409"/>
      <c r="D43" s="409">
        <v>0.6</v>
      </c>
      <c r="E43" s="409"/>
      <c r="F43" s="409">
        <v>227.6</v>
      </c>
      <c r="G43" s="409"/>
      <c r="H43" s="410"/>
      <c r="I43" s="409">
        <v>24.4</v>
      </c>
      <c r="J43" s="409"/>
      <c r="K43" s="409">
        <v>0.1</v>
      </c>
      <c r="L43" s="409"/>
      <c r="M43" s="409">
        <v>24.5</v>
      </c>
      <c r="N43" s="409"/>
      <c r="O43" s="410"/>
      <c r="P43" s="396"/>
    </row>
    <row r="44" spans="1:52" ht="8.1" customHeight="1">
      <c r="A44" s="408">
        <v>35339</v>
      </c>
      <c r="B44" s="409">
        <v>252.4</v>
      </c>
      <c r="C44" s="409"/>
      <c r="D44" s="409">
        <v>1.4</v>
      </c>
      <c r="E44" s="409"/>
      <c r="F44" s="409">
        <v>253.8</v>
      </c>
      <c r="G44" s="409"/>
      <c r="H44" s="410"/>
      <c r="I44" s="409">
        <v>23.3</v>
      </c>
      <c r="J44" s="409"/>
      <c r="K44" s="409">
        <v>0.1</v>
      </c>
      <c r="L44" s="409"/>
      <c r="M44" s="409">
        <v>23.400000000000002</v>
      </c>
      <c r="N44" s="409"/>
      <c r="O44" s="410"/>
      <c r="P44" s="396"/>
    </row>
    <row r="45" spans="1:52" ht="8.1" customHeight="1">
      <c r="A45" s="408">
        <v>35370</v>
      </c>
      <c r="B45" s="409">
        <v>262.7</v>
      </c>
      <c r="C45" s="409"/>
      <c r="D45" s="409">
        <v>2.8</v>
      </c>
      <c r="E45" s="409"/>
      <c r="F45" s="409">
        <v>265.5</v>
      </c>
      <c r="G45" s="409"/>
      <c r="H45" s="410"/>
      <c r="I45" s="409">
        <v>25</v>
      </c>
      <c r="J45" s="409"/>
      <c r="K45" s="409">
        <v>0.2</v>
      </c>
      <c r="L45" s="409"/>
      <c r="M45" s="409">
        <v>25.2</v>
      </c>
      <c r="N45" s="409"/>
      <c r="O45" s="410"/>
      <c r="P45" s="396"/>
    </row>
    <row r="46" spans="1:52" ht="7.5" customHeight="1">
      <c r="A46" s="408">
        <v>35400</v>
      </c>
      <c r="B46" s="411">
        <v>211.3</v>
      </c>
      <c r="C46" s="411"/>
      <c r="D46" s="411">
        <v>2.2000000000000002</v>
      </c>
      <c r="E46" s="411"/>
      <c r="F46" s="411">
        <v>213.5</v>
      </c>
      <c r="G46" s="411"/>
      <c r="H46" s="412"/>
      <c r="I46" s="411">
        <v>23.5</v>
      </c>
      <c r="J46" s="411"/>
      <c r="K46" s="411">
        <v>0.1</v>
      </c>
      <c r="L46" s="411"/>
      <c r="M46" s="411">
        <v>23.6</v>
      </c>
      <c r="N46" s="411"/>
      <c r="O46" s="412"/>
      <c r="P46" s="396"/>
    </row>
    <row r="47" spans="1:52" ht="12.75" customHeight="1">
      <c r="A47" s="413" t="s">
        <v>329</v>
      </c>
      <c r="B47" s="414">
        <v>1315.511</v>
      </c>
      <c r="C47" s="414">
        <v>1223.3280000000002</v>
      </c>
      <c r="D47" s="414">
        <v>8.5</v>
      </c>
      <c r="E47" s="414">
        <v>8.2159999999999993</v>
      </c>
      <c r="F47" s="414">
        <v>1324.011</v>
      </c>
      <c r="G47" s="414">
        <v>1231.502</v>
      </c>
      <c r="H47" s="410">
        <v>-6.9870265428308436</v>
      </c>
      <c r="I47" s="414">
        <v>147.625</v>
      </c>
      <c r="J47" s="414">
        <v>135.06200000000001</v>
      </c>
      <c r="K47" s="414">
        <v>0.64</v>
      </c>
      <c r="L47" s="414">
        <v>1.4200000000000002</v>
      </c>
      <c r="M47" s="414">
        <v>148.26499999999999</v>
      </c>
      <c r="N47" s="414">
        <v>133.83800000000002</v>
      </c>
      <c r="O47" s="410">
        <v>-9.7305500286648634</v>
      </c>
      <c r="P47" s="396"/>
    </row>
    <row r="48" spans="1:52" s="428" customFormat="1" ht="12.75" customHeight="1">
      <c r="A48" s="416"/>
      <c r="B48" s="421" t="s">
        <v>340</v>
      </c>
      <c r="C48" s="422"/>
      <c r="D48" s="422"/>
      <c r="E48" s="422"/>
      <c r="F48" s="423"/>
      <c r="G48" s="423"/>
      <c r="H48" s="432"/>
      <c r="I48" s="425" t="s">
        <v>341</v>
      </c>
      <c r="J48" s="423"/>
      <c r="K48" s="423"/>
      <c r="L48" s="423"/>
      <c r="M48" s="423"/>
      <c r="N48" s="423"/>
      <c r="O48" s="432"/>
      <c r="P48" s="426"/>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row>
    <row r="49" spans="1:52" s="431" customFormat="1" ht="7.5" customHeight="1">
      <c r="A49" s="408">
        <v>35065</v>
      </c>
      <c r="B49" s="409">
        <v>3926.3229999999999</v>
      </c>
      <c r="C49" s="409">
        <v>3924.4639999999999</v>
      </c>
      <c r="D49" s="409">
        <v>6.1580000000000004</v>
      </c>
      <c r="E49" s="409">
        <v>5.5839999999999996</v>
      </c>
      <c r="F49" s="409">
        <v>3932.4809999999998</v>
      </c>
      <c r="G49" s="409">
        <v>3930.0479999999998</v>
      </c>
      <c r="H49" s="410">
        <v>-6.1869338974551713E-2</v>
      </c>
      <c r="I49" s="409">
        <v>76.951000000000008</v>
      </c>
      <c r="J49" s="409">
        <v>59.292999999999999</v>
      </c>
      <c r="K49" s="409">
        <v>25.026</v>
      </c>
      <c r="L49" s="409">
        <v>1.0309999999999999</v>
      </c>
      <c r="M49" s="409">
        <v>101.977</v>
      </c>
      <c r="N49" s="409">
        <v>60.323999999999998</v>
      </c>
      <c r="O49" s="410">
        <v>-40.845484766172767</v>
      </c>
      <c r="P49" s="396"/>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row>
    <row r="50" spans="1:52" ht="8.1" customHeight="1">
      <c r="A50" s="408">
        <v>35096</v>
      </c>
      <c r="B50" s="409">
        <v>3584.0549999999998</v>
      </c>
      <c r="C50" s="409">
        <v>3623.7429999999999</v>
      </c>
      <c r="D50" s="409">
        <v>5.58</v>
      </c>
      <c r="E50" s="409">
        <v>5.1580000000000004</v>
      </c>
      <c r="F50" s="409">
        <v>3589.6349999999998</v>
      </c>
      <c r="G50" s="409">
        <v>3628.9009999999998</v>
      </c>
      <c r="H50" s="410">
        <v>1.0938716610463306</v>
      </c>
      <c r="I50" s="409">
        <v>82.029000000000011</v>
      </c>
      <c r="J50" s="409">
        <v>60.16</v>
      </c>
      <c r="K50" s="409">
        <v>20.225000000000001</v>
      </c>
      <c r="L50" s="409">
        <v>0.85399999999999998</v>
      </c>
      <c r="M50" s="409">
        <v>102.25400000000002</v>
      </c>
      <c r="N50" s="409">
        <v>61.014000000000003</v>
      </c>
      <c r="O50" s="410">
        <v>-40.330940598900789</v>
      </c>
      <c r="P50" s="396"/>
      <c r="Q50" s="430"/>
      <c r="R50" s="430"/>
      <c r="X50" s="433"/>
      <c r="Y50" s="433"/>
      <c r="Z50" s="433"/>
      <c r="AA50" s="433"/>
      <c r="AB50" s="433"/>
      <c r="AC50" s="433"/>
      <c r="AD50" s="433"/>
      <c r="AE50" s="433"/>
      <c r="AF50" s="433"/>
      <c r="AG50" s="433"/>
      <c r="AH50" s="433"/>
      <c r="AI50" s="433"/>
    </row>
    <row r="51" spans="1:52" ht="8.1" customHeight="1">
      <c r="A51" s="408">
        <v>35125</v>
      </c>
      <c r="B51" s="409">
        <v>3497.5889999999999</v>
      </c>
      <c r="C51" s="409">
        <v>3878.7440000000001</v>
      </c>
      <c r="D51" s="409">
        <v>4.8390000000000004</v>
      </c>
      <c r="E51" s="409">
        <v>4.3490000000000002</v>
      </c>
      <c r="F51" s="409">
        <v>3502.4279999999999</v>
      </c>
      <c r="G51" s="409">
        <v>3883.0929999999998</v>
      </c>
      <c r="H51" s="410">
        <v>10.868603151870637</v>
      </c>
      <c r="I51" s="409">
        <v>138.72099999999998</v>
      </c>
      <c r="J51" s="409">
        <v>76.644000000000005</v>
      </c>
      <c r="K51" s="409">
        <v>27.593</v>
      </c>
      <c r="L51" s="409">
        <v>0.95199999999999996</v>
      </c>
      <c r="M51" s="409">
        <v>166.31399999999996</v>
      </c>
      <c r="N51" s="409">
        <v>77.590999999999994</v>
      </c>
      <c r="O51" s="410">
        <v>-53.34668157821951</v>
      </c>
      <c r="P51" s="396"/>
      <c r="Q51" s="430"/>
      <c r="R51" s="430"/>
      <c r="X51" s="433"/>
      <c r="Y51" s="433"/>
      <c r="Z51" s="433"/>
      <c r="AA51" s="433"/>
      <c r="AB51" s="433"/>
      <c r="AC51" s="433"/>
      <c r="AD51" s="433"/>
      <c r="AE51" s="433"/>
      <c r="AF51" s="433"/>
      <c r="AG51" s="433"/>
      <c r="AH51" s="433"/>
      <c r="AI51" s="433"/>
    </row>
    <row r="52" spans="1:52" s="380" customFormat="1" ht="8.1" customHeight="1">
      <c r="A52" s="408">
        <v>35156</v>
      </c>
      <c r="B52" s="409">
        <v>3706.5</v>
      </c>
      <c r="C52" s="409">
        <v>3635.4609999999998</v>
      </c>
      <c r="D52" s="409">
        <v>2.4</v>
      </c>
      <c r="E52" s="409">
        <v>1.925</v>
      </c>
      <c r="F52" s="409">
        <v>3708.9</v>
      </c>
      <c r="G52" s="409">
        <v>3637.386</v>
      </c>
      <c r="H52" s="410">
        <v>-1.9281727735986465</v>
      </c>
      <c r="I52" s="409">
        <v>97.7</v>
      </c>
      <c r="J52" s="409">
        <v>91</v>
      </c>
      <c r="K52" s="409">
        <v>26.6</v>
      </c>
      <c r="L52" s="409">
        <v>1.085</v>
      </c>
      <c r="M52" s="409">
        <v>124.30000000000001</v>
      </c>
      <c r="N52" s="409">
        <v>92.084999999999994</v>
      </c>
      <c r="O52" s="410">
        <v>-25.917135961383764</v>
      </c>
      <c r="P52" s="396"/>
      <c r="Q52" s="430"/>
      <c r="R52" s="430"/>
      <c r="X52" s="433"/>
      <c r="Y52" s="433"/>
      <c r="Z52" s="433"/>
      <c r="AA52" s="433"/>
      <c r="AB52" s="433"/>
      <c r="AC52" s="433"/>
      <c r="AD52" s="433"/>
      <c r="AE52" s="433"/>
      <c r="AF52" s="433"/>
      <c r="AG52" s="433"/>
      <c r="AH52" s="433"/>
      <c r="AI52" s="433"/>
    </row>
    <row r="53" spans="1:52" s="380" customFormat="1" ht="8.1" customHeight="1">
      <c r="A53" s="408">
        <v>35186</v>
      </c>
      <c r="B53" s="409">
        <v>3583</v>
      </c>
      <c r="C53" s="409">
        <v>3590</v>
      </c>
      <c r="D53" s="409">
        <v>1.4</v>
      </c>
      <c r="E53" s="409">
        <v>1.2</v>
      </c>
      <c r="F53" s="409">
        <v>3584.4</v>
      </c>
      <c r="G53" s="409">
        <v>3591.2</v>
      </c>
      <c r="H53" s="410">
        <v>0.18971096975783919</v>
      </c>
      <c r="I53" s="409">
        <v>104.8</v>
      </c>
      <c r="J53" s="409">
        <v>67.099999999999994</v>
      </c>
      <c r="K53" s="409">
        <v>19.100000000000001</v>
      </c>
      <c r="L53" s="409">
        <v>1</v>
      </c>
      <c r="M53" s="409">
        <v>123.9</v>
      </c>
      <c r="N53" s="409">
        <v>68.099999999999994</v>
      </c>
      <c r="O53" s="410">
        <v>-45.036319612590802</v>
      </c>
      <c r="P53" s="396"/>
      <c r="Q53" s="430"/>
      <c r="R53" s="430"/>
      <c r="X53" s="433"/>
      <c r="Y53" s="433"/>
      <c r="Z53" s="433"/>
      <c r="AA53" s="433"/>
      <c r="AB53" s="433"/>
      <c r="AC53" s="433"/>
      <c r="AD53" s="433"/>
      <c r="AE53" s="433"/>
      <c r="AF53" s="433"/>
      <c r="AG53" s="433"/>
      <c r="AH53" s="433"/>
      <c r="AI53" s="433"/>
    </row>
    <row r="54" spans="1:52" s="380" customFormat="1" ht="8.1" customHeight="1">
      <c r="A54" s="408">
        <v>35217</v>
      </c>
      <c r="B54" s="409">
        <v>3443.5</v>
      </c>
      <c r="C54" s="409">
        <v>3474.8119999999999</v>
      </c>
      <c r="D54" s="409">
        <v>1.1000000000000001</v>
      </c>
      <c r="E54" s="409">
        <v>1.0880000000000001</v>
      </c>
      <c r="F54" s="409">
        <v>3444.6</v>
      </c>
      <c r="G54" s="409">
        <v>3475.9</v>
      </c>
      <c r="H54" s="410">
        <v>0.9086686407710598</v>
      </c>
      <c r="I54" s="409">
        <v>124.7</v>
      </c>
      <c r="J54" s="409">
        <v>91.22</v>
      </c>
      <c r="K54" s="409">
        <v>14.7</v>
      </c>
      <c r="L54" s="409">
        <v>0.91900000000000004</v>
      </c>
      <c r="M54" s="409">
        <v>139.4</v>
      </c>
      <c r="N54" s="409">
        <v>92.138999999999996</v>
      </c>
      <c r="O54" s="410">
        <v>-33.903156384505031</v>
      </c>
      <c r="P54" s="396"/>
      <c r="Q54" s="430"/>
      <c r="R54" s="430"/>
      <c r="X54" s="433"/>
      <c r="Y54" s="433"/>
      <c r="Z54" s="433"/>
      <c r="AA54" s="433"/>
      <c r="AB54" s="433"/>
      <c r="AC54" s="433"/>
      <c r="AD54" s="433"/>
      <c r="AE54" s="433"/>
      <c r="AF54" s="433"/>
      <c r="AG54" s="433"/>
      <c r="AH54" s="433"/>
      <c r="AI54" s="433"/>
    </row>
    <row r="55" spans="1:52" s="380" customFormat="1" ht="8.1" customHeight="1">
      <c r="A55" s="408">
        <v>35247</v>
      </c>
      <c r="B55" s="409">
        <v>3784.2</v>
      </c>
      <c r="C55" s="409"/>
      <c r="D55" s="409">
        <v>0.8</v>
      </c>
      <c r="E55" s="409"/>
      <c r="F55" s="409">
        <v>3785</v>
      </c>
      <c r="G55" s="409"/>
      <c r="H55" s="410"/>
      <c r="I55" s="409">
        <v>78.599999999999994</v>
      </c>
      <c r="J55" s="409"/>
      <c r="K55" s="409">
        <v>24.5</v>
      </c>
      <c r="L55" s="409"/>
      <c r="M55" s="409">
        <v>103.1</v>
      </c>
      <c r="N55" s="409"/>
      <c r="O55" s="410"/>
      <c r="P55" s="396"/>
      <c r="Q55" s="430"/>
      <c r="R55" s="430"/>
      <c r="X55" s="433"/>
      <c r="Y55" s="433"/>
      <c r="Z55" s="433"/>
      <c r="AA55" s="433"/>
      <c r="AB55" s="433"/>
      <c r="AC55" s="433"/>
      <c r="AD55" s="433"/>
      <c r="AE55" s="433"/>
      <c r="AF55" s="433"/>
      <c r="AG55" s="433"/>
      <c r="AH55" s="433"/>
      <c r="AI55" s="433"/>
    </row>
    <row r="56" spans="1:52" s="380" customFormat="1" ht="8.1" customHeight="1">
      <c r="A56" s="408">
        <v>35278</v>
      </c>
      <c r="B56" s="409">
        <v>3731.2</v>
      </c>
      <c r="C56" s="409"/>
      <c r="D56" s="409">
        <v>0.7</v>
      </c>
      <c r="E56" s="409"/>
      <c r="F56" s="409">
        <v>3731.8999999999996</v>
      </c>
      <c r="G56" s="409"/>
      <c r="H56" s="410"/>
      <c r="I56" s="409">
        <v>69.8</v>
      </c>
      <c r="J56" s="409"/>
      <c r="K56" s="409">
        <v>16.3</v>
      </c>
      <c r="L56" s="409"/>
      <c r="M56" s="409">
        <v>86.1</v>
      </c>
      <c r="N56" s="409"/>
      <c r="O56" s="410"/>
      <c r="P56" s="396"/>
      <c r="Q56" s="430"/>
      <c r="R56" s="430"/>
      <c r="X56" s="433"/>
      <c r="Y56" s="433"/>
      <c r="Z56" s="433"/>
      <c r="AA56" s="433"/>
      <c r="AB56" s="433"/>
      <c r="AC56" s="433"/>
      <c r="AD56" s="433"/>
      <c r="AE56" s="433"/>
      <c r="AF56" s="433"/>
      <c r="AG56" s="433"/>
      <c r="AH56" s="433"/>
      <c r="AI56" s="433"/>
    </row>
    <row r="57" spans="1:52" s="380" customFormat="1" ht="8.1" customHeight="1">
      <c r="A57" s="408">
        <v>35309</v>
      </c>
      <c r="B57" s="409">
        <v>3741.4</v>
      </c>
      <c r="C57" s="409"/>
      <c r="D57" s="409">
        <v>1.1000000000000001</v>
      </c>
      <c r="E57" s="409"/>
      <c r="F57" s="409">
        <v>3742.5</v>
      </c>
      <c r="G57" s="409"/>
      <c r="H57" s="410"/>
      <c r="I57" s="409">
        <v>73.8</v>
      </c>
      <c r="J57" s="409"/>
      <c r="K57" s="409">
        <v>24</v>
      </c>
      <c r="L57" s="409"/>
      <c r="M57" s="409">
        <v>97.8</v>
      </c>
      <c r="N57" s="409"/>
      <c r="O57" s="410"/>
      <c r="P57" s="396"/>
      <c r="Q57" s="430"/>
      <c r="R57" s="430"/>
      <c r="X57" s="433"/>
      <c r="Y57" s="433"/>
      <c r="Z57" s="433"/>
      <c r="AA57" s="433"/>
      <c r="AB57" s="433"/>
      <c r="AC57" s="433"/>
      <c r="AD57" s="433"/>
      <c r="AE57" s="433"/>
      <c r="AF57" s="433"/>
      <c r="AG57" s="433"/>
      <c r="AH57" s="433"/>
      <c r="AI57" s="433"/>
    </row>
    <row r="58" spans="1:52" s="380" customFormat="1" ht="8.1" customHeight="1">
      <c r="A58" s="408">
        <v>35339</v>
      </c>
      <c r="B58" s="409">
        <v>3912.6</v>
      </c>
      <c r="C58" s="409"/>
      <c r="D58" s="409">
        <v>2.7</v>
      </c>
      <c r="E58" s="409"/>
      <c r="F58" s="409">
        <v>3915.2999999999997</v>
      </c>
      <c r="G58" s="409"/>
      <c r="H58" s="410"/>
      <c r="I58" s="409">
        <v>73.099999999999994</v>
      </c>
      <c r="J58" s="409"/>
      <c r="K58" s="409">
        <v>41.1</v>
      </c>
      <c r="L58" s="409"/>
      <c r="M58" s="409">
        <v>114.19999999999999</v>
      </c>
      <c r="N58" s="409"/>
      <c r="O58" s="410"/>
      <c r="P58" s="396"/>
      <c r="X58" s="433"/>
      <c r="Y58" s="433"/>
      <c r="Z58" s="433"/>
      <c r="AA58" s="433"/>
      <c r="AB58" s="433"/>
      <c r="AC58" s="433"/>
      <c r="AD58" s="433"/>
      <c r="AE58" s="433"/>
      <c r="AF58" s="433"/>
      <c r="AG58" s="433"/>
      <c r="AH58" s="433"/>
      <c r="AI58" s="433"/>
    </row>
    <row r="59" spans="1:52" s="380" customFormat="1" ht="8.1" customHeight="1">
      <c r="A59" s="408">
        <v>35370</v>
      </c>
      <c r="B59" s="409">
        <v>3964.1</v>
      </c>
      <c r="C59" s="409"/>
      <c r="D59" s="409">
        <v>6.4</v>
      </c>
      <c r="E59" s="409"/>
      <c r="F59" s="409">
        <v>3970.5</v>
      </c>
      <c r="G59" s="409"/>
      <c r="H59" s="410"/>
      <c r="I59" s="409">
        <v>73.5</v>
      </c>
      <c r="J59" s="409"/>
      <c r="K59" s="409">
        <v>61.8</v>
      </c>
      <c r="L59" s="409"/>
      <c r="M59" s="409">
        <v>135.30000000000001</v>
      </c>
      <c r="N59" s="409"/>
      <c r="O59" s="410"/>
      <c r="P59" s="396"/>
      <c r="X59" s="433"/>
      <c r="Y59" s="433"/>
      <c r="Z59" s="433"/>
      <c r="AA59" s="433"/>
      <c r="AB59" s="433"/>
      <c r="AC59" s="433"/>
      <c r="AD59" s="433"/>
      <c r="AE59" s="433"/>
      <c r="AF59" s="433"/>
      <c r="AG59" s="433"/>
      <c r="AH59" s="433"/>
      <c r="AI59" s="433"/>
    </row>
    <row r="60" spans="1:52" s="380" customFormat="1" ht="7.5" customHeight="1">
      <c r="A60" s="408">
        <v>35400</v>
      </c>
      <c r="B60" s="411">
        <v>3515.2</v>
      </c>
      <c r="C60" s="411"/>
      <c r="D60" s="411">
        <v>5.6</v>
      </c>
      <c r="E60" s="411"/>
      <c r="F60" s="411">
        <v>3520.8</v>
      </c>
      <c r="G60" s="411"/>
      <c r="H60" s="412"/>
      <c r="I60" s="411">
        <v>86</v>
      </c>
      <c r="J60" s="411"/>
      <c r="K60" s="411">
        <v>55.2</v>
      </c>
      <c r="L60" s="411"/>
      <c r="M60" s="411">
        <v>141.30000000000001</v>
      </c>
      <c r="N60" s="411"/>
      <c r="O60" s="412"/>
      <c r="P60" s="396"/>
      <c r="X60" s="433"/>
      <c r="Y60" s="433"/>
      <c r="Z60" s="433"/>
      <c r="AA60" s="433"/>
      <c r="AB60" s="433"/>
      <c r="AC60" s="433"/>
      <c r="AD60" s="433"/>
      <c r="AE60" s="433"/>
      <c r="AF60" s="433"/>
      <c r="AG60" s="433"/>
      <c r="AH60" s="433"/>
      <c r="AI60" s="433"/>
    </row>
    <row r="61" spans="1:52" s="380" customFormat="1" ht="12.75" customHeight="1">
      <c r="A61" s="434" t="s">
        <v>329</v>
      </c>
      <c r="B61" s="435">
        <v>21740.967000000001</v>
      </c>
      <c r="C61" s="435">
        <v>22127.224000000002</v>
      </c>
      <c r="D61" s="435">
        <v>21.476999999999997</v>
      </c>
      <c r="E61" s="435">
        <v>19.304000000000002</v>
      </c>
      <c r="F61" s="435">
        <v>21762.444</v>
      </c>
      <c r="G61" s="435">
        <v>22146.528000000002</v>
      </c>
      <c r="H61" s="436">
        <v>1.7648936856540676</v>
      </c>
      <c r="I61" s="437">
        <v>624.90100000000007</v>
      </c>
      <c r="J61" s="437">
        <v>445.41700000000003</v>
      </c>
      <c r="K61" s="437">
        <v>133.244</v>
      </c>
      <c r="L61" s="437">
        <v>5.8409999999999993</v>
      </c>
      <c r="M61" s="437">
        <v>758.14499999999998</v>
      </c>
      <c r="N61" s="437">
        <v>451.25299999999993</v>
      </c>
      <c r="O61" s="438">
        <v>-40.479327833066236</v>
      </c>
      <c r="P61" s="396"/>
    </row>
    <row r="62" spans="1:52" s="380" customFormat="1" ht="11.25" customHeight="1">
      <c r="A62" s="380" t="s">
        <v>342</v>
      </c>
      <c r="B62" s="439"/>
      <c r="C62" s="439"/>
      <c r="D62" s="439"/>
      <c r="E62" s="439"/>
      <c r="F62" s="440"/>
      <c r="G62" s="441"/>
      <c r="H62" s="382"/>
      <c r="I62" s="382"/>
      <c r="J62" s="382"/>
      <c r="K62" s="382"/>
      <c r="L62" s="382"/>
      <c r="M62" s="382"/>
      <c r="N62" s="382"/>
      <c r="O62" s="382"/>
    </row>
    <row r="63" spans="1:52" s="380" customFormat="1">
      <c r="A63" s="442" t="s">
        <v>343</v>
      </c>
      <c r="B63" s="443"/>
      <c r="C63" s="443"/>
      <c r="D63" s="443"/>
      <c r="E63" s="443"/>
      <c r="F63" s="444"/>
      <c r="G63" s="382"/>
      <c r="H63" s="382"/>
      <c r="I63" s="382"/>
      <c r="J63" s="382"/>
      <c r="K63" s="382"/>
      <c r="L63" s="382"/>
      <c r="M63" s="382"/>
      <c r="N63" s="382"/>
    </row>
    <row r="64" spans="1:52" s="380" customFormat="1" ht="9.75" customHeight="1">
      <c r="A64" s="445"/>
      <c r="B64" s="443"/>
      <c r="C64" s="443"/>
      <c r="D64" s="443"/>
      <c r="E64" s="443"/>
      <c r="F64" s="446"/>
      <c r="G64" s="382"/>
      <c r="H64" s="382"/>
      <c r="I64" s="382"/>
      <c r="J64" s="382"/>
      <c r="K64" s="382"/>
      <c r="L64" s="382"/>
      <c r="M64" s="382"/>
      <c r="N64" s="382"/>
      <c r="O64" s="382"/>
    </row>
    <row r="65" spans="2:15" s="380" customFormat="1">
      <c r="B65" s="443"/>
      <c r="C65" s="443"/>
      <c r="D65" s="443"/>
      <c r="E65" s="443"/>
      <c r="F65" s="446"/>
      <c r="G65" s="443"/>
      <c r="H65" s="382"/>
      <c r="I65" s="382"/>
      <c r="J65" s="382"/>
      <c r="K65" s="382"/>
      <c r="L65" s="382"/>
      <c r="M65" s="382"/>
      <c r="N65" s="382"/>
      <c r="O65" s="382"/>
    </row>
    <row r="66" spans="2:15" s="380" customFormat="1">
      <c r="B66" s="443"/>
      <c r="C66" s="443"/>
      <c r="D66" s="443"/>
      <c r="E66" s="443"/>
      <c r="F66" s="446"/>
      <c r="G66" s="382"/>
      <c r="H66" s="382"/>
      <c r="I66" s="382"/>
      <c r="J66" s="382"/>
      <c r="K66" s="382"/>
      <c r="L66" s="382"/>
      <c r="M66" s="382"/>
      <c r="N66" s="382"/>
      <c r="O66" s="382"/>
    </row>
    <row r="67" spans="2:15" s="380" customFormat="1">
      <c r="B67" s="443"/>
      <c r="C67" s="443"/>
      <c r="D67" s="443"/>
      <c r="E67" s="443"/>
      <c r="F67" s="446"/>
      <c r="G67" s="382"/>
      <c r="H67" s="382"/>
      <c r="I67" s="382"/>
      <c r="J67" s="382"/>
      <c r="K67" s="382"/>
      <c r="L67" s="382"/>
      <c r="M67" s="382"/>
      <c r="N67" s="382"/>
      <c r="O67" s="382"/>
    </row>
    <row r="68" spans="2:15" s="380" customFormat="1">
      <c r="B68" s="443"/>
      <c r="C68" s="443"/>
      <c r="D68" s="443"/>
      <c r="E68" s="443"/>
      <c r="F68" s="446"/>
      <c r="G68" s="382"/>
      <c r="H68" s="382"/>
      <c r="I68" s="382"/>
      <c r="J68" s="382"/>
      <c r="K68" s="382"/>
      <c r="L68" s="382"/>
      <c r="M68" s="382"/>
      <c r="N68" s="382"/>
      <c r="O68" s="382"/>
    </row>
    <row r="69" spans="2:15" s="380" customFormat="1">
      <c r="B69" s="443"/>
      <c r="C69" s="443"/>
      <c r="D69" s="443"/>
      <c r="E69" s="443"/>
      <c r="F69" s="382"/>
      <c r="G69" s="382"/>
      <c r="H69" s="382"/>
      <c r="I69" s="382"/>
      <c r="J69" s="382"/>
      <c r="K69" s="382"/>
      <c r="L69" s="382"/>
      <c r="M69" s="382"/>
      <c r="N69" s="382"/>
      <c r="O69" s="382"/>
    </row>
    <row r="70" spans="2:15" s="380" customFormat="1">
      <c r="B70" s="443"/>
      <c r="C70" s="443"/>
      <c r="D70" s="443"/>
      <c r="E70" s="443"/>
      <c r="F70" s="447"/>
      <c r="G70" s="382"/>
      <c r="H70" s="382"/>
      <c r="I70" s="382"/>
      <c r="J70" s="382"/>
      <c r="K70" s="382"/>
      <c r="L70" s="382"/>
      <c r="M70" s="382"/>
      <c r="N70" s="382"/>
      <c r="O70" s="382"/>
    </row>
    <row r="71" spans="2:15" s="380" customFormat="1">
      <c r="B71" s="443"/>
      <c r="C71" s="443"/>
      <c r="D71" s="443"/>
      <c r="E71" s="443"/>
      <c r="F71" s="447"/>
      <c r="G71" s="382"/>
      <c r="H71" s="382"/>
      <c r="I71" s="382"/>
      <c r="J71" s="382"/>
      <c r="K71" s="382"/>
      <c r="L71" s="382"/>
      <c r="M71" s="382"/>
      <c r="N71" s="382"/>
      <c r="O71" s="382"/>
    </row>
    <row r="72" spans="2:15" s="380" customFormat="1">
      <c r="B72" s="443"/>
      <c r="C72" s="443"/>
      <c r="D72" s="443"/>
      <c r="E72" s="443"/>
      <c r="F72" s="447"/>
      <c r="G72" s="382"/>
      <c r="H72" s="382"/>
      <c r="I72" s="382"/>
      <c r="J72" s="382"/>
      <c r="K72" s="382"/>
      <c r="L72" s="382"/>
      <c r="M72" s="382"/>
      <c r="N72" s="382"/>
      <c r="O72" s="382"/>
    </row>
    <row r="73" spans="2:15" s="380" customFormat="1">
      <c r="B73" s="443"/>
      <c r="C73" s="443"/>
      <c r="D73" s="443"/>
      <c r="E73" s="443"/>
      <c r="F73" s="447"/>
      <c r="G73" s="382"/>
      <c r="H73" s="382"/>
      <c r="I73" s="382"/>
      <c r="J73" s="382"/>
      <c r="K73" s="382"/>
      <c r="L73" s="382"/>
      <c r="M73" s="382"/>
      <c r="N73" s="382"/>
      <c r="O73" s="382"/>
    </row>
    <row r="74" spans="2:15" s="380" customFormat="1">
      <c r="B74" s="443"/>
      <c r="C74" s="443"/>
      <c r="D74" s="443"/>
      <c r="E74" s="443"/>
      <c r="F74" s="447"/>
      <c r="G74" s="382"/>
      <c r="H74" s="382"/>
      <c r="I74" s="382"/>
      <c r="J74" s="382"/>
      <c r="K74" s="382"/>
      <c r="L74" s="382"/>
      <c r="M74" s="382"/>
      <c r="N74" s="382"/>
      <c r="O74" s="382"/>
    </row>
    <row r="75" spans="2:15" s="380" customFormat="1">
      <c r="B75" s="443"/>
      <c r="C75" s="443"/>
      <c r="D75" s="443"/>
      <c r="E75" s="443"/>
      <c r="F75" s="447"/>
      <c r="G75" s="382"/>
      <c r="H75" s="382"/>
      <c r="I75" s="382"/>
      <c r="J75" s="382"/>
      <c r="K75" s="382"/>
      <c r="L75" s="382"/>
      <c r="M75" s="382"/>
      <c r="N75" s="382"/>
      <c r="O75" s="382"/>
    </row>
    <row r="76" spans="2:15" s="380" customFormat="1">
      <c r="B76" s="443"/>
      <c r="C76" s="443"/>
      <c r="D76" s="443"/>
      <c r="E76" s="443"/>
      <c r="F76" s="447"/>
      <c r="G76" s="382"/>
      <c r="H76" s="382"/>
      <c r="I76" s="382"/>
      <c r="J76" s="382"/>
      <c r="K76" s="382"/>
      <c r="L76" s="382"/>
      <c r="M76" s="382"/>
      <c r="N76" s="382"/>
      <c r="O76" s="382"/>
    </row>
    <row r="77" spans="2:15" s="380" customFormat="1">
      <c r="B77" s="443"/>
      <c r="C77" s="443"/>
      <c r="D77" s="443"/>
      <c r="E77" s="447"/>
      <c r="F77" s="447"/>
      <c r="G77" s="382"/>
      <c r="H77" s="382"/>
      <c r="I77" s="382"/>
      <c r="J77" s="382"/>
      <c r="K77" s="382"/>
      <c r="L77" s="382"/>
      <c r="M77" s="382"/>
      <c r="N77" s="382"/>
      <c r="O77" s="382"/>
    </row>
    <row r="78" spans="2:15">
      <c r="F78" s="447"/>
    </row>
    <row r="79" spans="2:15">
      <c r="F79" s="447"/>
    </row>
  </sheetData>
  <mergeCells count="2">
    <mergeCell ref="A4:A5"/>
    <mergeCell ref="D4:E4"/>
  </mergeCell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BL330"/>
  <sheetViews>
    <sheetView showGridLines="0" zoomScale="145" zoomScaleNormal="145" workbookViewId="0"/>
  </sheetViews>
  <sheetFormatPr baseColWidth="10" defaultColWidth="11.42578125" defaultRowHeight="16.5"/>
  <cols>
    <col min="1" max="1" width="12" style="448" customWidth="1"/>
    <col min="2" max="9" width="9.28515625" style="448" customWidth="1"/>
    <col min="10" max="13" width="5.42578125" style="449" customWidth="1"/>
    <col min="14" max="16384" width="11.42578125" style="448"/>
  </cols>
  <sheetData>
    <row r="1" spans="1:13" s="472" customFormat="1" ht="15.75" customHeight="1">
      <c r="A1" s="474" t="s">
        <v>350</v>
      </c>
      <c r="B1" s="473"/>
      <c r="C1" s="473"/>
      <c r="D1" s="473"/>
      <c r="E1" s="473"/>
      <c r="F1" s="473"/>
      <c r="G1" s="473"/>
      <c r="H1" s="473"/>
      <c r="I1" s="473"/>
      <c r="J1" s="449"/>
      <c r="K1" s="449"/>
      <c r="L1" s="449"/>
      <c r="M1" s="449"/>
    </row>
    <row r="2" spans="1:13" s="468" customFormat="1" ht="12.75" customHeight="1">
      <c r="A2" s="471" t="s">
        <v>349</v>
      </c>
      <c r="B2" s="470"/>
      <c r="C2" s="470"/>
      <c r="D2" s="470"/>
      <c r="E2" s="470"/>
      <c r="F2" s="470"/>
      <c r="G2" s="470"/>
      <c r="H2" s="470"/>
      <c r="I2" s="469"/>
      <c r="J2" s="449"/>
      <c r="K2" s="449"/>
      <c r="L2" s="449"/>
      <c r="M2" s="449"/>
    </row>
    <row r="3" spans="1:13" s="468" customFormat="1" ht="11.25" customHeight="1">
      <c r="A3" s="471" t="s">
        <v>348</v>
      </c>
      <c r="B3" s="470"/>
      <c r="C3" s="470"/>
      <c r="D3" s="470"/>
      <c r="E3" s="470"/>
      <c r="F3" s="470"/>
      <c r="G3" s="470"/>
      <c r="H3" s="470"/>
      <c r="I3" s="469"/>
      <c r="J3" s="449"/>
      <c r="K3" s="449"/>
      <c r="L3" s="449"/>
      <c r="M3" s="449"/>
    </row>
    <row r="4" spans="1:13" ht="17.100000000000001" customHeight="1">
      <c r="A4" s="927" t="s">
        <v>319</v>
      </c>
      <c r="B4" s="467" t="s">
        <v>347</v>
      </c>
      <c r="C4" s="466"/>
      <c r="D4" s="465" t="s">
        <v>339</v>
      </c>
      <c r="E4" s="466"/>
      <c r="F4" s="465" t="s">
        <v>340</v>
      </c>
      <c r="G4" s="466"/>
      <c r="H4" s="465" t="s">
        <v>346</v>
      </c>
      <c r="I4" s="464"/>
      <c r="L4" s="463"/>
    </row>
    <row r="5" spans="1:13" ht="17.100000000000001" customHeight="1">
      <c r="A5" s="928"/>
      <c r="B5" s="462">
        <v>2024</v>
      </c>
      <c r="C5" s="461">
        <v>2025</v>
      </c>
      <c r="D5" s="462">
        <v>2024</v>
      </c>
      <c r="E5" s="461">
        <v>2025</v>
      </c>
      <c r="F5" s="462">
        <v>2024</v>
      </c>
      <c r="G5" s="461">
        <v>2025</v>
      </c>
      <c r="H5" s="461">
        <v>2024</v>
      </c>
      <c r="I5" s="461">
        <v>2025</v>
      </c>
    </row>
    <row r="6" spans="1:13" ht="8.25" customHeight="1">
      <c r="A6" s="459">
        <v>35065</v>
      </c>
      <c r="B6" s="460">
        <v>353.67</v>
      </c>
      <c r="C6" s="460">
        <v>357.21</v>
      </c>
      <c r="D6" s="460">
        <v>154.29</v>
      </c>
      <c r="E6" s="460">
        <v>156.88999999999999</v>
      </c>
      <c r="F6" s="460">
        <v>96.44</v>
      </c>
      <c r="G6" s="460">
        <v>98.18</v>
      </c>
      <c r="H6" s="460">
        <v>21.84</v>
      </c>
      <c r="I6" s="457">
        <v>28.81</v>
      </c>
    </row>
    <row r="7" spans="1:13" ht="8.25" customHeight="1">
      <c r="A7" s="459">
        <v>35096</v>
      </c>
      <c r="B7" s="460">
        <v>354.04</v>
      </c>
      <c r="C7" s="460">
        <v>358.7</v>
      </c>
      <c r="D7" s="460">
        <v>154.21</v>
      </c>
      <c r="E7" s="460">
        <v>155.9</v>
      </c>
      <c r="F7" s="460">
        <v>95.85</v>
      </c>
      <c r="G7" s="460">
        <v>97.7</v>
      </c>
      <c r="H7" s="460">
        <v>20.48</v>
      </c>
      <c r="I7" s="457">
        <v>20.12</v>
      </c>
    </row>
    <row r="8" spans="1:13" ht="8.25" customHeight="1">
      <c r="A8" s="459">
        <v>35125</v>
      </c>
      <c r="B8" s="460">
        <v>354.22</v>
      </c>
      <c r="C8" s="460">
        <v>360.71</v>
      </c>
      <c r="D8" s="460">
        <v>153.52000000000001</v>
      </c>
      <c r="E8" s="460">
        <v>156.55000000000001</v>
      </c>
      <c r="F8" s="460">
        <v>95.83</v>
      </c>
      <c r="G8" s="460">
        <v>97.04</v>
      </c>
      <c r="H8" s="460">
        <v>19.88</v>
      </c>
      <c r="I8" s="457">
        <v>19.84</v>
      </c>
    </row>
    <row r="9" spans="1:13" ht="8.25" customHeight="1">
      <c r="A9" s="459">
        <v>35156</v>
      </c>
      <c r="B9" s="460">
        <v>360.12</v>
      </c>
      <c r="C9" s="460">
        <v>358.64</v>
      </c>
      <c r="D9" s="460">
        <v>156.80000000000001</v>
      </c>
      <c r="E9" s="460">
        <v>156.85</v>
      </c>
      <c r="F9" s="460">
        <v>96.3</v>
      </c>
      <c r="G9" s="460">
        <v>96.67</v>
      </c>
      <c r="H9" s="460">
        <v>19.899999999999999</v>
      </c>
      <c r="I9" s="457">
        <v>20.85</v>
      </c>
    </row>
    <row r="10" spans="1:13" ht="8.25" customHeight="1">
      <c r="A10" s="459">
        <v>35186</v>
      </c>
      <c r="B10" s="460">
        <v>357.34</v>
      </c>
      <c r="C10" s="460">
        <v>361.04</v>
      </c>
      <c r="D10" s="460">
        <v>158.36000000000001</v>
      </c>
      <c r="E10" s="460">
        <v>159</v>
      </c>
      <c r="F10" s="460">
        <v>95.85</v>
      </c>
      <c r="G10" s="460">
        <v>96.51</v>
      </c>
      <c r="H10" s="460">
        <v>20.28</v>
      </c>
      <c r="I10" s="457">
        <v>21.32</v>
      </c>
    </row>
    <row r="11" spans="1:13" ht="8.25" customHeight="1">
      <c r="A11" s="459">
        <v>35217</v>
      </c>
      <c r="B11" s="460">
        <v>357.15</v>
      </c>
      <c r="C11" s="460">
        <v>362.26</v>
      </c>
      <c r="D11" s="460">
        <v>156.19999999999999</v>
      </c>
      <c r="E11" s="460">
        <v>159.5</v>
      </c>
      <c r="F11" s="460">
        <v>95.58</v>
      </c>
      <c r="G11" s="460">
        <v>96.17</v>
      </c>
      <c r="H11" s="460">
        <v>20.260000000000002</v>
      </c>
      <c r="I11" s="457">
        <v>20.92</v>
      </c>
    </row>
    <row r="12" spans="1:13" ht="8.25" customHeight="1">
      <c r="A12" s="459">
        <v>35247</v>
      </c>
      <c r="B12" s="460">
        <v>355.03</v>
      </c>
      <c r="D12" s="460">
        <v>156.1</v>
      </c>
      <c r="F12" s="460">
        <v>95.5</v>
      </c>
      <c r="H12" s="460">
        <v>21.34</v>
      </c>
      <c r="I12" s="457"/>
    </row>
    <row r="13" spans="1:13" ht="8.25" customHeight="1">
      <c r="A13" s="459">
        <v>35278</v>
      </c>
      <c r="B13" s="460">
        <v>351</v>
      </c>
      <c r="D13" s="460">
        <v>159.1</v>
      </c>
      <c r="F13" s="460">
        <v>95.4</v>
      </c>
      <c r="H13" s="460">
        <v>21.3</v>
      </c>
      <c r="I13" s="457"/>
    </row>
    <row r="14" spans="1:13" ht="8.25" customHeight="1">
      <c r="A14" s="459">
        <v>35309</v>
      </c>
      <c r="B14" s="460">
        <v>349.4</v>
      </c>
      <c r="D14" s="460">
        <v>156.44</v>
      </c>
      <c r="F14" s="460">
        <v>98.85</v>
      </c>
      <c r="H14" s="460">
        <v>21.28</v>
      </c>
      <c r="I14" s="457"/>
    </row>
    <row r="15" spans="1:13" ht="8.25" customHeight="1">
      <c r="A15" s="459">
        <v>35339</v>
      </c>
      <c r="B15" s="460">
        <v>349.24</v>
      </c>
      <c r="D15" s="460">
        <v>153.53</v>
      </c>
      <c r="F15" s="460">
        <v>96.62</v>
      </c>
      <c r="H15" s="460">
        <v>20.77</v>
      </c>
      <c r="I15" s="457"/>
    </row>
    <row r="16" spans="1:13" ht="8.25" customHeight="1">
      <c r="A16" s="459">
        <v>35370</v>
      </c>
      <c r="B16" s="460">
        <v>352.72</v>
      </c>
      <c r="D16" s="460">
        <v>155.34399999999999</v>
      </c>
      <c r="F16" s="460">
        <v>96.995000000000005</v>
      </c>
      <c r="H16" s="460">
        <v>20.489000000000001</v>
      </c>
      <c r="I16" s="457"/>
    </row>
    <row r="17" spans="1:13" ht="12.75" customHeight="1">
      <c r="A17" s="459">
        <v>35400</v>
      </c>
      <c r="B17" s="458">
        <v>357.1</v>
      </c>
      <c r="D17" s="458">
        <v>152.4</v>
      </c>
      <c r="F17" s="458">
        <v>96.1</v>
      </c>
      <c r="H17" s="458">
        <v>19.600000000000001</v>
      </c>
      <c r="I17" s="457"/>
    </row>
    <row r="18" spans="1:13" s="453" customFormat="1" ht="8.25" customHeight="1">
      <c r="A18" s="456" t="s">
        <v>224</v>
      </c>
      <c r="B18" s="455">
        <f>IF(B17="","",AVERAGE(B6:B17))</f>
        <v>354.25250000000005</v>
      </c>
      <c r="C18" s="455"/>
      <c r="D18" s="455">
        <f>IF(D17="","",AVERAGE(D6:D17))</f>
        <v>155.52449999999999</v>
      </c>
      <c r="E18" s="455"/>
      <c r="F18" s="455">
        <f>IF(F17="","",AVERAGE(F6:F17))</f>
        <v>96.276250000000005</v>
      </c>
      <c r="G18" s="455"/>
      <c r="H18" s="455">
        <f>IF(H17="","",AVERAGE(H6:H17))</f>
        <v>20.61825</v>
      </c>
      <c r="I18" s="454"/>
      <c r="J18" s="449"/>
      <c r="K18" s="449"/>
      <c r="L18" s="449"/>
      <c r="M18" s="449"/>
    </row>
    <row r="19" spans="1:13" ht="12.75" customHeight="1">
      <c r="A19" s="448" t="s">
        <v>345</v>
      </c>
    </row>
    <row r="20" spans="1:13" ht="9.75" customHeight="1">
      <c r="A20" s="452" t="s">
        <v>344</v>
      </c>
    </row>
    <row r="21" spans="1:13">
      <c r="A21" s="445"/>
      <c r="C21" s="450"/>
    </row>
    <row r="22" spans="1:13">
      <c r="B22" s="451"/>
      <c r="C22" s="450"/>
      <c r="D22" s="451"/>
      <c r="E22" s="451"/>
      <c r="F22" s="451"/>
      <c r="H22" s="451"/>
    </row>
    <row r="23" spans="1:13">
      <c r="B23" s="451"/>
      <c r="C23" s="450"/>
    </row>
    <row r="73" spans="1:9">
      <c r="A73" s="449"/>
      <c r="B73" s="449"/>
      <c r="C73" s="449"/>
      <c r="D73" s="449"/>
      <c r="E73" s="449"/>
      <c r="F73" s="449"/>
      <c r="G73" s="449"/>
      <c r="H73" s="449"/>
      <c r="I73" s="449"/>
    </row>
    <row r="74" spans="1:9">
      <c r="A74" s="449"/>
      <c r="B74" s="449"/>
      <c r="C74" s="449"/>
      <c r="D74" s="449"/>
      <c r="E74" s="449"/>
      <c r="F74" s="449"/>
      <c r="G74" s="449"/>
      <c r="H74" s="449"/>
      <c r="I74" s="449"/>
    </row>
    <row r="75" spans="1:9">
      <c r="A75" s="449"/>
      <c r="B75" s="449"/>
      <c r="C75" s="449"/>
      <c r="D75" s="449"/>
      <c r="E75" s="449"/>
      <c r="F75" s="449"/>
      <c r="G75" s="449"/>
      <c r="H75" s="449"/>
      <c r="I75" s="449"/>
    </row>
    <row r="76" spans="1:9">
      <c r="A76" s="449"/>
      <c r="B76" s="449"/>
      <c r="C76" s="449"/>
      <c r="D76" s="449"/>
      <c r="E76" s="449"/>
      <c r="F76" s="449"/>
      <c r="G76" s="449"/>
      <c r="H76" s="449"/>
      <c r="I76" s="449"/>
    </row>
    <row r="77" spans="1:9">
      <c r="A77" s="449"/>
      <c r="B77" s="449"/>
      <c r="C77" s="449"/>
      <c r="D77" s="449"/>
      <c r="E77" s="449"/>
      <c r="F77" s="449"/>
      <c r="G77" s="449"/>
      <c r="H77" s="449"/>
      <c r="I77" s="449"/>
    </row>
    <row r="78" spans="1:9">
      <c r="A78" s="449"/>
      <c r="B78" s="449"/>
      <c r="C78" s="449"/>
      <c r="D78" s="449"/>
      <c r="E78" s="449"/>
      <c r="F78" s="449"/>
      <c r="G78" s="449"/>
      <c r="H78" s="449"/>
      <c r="I78" s="449"/>
    </row>
    <row r="79" spans="1:9">
      <c r="A79" s="449"/>
      <c r="B79" s="449"/>
      <c r="C79" s="449"/>
      <c r="D79" s="449"/>
      <c r="E79" s="449"/>
      <c r="F79" s="449"/>
      <c r="G79" s="449"/>
      <c r="H79" s="449"/>
      <c r="I79" s="449"/>
    </row>
    <row r="80" spans="1:9">
      <c r="A80" s="449"/>
      <c r="B80" s="449"/>
      <c r="C80" s="449"/>
      <c r="D80" s="449"/>
      <c r="E80" s="449"/>
      <c r="F80" s="449"/>
      <c r="G80" s="449"/>
      <c r="H80" s="449"/>
      <c r="I80" s="449"/>
    </row>
    <row r="81" spans="1:9">
      <c r="A81" s="449"/>
      <c r="B81" s="449"/>
      <c r="C81" s="449"/>
      <c r="D81" s="449"/>
      <c r="E81" s="449"/>
      <c r="F81" s="449"/>
      <c r="G81" s="449"/>
      <c r="H81" s="449"/>
      <c r="I81" s="449"/>
    </row>
    <row r="82" spans="1:9">
      <c r="A82" s="449"/>
      <c r="B82" s="449"/>
      <c r="C82" s="449"/>
      <c r="D82" s="449"/>
      <c r="E82" s="449"/>
      <c r="F82" s="449"/>
      <c r="G82" s="449"/>
      <c r="H82" s="449"/>
      <c r="I82" s="449"/>
    </row>
    <row r="83" spans="1:9">
      <c r="A83" s="449"/>
      <c r="B83" s="449"/>
      <c r="C83" s="449"/>
      <c r="D83" s="449"/>
      <c r="E83" s="449"/>
      <c r="F83" s="449"/>
      <c r="G83" s="449"/>
      <c r="H83" s="449"/>
      <c r="I83" s="449"/>
    </row>
    <row r="84" spans="1:9">
      <c r="A84" s="449"/>
      <c r="B84" s="449"/>
      <c r="C84" s="449"/>
      <c r="D84" s="449"/>
      <c r="E84" s="449"/>
      <c r="F84" s="449"/>
      <c r="G84" s="449"/>
      <c r="H84" s="449"/>
      <c r="I84" s="449"/>
    </row>
    <row r="85" spans="1:9">
      <c r="A85" s="449"/>
      <c r="B85" s="449"/>
      <c r="C85" s="449"/>
      <c r="D85" s="449"/>
      <c r="E85" s="449"/>
      <c r="F85" s="449"/>
      <c r="G85" s="449"/>
      <c r="H85" s="449"/>
      <c r="I85" s="449"/>
    </row>
    <row r="86" spans="1:9">
      <c r="A86" s="449"/>
      <c r="B86" s="449"/>
      <c r="C86" s="449"/>
      <c r="D86" s="449"/>
      <c r="E86" s="449"/>
      <c r="F86" s="449"/>
      <c r="G86" s="449"/>
      <c r="H86" s="449"/>
      <c r="I86" s="449"/>
    </row>
    <row r="87" spans="1:9">
      <c r="A87" s="449"/>
      <c r="B87" s="449"/>
      <c r="C87" s="449"/>
      <c r="D87" s="449"/>
      <c r="E87" s="449"/>
      <c r="F87" s="449"/>
      <c r="G87" s="449"/>
      <c r="H87" s="449"/>
      <c r="I87" s="449"/>
    </row>
    <row r="88" spans="1:9">
      <c r="A88" s="449"/>
      <c r="B88" s="449"/>
      <c r="C88" s="449"/>
      <c r="D88" s="449"/>
      <c r="E88" s="449"/>
      <c r="F88" s="449"/>
      <c r="G88" s="449"/>
      <c r="H88" s="449"/>
      <c r="I88" s="449"/>
    </row>
    <row r="89" spans="1:9">
      <c r="A89" s="449"/>
      <c r="B89" s="449"/>
      <c r="C89" s="449"/>
      <c r="D89" s="449"/>
      <c r="E89" s="449"/>
      <c r="F89" s="449"/>
      <c r="G89" s="449"/>
      <c r="H89" s="449"/>
      <c r="I89" s="449"/>
    </row>
    <row r="90" spans="1:9">
      <c r="A90" s="449"/>
      <c r="B90" s="449"/>
      <c r="C90" s="449"/>
      <c r="D90" s="449"/>
      <c r="E90" s="449"/>
      <c r="F90" s="449"/>
      <c r="G90" s="449"/>
      <c r="H90" s="449"/>
      <c r="I90" s="449"/>
    </row>
    <row r="91" spans="1:9">
      <c r="A91" s="449"/>
      <c r="B91" s="449"/>
      <c r="C91" s="449"/>
      <c r="D91" s="449"/>
      <c r="E91" s="449"/>
      <c r="F91" s="449"/>
      <c r="G91" s="449"/>
      <c r="H91" s="449"/>
      <c r="I91" s="449"/>
    </row>
    <row r="92" spans="1:9">
      <c r="A92" s="449"/>
      <c r="B92" s="449"/>
      <c r="C92" s="449"/>
      <c r="D92" s="449"/>
      <c r="E92" s="449"/>
      <c r="F92" s="449"/>
      <c r="G92" s="449"/>
      <c r="H92" s="449"/>
      <c r="I92" s="449"/>
    </row>
    <row r="93" spans="1:9">
      <c r="A93" s="449"/>
      <c r="B93" s="449"/>
      <c r="C93" s="449"/>
      <c r="D93" s="449"/>
      <c r="E93" s="449"/>
      <c r="F93" s="449"/>
      <c r="G93" s="449"/>
      <c r="H93" s="449"/>
      <c r="I93" s="449"/>
    </row>
    <row r="94" spans="1:9">
      <c r="A94" s="449"/>
      <c r="B94" s="449"/>
      <c r="C94" s="449"/>
      <c r="D94" s="449"/>
      <c r="E94" s="449"/>
      <c r="F94" s="449"/>
      <c r="G94" s="449"/>
      <c r="H94" s="449"/>
      <c r="I94" s="449"/>
    </row>
    <row r="95" spans="1:9">
      <c r="A95" s="449"/>
      <c r="B95" s="449"/>
      <c r="C95" s="449"/>
      <c r="D95" s="449"/>
      <c r="E95" s="449"/>
      <c r="F95" s="449"/>
      <c r="G95" s="449"/>
      <c r="H95" s="449"/>
      <c r="I95" s="449"/>
    </row>
    <row r="96" spans="1:9">
      <c r="A96" s="449"/>
      <c r="B96" s="449"/>
      <c r="C96" s="449"/>
      <c r="D96" s="449"/>
      <c r="E96" s="449"/>
      <c r="F96" s="449"/>
      <c r="G96" s="449"/>
      <c r="H96" s="449"/>
      <c r="I96" s="449"/>
    </row>
    <row r="97" spans="1:9">
      <c r="A97" s="449"/>
      <c r="B97" s="449"/>
      <c r="C97" s="449"/>
      <c r="D97" s="449"/>
      <c r="E97" s="449"/>
      <c r="F97" s="449"/>
      <c r="G97" s="449"/>
      <c r="H97" s="449"/>
      <c r="I97" s="449"/>
    </row>
    <row r="98" spans="1:9">
      <c r="A98" s="449"/>
      <c r="B98" s="449"/>
      <c r="C98" s="449"/>
      <c r="D98" s="449"/>
      <c r="E98" s="449"/>
      <c r="F98" s="449"/>
      <c r="G98" s="449"/>
      <c r="H98" s="449"/>
      <c r="I98" s="449"/>
    </row>
    <row r="99" spans="1:9">
      <c r="A99" s="449"/>
      <c r="B99" s="449"/>
      <c r="C99" s="449"/>
      <c r="D99" s="449"/>
      <c r="E99" s="449"/>
      <c r="F99" s="449"/>
      <c r="G99" s="449"/>
      <c r="H99" s="449"/>
      <c r="I99" s="449"/>
    </row>
    <row r="100" spans="1:9">
      <c r="A100" s="449"/>
      <c r="B100" s="449"/>
      <c r="C100" s="449"/>
      <c r="D100" s="449"/>
      <c r="E100" s="449"/>
      <c r="F100" s="449"/>
      <c r="G100" s="449"/>
      <c r="H100" s="449"/>
      <c r="I100" s="449"/>
    </row>
    <row r="101" spans="1:9">
      <c r="A101" s="449"/>
      <c r="B101" s="449"/>
      <c r="C101" s="449"/>
      <c r="D101" s="449"/>
      <c r="E101" s="449"/>
      <c r="F101" s="449"/>
      <c r="G101" s="449"/>
      <c r="H101" s="449"/>
      <c r="I101" s="449"/>
    </row>
    <row r="102" spans="1:9">
      <c r="A102" s="449"/>
      <c r="B102" s="449"/>
      <c r="C102" s="449"/>
      <c r="D102" s="449"/>
      <c r="E102" s="449"/>
      <c r="F102" s="449"/>
      <c r="G102" s="449"/>
      <c r="H102" s="449"/>
      <c r="I102" s="449"/>
    </row>
    <row r="103" spans="1:9">
      <c r="A103" s="449"/>
      <c r="B103" s="449"/>
      <c r="C103" s="449"/>
      <c r="D103" s="449"/>
      <c r="E103" s="449"/>
      <c r="F103" s="449"/>
      <c r="G103" s="449"/>
      <c r="H103" s="449"/>
      <c r="I103" s="449"/>
    </row>
    <row r="104" spans="1:9">
      <c r="A104" s="449"/>
      <c r="B104" s="449"/>
      <c r="C104" s="449"/>
      <c r="D104" s="449"/>
      <c r="E104" s="449"/>
      <c r="F104" s="449"/>
      <c r="G104" s="449"/>
      <c r="H104" s="449"/>
      <c r="I104" s="449"/>
    </row>
    <row r="105" spans="1:9">
      <c r="A105" s="449"/>
      <c r="B105" s="449"/>
      <c r="C105" s="449"/>
      <c r="D105" s="449"/>
      <c r="E105" s="449"/>
      <c r="F105" s="449"/>
      <c r="G105" s="449"/>
      <c r="H105" s="449"/>
      <c r="I105" s="449"/>
    </row>
    <row r="106" spans="1:9">
      <c r="A106" s="449"/>
      <c r="B106" s="449"/>
      <c r="C106" s="449"/>
      <c r="D106" s="449"/>
      <c r="E106" s="449"/>
      <c r="F106" s="449"/>
      <c r="G106" s="449"/>
      <c r="H106" s="449"/>
      <c r="I106" s="449"/>
    </row>
    <row r="107" spans="1:9">
      <c r="A107" s="449"/>
      <c r="B107" s="449"/>
      <c r="C107" s="449"/>
      <c r="D107" s="449"/>
      <c r="E107" s="449"/>
      <c r="F107" s="449"/>
      <c r="G107" s="449"/>
      <c r="H107" s="449"/>
      <c r="I107" s="449"/>
    </row>
    <row r="108" spans="1:9">
      <c r="A108" s="449"/>
      <c r="B108" s="449"/>
      <c r="C108" s="449"/>
      <c r="D108" s="449"/>
      <c r="E108" s="449"/>
      <c r="F108" s="449"/>
      <c r="G108" s="449"/>
      <c r="H108" s="449"/>
      <c r="I108" s="449"/>
    </row>
    <row r="109" spans="1:9">
      <c r="A109" s="449"/>
      <c r="B109" s="449"/>
      <c r="C109" s="449"/>
      <c r="D109" s="449"/>
      <c r="E109" s="449"/>
      <c r="F109" s="449"/>
      <c r="G109" s="449"/>
      <c r="H109" s="449"/>
      <c r="I109" s="449"/>
    </row>
    <row r="110" spans="1:9">
      <c r="A110" s="449"/>
      <c r="B110" s="449"/>
      <c r="C110" s="449"/>
      <c r="D110" s="449"/>
      <c r="E110" s="449"/>
      <c r="F110" s="449"/>
      <c r="G110" s="449"/>
      <c r="H110" s="449"/>
      <c r="I110" s="449"/>
    </row>
    <row r="111" spans="1:9">
      <c r="A111" s="449"/>
      <c r="B111" s="449"/>
      <c r="C111" s="449"/>
      <c r="D111" s="449"/>
      <c r="E111" s="449"/>
      <c r="F111" s="449"/>
      <c r="G111" s="449"/>
      <c r="H111" s="449"/>
      <c r="I111" s="449"/>
    </row>
    <row r="112" spans="1:9">
      <c r="A112" s="449"/>
      <c r="B112" s="449"/>
      <c r="C112" s="449"/>
      <c r="D112" s="449"/>
      <c r="E112" s="449"/>
      <c r="F112" s="449"/>
      <c r="G112" s="449"/>
      <c r="H112" s="449"/>
      <c r="I112" s="449"/>
    </row>
    <row r="113" spans="1:64">
      <c r="A113" s="449"/>
      <c r="B113" s="449"/>
      <c r="C113" s="449"/>
      <c r="D113" s="449"/>
      <c r="E113" s="449"/>
      <c r="F113" s="449"/>
      <c r="G113" s="449"/>
      <c r="H113" s="449"/>
      <c r="I113" s="449"/>
    </row>
    <row r="114" spans="1:64">
      <c r="A114" s="449"/>
      <c r="B114" s="449"/>
      <c r="C114" s="449"/>
      <c r="D114" s="449"/>
      <c r="E114" s="449"/>
      <c r="F114" s="449"/>
      <c r="G114" s="449"/>
      <c r="H114" s="449"/>
      <c r="I114" s="449"/>
    </row>
    <row r="115" spans="1:64">
      <c r="A115" s="449"/>
      <c r="B115" s="449"/>
      <c r="C115" s="449"/>
      <c r="D115" s="449"/>
      <c r="E115" s="449"/>
      <c r="F115" s="449"/>
      <c r="G115" s="449"/>
      <c r="H115" s="449"/>
      <c r="I115" s="449"/>
    </row>
    <row r="116" spans="1:64">
      <c r="A116" s="449"/>
      <c r="B116" s="449"/>
      <c r="C116" s="449"/>
      <c r="D116" s="449"/>
      <c r="E116" s="449"/>
      <c r="F116" s="449"/>
      <c r="G116" s="449"/>
      <c r="H116" s="449"/>
      <c r="I116" s="449"/>
    </row>
    <row r="117" spans="1:64">
      <c r="A117" s="449"/>
      <c r="B117" s="449"/>
      <c r="C117" s="449"/>
      <c r="D117" s="449"/>
      <c r="E117" s="449"/>
      <c r="F117" s="449"/>
      <c r="G117" s="449"/>
      <c r="H117" s="449"/>
      <c r="I117" s="449"/>
    </row>
    <row r="118" spans="1:64">
      <c r="A118" s="449"/>
      <c r="B118" s="449"/>
      <c r="C118" s="449"/>
      <c r="D118" s="449"/>
      <c r="E118" s="449"/>
      <c r="F118" s="449"/>
      <c r="G118" s="449"/>
      <c r="H118" s="449"/>
      <c r="I118" s="449"/>
    </row>
    <row r="119" spans="1:64">
      <c r="A119" s="449"/>
      <c r="B119" s="449"/>
      <c r="C119" s="449"/>
      <c r="D119" s="449"/>
      <c r="E119" s="449"/>
      <c r="F119" s="449"/>
      <c r="G119" s="449"/>
      <c r="H119" s="449"/>
      <c r="I119" s="449"/>
    </row>
    <row r="120" spans="1:64">
      <c r="A120" s="449"/>
      <c r="B120" s="449"/>
      <c r="C120" s="449"/>
      <c r="D120" s="449"/>
      <c r="E120" s="449"/>
      <c r="F120" s="449"/>
      <c r="G120" s="449"/>
      <c r="H120" s="449"/>
      <c r="I120" s="449"/>
    </row>
    <row r="121" spans="1:64">
      <c r="A121" s="449"/>
      <c r="B121" s="449"/>
      <c r="C121" s="449"/>
      <c r="D121" s="449"/>
      <c r="E121" s="449"/>
      <c r="F121" s="449"/>
      <c r="G121" s="449"/>
      <c r="H121" s="449"/>
      <c r="I121" s="449"/>
    </row>
    <row r="122" spans="1:64">
      <c r="A122" s="449"/>
      <c r="B122" s="449"/>
      <c r="C122" s="449"/>
      <c r="D122" s="449"/>
      <c r="E122" s="449"/>
      <c r="F122" s="449"/>
      <c r="G122" s="449"/>
      <c r="H122" s="449"/>
      <c r="I122" s="449"/>
    </row>
    <row r="123" spans="1:64">
      <c r="A123" s="449"/>
      <c r="B123" s="449"/>
      <c r="C123" s="449"/>
      <c r="D123" s="449"/>
      <c r="E123" s="449"/>
      <c r="F123" s="449"/>
      <c r="G123" s="449"/>
      <c r="H123" s="449"/>
      <c r="I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row>
    <row r="124" spans="1:64">
      <c r="A124" s="449"/>
      <c r="B124" s="449"/>
      <c r="C124" s="449"/>
      <c r="D124" s="449"/>
      <c r="E124" s="449"/>
      <c r="F124" s="449"/>
      <c r="G124" s="449"/>
      <c r="H124" s="449"/>
      <c r="I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row>
    <row r="125" spans="1:64">
      <c r="A125" s="449"/>
      <c r="B125" s="449"/>
      <c r="C125" s="449"/>
      <c r="D125" s="449"/>
      <c r="E125" s="449"/>
      <c r="F125" s="449"/>
      <c r="G125" s="449"/>
      <c r="H125" s="449"/>
      <c r="I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row>
    <row r="126" spans="1:64">
      <c r="A126" s="449"/>
      <c r="B126" s="449"/>
      <c r="C126" s="449"/>
      <c r="D126" s="449"/>
      <c r="E126" s="449"/>
      <c r="F126" s="449"/>
      <c r="G126" s="449"/>
      <c r="H126" s="449"/>
      <c r="I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row>
    <row r="127" spans="1:64">
      <c r="A127" s="449"/>
      <c r="B127" s="449"/>
      <c r="C127" s="449"/>
      <c r="D127" s="449"/>
      <c r="E127" s="449"/>
      <c r="F127" s="449"/>
      <c r="G127" s="449"/>
      <c r="H127" s="449"/>
      <c r="I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row>
    <row r="128" spans="1:64">
      <c r="A128" s="449"/>
      <c r="B128" s="449"/>
      <c r="C128" s="449"/>
      <c r="D128" s="449"/>
      <c r="E128" s="449"/>
      <c r="F128" s="449"/>
      <c r="G128" s="449"/>
      <c r="H128" s="449"/>
      <c r="I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row>
    <row r="129" spans="1:64">
      <c r="A129" s="449"/>
      <c r="B129" s="449"/>
      <c r="C129" s="449"/>
      <c r="D129" s="449"/>
      <c r="E129" s="449"/>
      <c r="F129" s="449"/>
      <c r="G129" s="449"/>
      <c r="H129" s="449"/>
      <c r="I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c r="BF129" s="449"/>
      <c r="BG129" s="449"/>
      <c r="BH129" s="449"/>
      <c r="BI129" s="449"/>
      <c r="BJ129" s="449"/>
      <c r="BK129" s="449"/>
      <c r="BL129" s="449"/>
    </row>
    <row r="130" spans="1:64">
      <c r="A130" s="449"/>
      <c r="B130" s="449"/>
      <c r="C130" s="449"/>
      <c r="D130" s="449"/>
      <c r="E130" s="449"/>
      <c r="F130" s="449"/>
      <c r="G130" s="449"/>
      <c r="H130" s="449"/>
      <c r="I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c r="BF130" s="449"/>
      <c r="BG130" s="449"/>
      <c r="BH130" s="449"/>
      <c r="BI130" s="449"/>
      <c r="BJ130" s="449"/>
      <c r="BK130" s="449"/>
      <c r="BL130" s="449"/>
    </row>
    <row r="131" spans="1:64">
      <c r="A131" s="449"/>
      <c r="B131" s="449"/>
      <c r="C131" s="449"/>
      <c r="D131" s="449"/>
      <c r="E131" s="449"/>
      <c r="F131" s="449"/>
      <c r="G131" s="449"/>
      <c r="H131" s="449"/>
      <c r="I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row>
    <row r="132" spans="1:64">
      <c r="A132" s="449"/>
      <c r="B132" s="449"/>
      <c r="C132" s="449"/>
      <c r="D132" s="449"/>
      <c r="E132" s="449"/>
      <c r="F132" s="449"/>
      <c r="G132" s="449"/>
      <c r="H132" s="449"/>
      <c r="I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c r="BF132" s="449"/>
      <c r="BG132" s="449"/>
      <c r="BH132" s="449"/>
      <c r="BI132" s="449"/>
      <c r="BJ132" s="449"/>
      <c r="BK132" s="449"/>
      <c r="BL132" s="449"/>
    </row>
    <row r="133" spans="1:64">
      <c r="A133" s="449"/>
      <c r="B133" s="449"/>
      <c r="C133" s="449"/>
      <c r="D133" s="449"/>
      <c r="E133" s="449"/>
      <c r="F133" s="449"/>
      <c r="G133" s="449"/>
      <c r="H133" s="449"/>
      <c r="I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449"/>
      <c r="BL133" s="449"/>
    </row>
    <row r="134" spans="1:64">
      <c r="A134" s="449"/>
      <c r="B134" s="449"/>
      <c r="C134" s="449"/>
      <c r="D134" s="449"/>
      <c r="E134" s="449"/>
      <c r="F134" s="449"/>
      <c r="G134" s="449"/>
      <c r="H134" s="449"/>
      <c r="I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c r="BF134" s="449"/>
      <c r="BG134" s="449"/>
      <c r="BH134" s="449"/>
      <c r="BI134" s="449"/>
      <c r="BJ134" s="449"/>
      <c r="BK134" s="449"/>
      <c r="BL134" s="449"/>
    </row>
    <row r="135" spans="1:64">
      <c r="A135" s="449"/>
      <c r="B135" s="449"/>
      <c r="C135" s="449"/>
      <c r="D135" s="449"/>
      <c r="E135" s="449"/>
      <c r="F135" s="449"/>
      <c r="G135" s="449"/>
      <c r="H135" s="449"/>
      <c r="I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c r="BF135" s="449"/>
      <c r="BG135" s="449"/>
      <c r="BH135" s="449"/>
      <c r="BI135" s="449"/>
      <c r="BJ135" s="449"/>
      <c r="BK135" s="449"/>
      <c r="BL135" s="449"/>
    </row>
    <row r="136" spans="1:64">
      <c r="A136" s="449"/>
      <c r="B136" s="449"/>
      <c r="C136" s="449"/>
      <c r="D136" s="449"/>
      <c r="E136" s="449"/>
      <c r="F136" s="449"/>
      <c r="G136" s="449"/>
      <c r="H136" s="449"/>
      <c r="I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row>
    <row r="137" spans="1:64">
      <c r="A137" s="449"/>
      <c r="B137" s="449"/>
      <c r="C137" s="449"/>
      <c r="D137" s="449"/>
      <c r="E137" s="449"/>
      <c r="F137" s="449"/>
      <c r="G137" s="449"/>
      <c r="H137" s="449"/>
      <c r="I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c r="BF137" s="449"/>
      <c r="BG137" s="449"/>
      <c r="BH137" s="449"/>
      <c r="BI137" s="449"/>
      <c r="BJ137" s="449"/>
      <c r="BK137" s="449"/>
      <c r="BL137" s="449"/>
    </row>
    <row r="138" spans="1:64">
      <c r="A138" s="449"/>
      <c r="B138" s="449"/>
      <c r="C138" s="449"/>
      <c r="D138" s="449"/>
      <c r="E138" s="449"/>
      <c r="F138" s="449"/>
      <c r="G138" s="449"/>
      <c r="H138" s="449"/>
      <c r="I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c r="BF138" s="449"/>
      <c r="BG138" s="449"/>
      <c r="BH138" s="449"/>
      <c r="BI138" s="449"/>
      <c r="BJ138" s="449"/>
      <c r="BK138" s="449"/>
      <c r="BL138" s="449"/>
    </row>
    <row r="139" spans="1:64">
      <c r="A139" s="449"/>
      <c r="B139" s="449"/>
      <c r="C139" s="449"/>
      <c r="D139" s="449"/>
      <c r="E139" s="449"/>
      <c r="F139" s="449"/>
      <c r="G139" s="449"/>
      <c r="H139" s="449"/>
      <c r="I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c r="BF139" s="449"/>
      <c r="BG139" s="449"/>
      <c r="BH139" s="449"/>
      <c r="BI139" s="449"/>
      <c r="BJ139" s="449"/>
      <c r="BK139" s="449"/>
      <c r="BL139" s="449"/>
    </row>
    <row r="140" spans="1:64">
      <c r="A140" s="449"/>
      <c r="B140" s="449"/>
      <c r="C140" s="449"/>
      <c r="D140" s="449"/>
      <c r="E140" s="449"/>
      <c r="F140" s="449"/>
      <c r="G140" s="449"/>
      <c r="H140" s="449"/>
      <c r="I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c r="BF140" s="449"/>
      <c r="BG140" s="449"/>
      <c r="BH140" s="449"/>
      <c r="BI140" s="449"/>
      <c r="BJ140" s="449"/>
      <c r="BK140" s="449"/>
      <c r="BL140" s="449"/>
    </row>
    <row r="141" spans="1:64">
      <c r="A141" s="449"/>
      <c r="B141" s="449"/>
      <c r="C141" s="449"/>
      <c r="D141" s="449"/>
      <c r="E141" s="449"/>
      <c r="F141" s="449"/>
      <c r="G141" s="449"/>
      <c r="H141" s="449"/>
      <c r="I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c r="BF141" s="449"/>
      <c r="BG141" s="449"/>
      <c r="BH141" s="449"/>
      <c r="BI141" s="449"/>
      <c r="BJ141" s="449"/>
      <c r="BK141" s="449"/>
      <c r="BL141" s="449"/>
    </row>
    <row r="142" spans="1:64">
      <c r="A142" s="449"/>
      <c r="B142" s="449"/>
      <c r="C142" s="449"/>
      <c r="D142" s="449"/>
      <c r="E142" s="449"/>
      <c r="F142" s="449"/>
      <c r="G142" s="449"/>
      <c r="H142" s="449"/>
      <c r="I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c r="BF142" s="449"/>
      <c r="BG142" s="449"/>
      <c r="BH142" s="449"/>
      <c r="BI142" s="449"/>
      <c r="BJ142" s="449"/>
      <c r="BK142" s="449"/>
      <c r="BL142" s="449"/>
    </row>
    <row r="143" spans="1:64">
      <c r="A143" s="449"/>
      <c r="B143" s="449"/>
      <c r="C143" s="449"/>
      <c r="D143" s="449"/>
      <c r="E143" s="449"/>
      <c r="F143" s="449"/>
      <c r="G143" s="449"/>
      <c r="H143" s="449"/>
      <c r="I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c r="BF143" s="449"/>
      <c r="BG143" s="449"/>
      <c r="BH143" s="449"/>
      <c r="BI143" s="449"/>
      <c r="BJ143" s="449"/>
      <c r="BK143" s="449"/>
      <c r="BL143" s="449"/>
    </row>
    <row r="144" spans="1:64">
      <c r="A144" s="449"/>
      <c r="B144" s="449"/>
      <c r="C144" s="449"/>
      <c r="D144" s="449"/>
      <c r="E144" s="449"/>
      <c r="F144" s="449"/>
      <c r="G144" s="449"/>
      <c r="H144" s="449"/>
      <c r="I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c r="BF144" s="449"/>
      <c r="BG144" s="449"/>
      <c r="BH144" s="449"/>
      <c r="BI144" s="449"/>
      <c r="BJ144" s="449"/>
      <c r="BK144" s="449"/>
      <c r="BL144" s="449"/>
    </row>
    <row r="145" spans="1:64">
      <c r="A145" s="449"/>
      <c r="B145" s="449"/>
      <c r="C145" s="449"/>
      <c r="D145" s="449"/>
      <c r="E145" s="449"/>
      <c r="F145" s="449"/>
      <c r="G145" s="449"/>
      <c r="H145" s="449"/>
      <c r="I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c r="BF145" s="449"/>
      <c r="BG145" s="449"/>
      <c r="BH145" s="449"/>
      <c r="BI145" s="449"/>
      <c r="BJ145" s="449"/>
      <c r="BK145" s="449"/>
      <c r="BL145" s="449"/>
    </row>
    <row r="146" spans="1:64">
      <c r="A146" s="449"/>
      <c r="B146" s="449"/>
      <c r="C146" s="449"/>
      <c r="D146" s="449"/>
      <c r="E146" s="449"/>
      <c r="F146" s="449"/>
      <c r="G146" s="449"/>
      <c r="H146" s="449"/>
      <c r="I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c r="BF146" s="449"/>
      <c r="BG146" s="449"/>
      <c r="BH146" s="449"/>
      <c r="BI146" s="449"/>
      <c r="BJ146" s="449"/>
      <c r="BK146" s="449"/>
      <c r="BL146" s="449"/>
    </row>
    <row r="147" spans="1:64">
      <c r="A147" s="449"/>
      <c r="B147" s="449"/>
      <c r="C147" s="449"/>
      <c r="D147" s="449"/>
      <c r="E147" s="449"/>
      <c r="F147" s="449"/>
      <c r="G147" s="449"/>
      <c r="H147" s="449"/>
      <c r="I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49"/>
      <c r="AY147" s="449"/>
      <c r="AZ147" s="449"/>
      <c r="BA147" s="449"/>
      <c r="BB147" s="449"/>
      <c r="BC147" s="449"/>
      <c r="BD147" s="449"/>
      <c r="BE147" s="449"/>
      <c r="BF147" s="449"/>
      <c r="BG147" s="449"/>
      <c r="BH147" s="449"/>
      <c r="BI147" s="449"/>
      <c r="BJ147" s="449"/>
      <c r="BK147" s="449"/>
      <c r="BL147" s="449"/>
    </row>
    <row r="148" spans="1:64">
      <c r="A148" s="449"/>
      <c r="B148" s="449"/>
      <c r="C148" s="449"/>
      <c r="D148" s="449"/>
      <c r="E148" s="449"/>
      <c r="F148" s="449"/>
      <c r="G148" s="449"/>
      <c r="H148" s="449"/>
      <c r="I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449"/>
      <c r="AY148" s="449"/>
      <c r="AZ148" s="449"/>
      <c r="BA148" s="449"/>
      <c r="BB148" s="449"/>
      <c r="BC148" s="449"/>
      <c r="BD148" s="449"/>
      <c r="BE148" s="449"/>
      <c r="BF148" s="449"/>
      <c r="BG148" s="449"/>
      <c r="BH148" s="449"/>
      <c r="BI148" s="449"/>
      <c r="BJ148" s="449"/>
      <c r="BK148" s="449"/>
      <c r="BL148" s="449"/>
    </row>
    <row r="149" spans="1:64">
      <c r="A149" s="449"/>
      <c r="B149" s="449"/>
      <c r="C149" s="449"/>
      <c r="D149" s="449"/>
      <c r="E149" s="449"/>
      <c r="F149" s="449"/>
      <c r="G149" s="449"/>
      <c r="H149" s="449"/>
      <c r="I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c r="BF149" s="449"/>
      <c r="BG149" s="449"/>
      <c r="BH149" s="449"/>
      <c r="BI149" s="449"/>
      <c r="BJ149" s="449"/>
      <c r="BK149" s="449"/>
      <c r="BL149" s="449"/>
    </row>
    <row r="150" spans="1:64">
      <c r="A150" s="449"/>
      <c r="B150" s="449"/>
      <c r="C150" s="449"/>
      <c r="D150" s="449"/>
      <c r="E150" s="449"/>
      <c r="F150" s="449"/>
      <c r="G150" s="449"/>
      <c r="H150" s="449"/>
      <c r="I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c r="BF150" s="449"/>
      <c r="BG150" s="449"/>
      <c r="BH150" s="449"/>
      <c r="BI150" s="449"/>
      <c r="BJ150" s="449"/>
      <c r="BK150" s="449"/>
      <c r="BL150" s="449"/>
    </row>
    <row r="151" spans="1:64">
      <c r="A151" s="449"/>
      <c r="B151" s="449"/>
      <c r="C151" s="449"/>
      <c r="D151" s="449"/>
      <c r="E151" s="449"/>
      <c r="F151" s="449"/>
      <c r="G151" s="449"/>
      <c r="H151" s="449"/>
      <c r="I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49"/>
      <c r="AL151" s="449"/>
      <c r="AM151" s="449"/>
      <c r="AN151" s="449"/>
      <c r="AO151" s="449"/>
      <c r="AP151" s="449"/>
      <c r="AQ151" s="449"/>
      <c r="AR151" s="449"/>
      <c r="AS151" s="449"/>
      <c r="AT151" s="449"/>
      <c r="AU151" s="449"/>
      <c r="AV151" s="449"/>
      <c r="AW151" s="449"/>
      <c r="AX151" s="449"/>
      <c r="AY151" s="449"/>
      <c r="AZ151" s="449"/>
      <c r="BA151" s="449"/>
      <c r="BB151" s="449"/>
      <c r="BC151" s="449"/>
      <c r="BD151" s="449"/>
      <c r="BE151" s="449"/>
      <c r="BF151" s="449"/>
      <c r="BG151" s="449"/>
      <c r="BH151" s="449"/>
      <c r="BI151" s="449"/>
      <c r="BJ151" s="449"/>
      <c r="BK151" s="449"/>
      <c r="BL151" s="449"/>
    </row>
    <row r="152" spans="1:64">
      <c r="A152" s="449"/>
      <c r="B152" s="449"/>
      <c r="C152" s="449"/>
      <c r="D152" s="449"/>
      <c r="E152" s="449"/>
      <c r="F152" s="449"/>
      <c r="G152" s="449"/>
      <c r="H152" s="449"/>
      <c r="I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49"/>
      <c r="AL152" s="449"/>
      <c r="AM152" s="449"/>
      <c r="AN152" s="449"/>
      <c r="AO152" s="449"/>
      <c r="AP152" s="449"/>
      <c r="AQ152" s="449"/>
      <c r="AR152" s="449"/>
      <c r="AS152" s="449"/>
      <c r="AT152" s="449"/>
      <c r="AU152" s="449"/>
      <c r="AV152" s="449"/>
      <c r="AW152" s="449"/>
      <c r="AX152" s="449"/>
      <c r="AY152" s="449"/>
      <c r="AZ152" s="449"/>
      <c r="BA152" s="449"/>
      <c r="BB152" s="449"/>
      <c r="BC152" s="449"/>
      <c r="BD152" s="449"/>
      <c r="BE152" s="449"/>
      <c r="BF152" s="449"/>
      <c r="BG152" s="449"/>
      <c r="BH152" s="449"/>
      <c r="BI152" s="449"/>
      <c r="BJ152" s="449"/>
      <c r="BK152" s="449"/>
      <c r="BL152" s="449"/>
    </row>
    <row r="153" spans="1:64">
      <c r="A153" s="449"/>
      <c r="B153" s="449"/>
      <c r="C153" s="449"/>
      <c r="D153" s="449"/>
      <c r="E153" s="449"/>
      <c r="F153" s="449"/>
      <c r="G153" s="449"/>
      <c r="H153" s="449"/>
      <c r="I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c r="AK153" s="449"/>
      <c r="AL153" s="449"/>
      <c r="AM153" s="449"/>
      <c r="AN153" s="449"/>
      <c r="AO153" s="449"/>
      <c r="AP153" s="449"/>
      <c r="AQ153" s="449"/>
      <c r="AR153" s="449"/>
      <c r="AS153" s="449"/>
      <c r="AT153" s="449"/>
      <c r="AU153" s="449"/>
      <c r="AV153" s="449"/>
      <c r="AW153" s="449"/>
      <c r="AX153" s="449"/>
      <c r="AY153" s="449"/>
      <c r="AZ153" s="449"/>
      <c r="BA153" s="449"/>
      <c r="BB153" s="449"/>
      <c r="BC153" s="449"/>
      <c r="BD153" s="449"/>
      <c r="BE153" s="449"/>
      <c r="BF153" s="449"/>
      <c r="BG153" s="449"/>
      <c r="BH153" s="449"/>
      <c r="BI153" s="449"/>
      <c r="BJ153" s="449"/>
      <c r="BK153" s="449"/>
      <c r="BL153" s="449"/>
    </row>
    <row r="154" spans="1:64">
      <c r="A154" s="449"/>
      <c r="B154" s="449"/>
      <c r="C154" s="449"/>
      <c r="D154" s="449"/>
      <c r="E154" s="449"/>
      <c r="F154" s="449"/>
      <c r="G154" s="449"/>
      <c r="H154" s="449"/>
      <c r="I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c r="AK154" s="449"/>
      <c r="AL154" s="449"/>
      <c r="AM154" s="449"/>
      <c r="AN154" s="449"/>
      <c r="AO154" s="449"/>
      <c r="AP154" s="449"/>
      <c r="AQ154" s="449"/>
      <c r="AR154" s="449"/>
      <c r="AS154" s="449"/>
      <c r="AT154" s="449"/>
      <c r="AU154" s="449"/>
      <c r="AV154" s="449"/>
      <c r="AW154" s="449"/>
      <c r="AX154" s="449"/>
      <c r="AY154" s="449"/>
      <c r="AZ154" s="449"/>
      <c r="BA154" s="449"/>
      <c r="BB154" s="449"/>
      <c r="BC154" s="449"/>
      <c r="BD154" s="449"/>
      <c r="BE154" s="449"/>
      <c r="BF154" s="449"/>
      <c r="BG154" s="449"/>
      <c r="BH154" s="449"/>
      <c r="BI154" s="449"/>
      <c r="BJ154" s="449"/>
      <c r="BK154" s="449"/>
      <c r="BL154" s="449"/>
    </row>
    <row r="155" spans="1:64">
      <c r="A155" s="449"/>
      <c r="B155" s="449"/>
      <c r="C155" s="449"/>
      <c r="D155" s="449"/>
      <c r="E155" s="449"/>
      <c r="F155" s="449"/>
      <c r="G155" s="449"/>
      <c r="H155" s="449"/>
      <c r="I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c r="AK155" s="449"/>
      <c r="AL155" s="449"/>
      <c r="AM155" s="449"/>
      <c r="AN155" s="449"/>
      <c r="AO155" s="449"/>
      <c r="AP155" s="449"/>
      <c r="AQ155" s="449"/>
      <c r="AR155" s="449"/>
      <c r="AS155" s="449"/>
      <c r="AT155" s="449"/>
      <c r="AU155" s="449"/>
      <c r="AV155" s="449"/>
      <c r="AW155" s="449"/>
      <c r="AX155" s="449"/>
      <c r="AY155" s="449"/>
      <c r="AZ155" s="449"/>
      <c r="BA155" s="449"/>
      <c r="BB155" s="449"/>
      <c r="BC155" s="449"/>
      <c r="BD155" s="449"/>
      <c r="BE155" s="449"/>
      <c r="BF155" s="449"/>
      <c r="BG155" s="449"/>
      <c r="BH155" s="449"/>
      <c r="BI155" s="449"/>
      <c r="BJ155" s="449"/>
      <c r="BK155" s="449"/>
      <c r="BL155" s="449"/>
    </row>
    <row r="156" spans="1:64">
      <c r="A156" s="449"/>
      <c r="B156" s="449"/>
      <c r="C156" s="449"/>
      <c r="D156" s="449"/>
      <c r="E156" s="449"/>
      <c r="F156" s="449"/>
      <c r="G156" s="449"/>
      <c r="H156" s="449"/>
      <c r="I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49"/>
      <c r="AL156" s="449"/>
      <c r="AM156" s="449"/>
      <c r="AN156" s="449"/>
      <c r="AO156" s="449"/>
      <c r="AP156" s="449"/>
      <c r="AQ156" s="449"/>
      <c r="AR156" s="449"/>
      <c r="AS156" s="449"/>
      <c r="AT156" s="449"/>
      <c r="AU156" s="449"/>
      <c r="AV156" s="449"/>
      <c r="AW156" s="449"/>
      <c r="AX156" s="449"/>
      <c r="AY156" s="449"/>
      <c r="AZ156" s="449"/>
      <c r="BA156" s="449"/>
      <c r="BB156" s="449"/>
      <c r="BC156" s="449"/>
      <c r="BD156" s="449"/>
      <c r="BE156" s="449"/>
      <c r="BF156" s="449"/>
      <c r="BG156" s="449"/>
      <c r="BH156" s="449"/>
      <c r="BI156" s="449"/>
      <c r="BJ156" s="449"/>
      <c r="BK156" s="449"/>
      <c r="BL156" s="449"/>
    </row>
    <row r="157" spans="1:64">
      <c r="A157" s="449"/>
      <c r="B157" s="449"/>
      <c r="C157" s="449"/>
      <c r="D157" s="449"/>
      <c r="E157" s="449"/>
      <c r="F157" s="449"/>
      <c r="G157" s="449"/>
      <c r="H157" s="449"/>
      <c r="I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c r="AP157" s="449"/>
      <c r="AQ157" s="449"/>
      <c r="AR157" s="449"/>
      <c r="AS157" s="449"/>
      <c r="AT157" s="449"/>
      <c r="AU157" s="449"/>
      <c r="AV157" s="449"/>
      <c r="AW157" s="449"/>
      <c r="AX157" s="449"/>
      <c r="AY157" s="449"/>
      <c r="AZ157" s="449"/>
      <c r="BA157" s="449"/>
      <c r="BB157" s="449"/>
      <c r="BC157" s="449"/>
      <c r="BD157" s="449"/>
      <c r="BE157" s="449"/>
      <c r="BF157" s="449"/>
      <c r="BG157" s="449"/>
      <c r="BH157" s="449"/>
      <c r="BI157" s="449"/>
      <c r="BJ157" s="449"/>
      <c r="BK157" s="449"/>
      <c r="BL157" s="449"/>
    </row>
    <row r="158" spans="1:64">
      <c r="A158" s="449"/>
      <c r="B158" s="449"/>
      <c r="C158" s="449"/>
      <c r="D158" s="449"/>
      <c r="E158" s="449"/>
      <c r="F158" s="449"/>
      <c r="G158" s="449"/>
      <c r="H158" s="449"/>
      <c r="I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row>
    <row r="159" spans="1:64">
      <c r="A159" s="449"/>
      <c r="B159" s="449"/>
      <c r="C159" s="449"/>
      <c r="D159" s="449"/>
      <c r="E159" s="449"/>
      <c r="F159" s="449"/>
      <c r="G159" s="449"/>
      <c r="H159" s="449"/>
      <c r="I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c r="BF159" s="449"/>
      <c r="BG159" s="449"/>
      <c r="BH159" s="449"/>
      <c r="BI159" s="449"/>
      <c r="BJ159" s="449"/>
      <c r="BK159" s="449"/>
      <c r="BL159" s="449"/>
    </row>
    <row r="160" spans="1:64">
      <c r="A160" s="449"/>
      <c r="B160" s="449"/>
      <c r="C160" s="449"/>
      <c r="D160" s="449"/>
      <c r="E160" s="449"/>
      <c r="F160" s="449"/>
      <c r="G160" s="449"/>
      <c r="H160" s="449"/>
      <c r="I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c r="BF160" s="449"/>
      <c r="BG160" s="449"/>
      <c r="BH160" s="449"/>
      <c r="BI160" s="449"/>
      <c r="BJ160" s="449"/>
      <c r="BK160" s="449"/>
      <c r="BL160" s="449"/>
    </row>
    <row r="161" spans="1:64">
      <c r="A161" s="449"/>
      <c r="B161" s="449"/>
      <c r="C161" s="449"/>
      <c r="D161" s="449"/>
      <c r="E161" s="449"/>
      <c r="F161" s="449"/>
      <c r="G161" s="449"/>
      <c r="H161" s="449"/>
      <c r="I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c r="BF161" s="449"/>
      <c r="BG161" s="449"/>
      <c r="BH161" s="449"/>
      <c r="BI161" s="449"/>
      <c r="BJ161" s="449"/>
      <c r="BK161" s="449"/>
      <c r="BL161" s="449"/>
    </row>
    <row r="162" spans="1:64">
      <c r="A162" s="449"/>
      <c r="B162" s="449"/>
      <c r="C162" s="449"/>
      <c r="D162" s="449"/>
      <c r="E162" s="449"/>
      <c r="F162" s="449"/>
      <c r="G162" s="449"/>
      <c r="H162" s="449"/>
      <c r="I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449"/>
      <c r="BJ162" s="449"/>
      <c r="BK162" s="449"/>
      <c r="BL162" s="449"/>
    </row>
    <row r="163" spans="1:64">
      <c r="A163" s="449"/>
      <c r="B163" s="449"/>
      <c r="C163" s="449"/>
      <c r="D163" s="449"/>
      <c r="E163" s="449"/>
      <c r="F163" s="449"/>
      <c r="G163" s="449"/>
      <c r="H163" s="449"/>
      <c r="I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c r="BL163" s="449"/>
    </row>
    <row r="164" spans="1:64">
      <c r="A164" s="449"/>
      <c r="B164" s="449"/>
      <c r="C164" s="449"/>
      <c r="D164" s="449"/>
      <c r="E164" s="449"/>
      <c r="F164" s="449"/>
      <c r="G164" s="449"/>
      <c r="H164" s="449"/>
      <c r="I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row>
    <row r="165" spans="1:64">
      <c r="A165" s="449"/>
      <c r="B165" s="449"/>
      <c r="C165" s="449"/>
      <c r="D165" s="449"/>
      <c r="E165" s="449"/>
      <c r="F165" s="449"/>
      <c r="G165" s="449"/>
      <c r="H165" s="449"/>
      <c r="I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c r="BF165" s="449"/>
      <c r="BG165" s="449"/>
      <c r="BH165" s="449"/>
      <c r="BI165" s="449"/>
      <c r="BJ165" s="449"/>
      <c r="BK165" s="449"/>
      <c r="BL165" s="449"/>
    </row>
    <row r="166" spans="1:64">
      <c r="A166" s="449"/>
      <c r="B166" s="449"/>
      <c r="C166" s="449"/>
      <c r="D166" s="449"/>
      <c r="E166" s="449"/>
      <c r="F166" s="449"/>
      <c r="G166" s="449"/>
      <c r="H166" s="449"/>
      <c r="I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449"/>
      <c r="BH166" s="449"/>
      <c r="BI166" s="449"/>
      <c r="BJ166" s="449"/>
      <c r="BK166" s="449"/>
      <c r="BL166" s="449"/>
    </row>
    <row r="167" spans="1:64">
      <c r="A167" s="449"/>
      <c r="B167" s="449"/>
      <c r="C167" s="449"/>
      <c r="D167" s="449"/>
      <c r="E167" s="449"/>
      <c r="F167" s="449"/>
      <c r="G167" s="449"/>
      <c r="H167" s="449"/>
      <c r="I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c r="BL167" s="449"/>
    </row>
    <row r="168" spans="1:64">
      <c r="A168" s="449"/>
      <c r="B168" s="449"/>
      <c r="C168" s="449"/>
      <c r="D168" s="449"/>
      <c r="E168" s="449"/>
      <c r="F168" s="449"/>
      <c r="G168" s="449"/>
      <c r="H168" s="449"/>
      <c r="I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c r="BF168" s="449"/>
      <c r="BG168" s="449"/>
      <c r="BH168" s="449"/>
      <c r="BI168" s="449"/>
      <c r="BJ168" s="449"/>
      <c r="BK168" s="449"/>
      <c r="BL168" s="449"/>
    </row>
    <row r="169" spans="1:64">
      <c r="A169" s="449"/>
      <c r="B169" s="449"/>
      <c r="C169" s="449"/>
      <c r="D169" s="449"/>
      <c r="E169" s="449"/>
      <c r="F169" s="449"/>
      <c r="G169" s="449"/>
      <c r="H169" s="449"/>
      <c r="I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c r="BF169" s="449"/>
      <c r="BG169" s="449"/>
      <c r="BH169" s="449"/>
      <c r="BI169" s="449"/>
      <c r="BJ169" s="449"/>
      <c r="BK169" s="449"/>
      <c r="BL169" s="449"/>
    </row>
    <row r="170" spans="1:64">
      <c r="A170" s="449"/>
      <c r="B170" s="449"/>
      <c r="C170" s="449"/>
      <c r="D170" s="449"/>
      <c r="E170" s="449"/>
      <c r="F170" s="449"/>
      <c r="G170" s="449"/>
      <c r="H170" s="449"/>
      <c r="I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49"/>
      <c r="AL170" s="449"/>
      <c r="AM170" s="449"/>
      <c r="AN170" s="449"/>
      <c r="AO170" s="449"/>
      <c r="AP170" s="449"/>
      <c r="AQ170" s="449"/>
      <c r="AR170" s="449"/>
      <c r="AS170" s="449"/>
      <c r="AT170" s="449"/>
      <c r="AU170" s="449"/>
      <c r="AV170" s="449"/>
      <c r="AW170" s="449"/>
      <c r="AX170" s="449"/>
      <c r="AY170" s="449"/>
      <c r="AZ170" s="449"/>
      <c r="BA170" s="449"/>
      <c r="BB170" s="449"/>
      <c r="BC170" s="449"/>
      <c r="BD170" s="449"/>
      <c r="BE170" s="449"/>
      <c r="BF170" s="449"/>
      <c r="BG170" s="449"/>
      <c r="BH170" s="449"/>
      <c r="BI170" s="449"/>
      <c r="BJ170" s="449"/>
      <c r="BK170" s="449"/>
      <c r="BL170" s="449"/>
    </row>
    <row r="171" spans="1:64">
      <c r="A171" s="449"/>
      <c r="B171" s="449"/>
      <c r="C171" s="449"/>
      <c r="D171" s="449"/>
      <c r="E171" s="449"/>
      <c r="F171" s="449"/>
      <c r="G171" s="449"/>
      <c r="H171" s="449"/>
      <c r="I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49"/>
      <c r="AL171" s="449"/>
      <c r="AM171" s="449"/>
      <c r="AN171" s="449"/>
      <c r="AO171" s="449"/>
      <c r="AP171" s="449"/>
      <c r="AQ171" s="449"/>
      <c r="AR171" s="449"/>
      <c r="AS171" s="449"/>
      <c r="AT171" s="449"/>
      <c r="AU171" s="449"/>
      <c r="AV171" s="449"/>
      <c r="AW171" s="449"/>
      <c r="AX171" s="449"/>
      <c r="AY171" s="449"/>
      <c r="AZ171" s="449"/>
      <c r="BA171" s="449"/>
      <c r="BB171" s="449"/>
      <c r="BC171" s="449"/>
      <c r="BD171" s="449"/>
      <c r="BE171" s="449"/>
      <c r="BF171" s="449"/>
      <c r="BG171" s="449"/>
      <c r="BH171" s="449"/>
      <c r="BI171" s="449"/>
      <c r="BJ171" s="449"/>
      <c r="BK171" s="449"/>
      <c r="BL171" s="449"/>
    </row>
    <row r="172" spans="1:64">
      <c r="A172" s="449"/>
      <c r="B172" s="449"/>
      <c r="C172" s="449"/>
      <c r="D172" s="449"/>
      <c r="E172" s="449"/>
      <c r="F172" s="449"/>
      <c r="G172" s="449"/>
      <c r="H172" s="449"/>
      <c r="I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49"/>
      <c r="AL172" s="449"/>
      <c r="AM172" s="449"/>
      <c r="AN172" s="449"/>
      <c r="AO172" s="449"/>
      <c r="AP172" s="449"/>
      <c r="AQ172" s="449"/>
      <c r="AR172" s="449"/>
      <c r="AS172" s="449"/>
      <c r="AT172" s="449"/>
      <c r="AU172" s="449"/>
      <c r="AV172" s="449"/>
      <c r="AW172" s="449"/>
      <c r="AX172" s="449"/>
      <c r="AY172" s="449"/>
      <c r="AZ172" s="449"/>
      <c r="BA172" s="449"/>
      <c r="BB172" s="449"/>
      <c r="BC172" s="449"/>
      <c r="BD172" s="449"/>
      <c r="BE172" s="449"/>
      <c r="BF172" s="449"/>
      <c r="BG172" s="449"/>
      <c r="BH172" s="449"/>
      <c r="BI172" s="449"/>
      <c r="BJ172" s="449"/>
      <c r="BK172" s="449"/>
      <c r="BL172" s="449"/>
    </row>
    <row r="173" spans="1:64">
      <c r="A173" s="449"/>
      <c r="B173" s="449"/>
      <c r="C173" s="449"/>
      <c r="D173" s="449"/>
      <c r="E173" s="449"/>
      <c r="F173" s="449"/>
      <c r="G173" s="449"/>
      <c r="H173" s="449"/>
      <c r="I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c r="BD173" s="449"/>
      <c r="BE173" s="449"/>
      <c r="BF173" s="449"/>
      <c r="BG173" s="449"/>
      <c r="BH173" s="449"/>
      <c r="BI173" s="449"/>
      <c r="BJ173" s="449"/>
      <c r="BK173" s="449"/>
      <c r="BL173" s="449"/>
    </row>
    <row r="174" spans="1:64">
      <c r="A174" s="449"/>
      <c r="B174" s="449"/>
      <c r="C174" s="449"/>
      <c r="D174" s="449"/>
      <c r="E174" s="449"/>
      <c r="F174" s="449"/>
      <c r="G174" s="449"/>
      <c r="H174" s="449"/>
      <c r="I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449"/>
      <c r="BL174" s="449"/>
    </row>
    <row r="175" spans="1:64">
      <c r="A175" s="449"/>
      <c r="B175" s="449"/>
      <c r="C175" s="449"/>
      <c r="D175" s="449"/>
      <c r="E175" s="449"/>
      <c r="F175" s="449"/>
      <c r="G175" s="449"/>
      <c r="H175" s="449"/>
      <c r="I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49"/>
      <c r="AL175" s="449"/>
      <c r="AM175" s="449"/>
      <c r="AN175" s="449"/>
      <c r="AO175" s="449"/>
      <c r="AP175" s="449"/>
      <c r="AQ175" s="449"/>
      <c r="AR175" s="449"/>
      <c r="AS175" s="449"/>
      <c r="AT175" s="449"/>
      <c r="AU175" s="449"/>
      <c r="AV175" s="449"/>
      <c r="AW175" s="449"/>
      <c r="AX175" s="449"/>
      <c r="AY175" s="449"/>
      <c r="AZ175" s="449"/>
      <c r="BA175" s="449"/>
      <c r="BB175" s="449"/>
      <c r="BC175" s="449"/>
      <c r="BD175" s="449"/>
      <c r="BE175" s="449"/>
      <c r="BF175" s="449"/>
      <c r="BG175" s="449"/>
      <c r="BH175" s="449"/>
      <c r="BI175" s="449"/>
      <c r="BJ175" s="449"/>
      <c r="BK175" s="449"/>
      <c r="BL175" s="449"/>
    </row>
    <row r="176" spans="1:64">
      <c r="A176" s="449"/>
      <c r="B176" s="449"/>
      <c r="C176" s="449"/>
      <c r="D176" s="449"/>
      <c r="E176" s="449"/>
      <c r="F176" s="449"/>
      <c r="G176" s="449"/>
      <c r="H176" s="449"/>
      <c r="I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49"/>
      <c r="AL176" s="449"/>
      <c r="AM176" s="449"/>
      <c r="AN176" s="449"/>
      <c r="AO176" s="449"/>
      <c r="AP176" s="449"/>
      <c r="AQ176" s="449"/>
      <c r="AR176" s="449"/>
      <c r="AS176" s="449"/>
      <c r="AT176" s="449"/>
      <c r="AU176" s="449"/>
      <c r="AV176" s="449"/>
      <c r="AW176" s="449"/>
      <c r="AX176" s="449"/>
      <c r="AY176" s="449"/>
      <c r="AZ176" s="449"/>
      <c r="BA176" s="449"/>
      <c r="BB176" s="449"/>
      <c r="BC176" s="449"/>
      <c r="BD176" s="449"/>
      <c r="BE176" s="449"/>
      <c r="BF176" s="449"/>
      <c r="BG176" s="449"/>
      <c r="BH176" s="449"/>
      <c r="BI176" s="449"/>
      <c r="BJ176" s="449"/>
      <c r="BK176" s="449"/>
      <c r="BL176" s="449"/>
    </row>
    <row r="177" spans="1:64">
      <c r="A177" s="449"/>
      <c r="B177" s="449"/>
      <c r="C177" s="449"/>
      <c r="D177" s="449"/>
      <c r="E177" s="449"/>
      <c r="F177" s="449"/>
      <c r="G177" s="449"/>
      <c r="H177" s="449"/>
      <c r="I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49"/>
      <c r="AL177" s="449"/>
      <c r="AM177" s="449"/>
      <c r="AN177" s="449"/>
      <c r="AO177" s="449"/>
      <c r="AP177" s="449"/>
      <c r="AQ177" s="449"/>
      <c r="AR177" s="449"/>
      <c r="AS177" s="449"/>
      <c r="AT177" s="449"/>
      <c r="AU177" s="449"/>
      <c r="AV177" s="449"/>
      <c r="AW177" s="449"/>
      <c r="AX177" s="449"/>
      <c r="AY177" s="449"/>
      <c r="AZ177" s="449"/>
      <c r="BA177" s="449"/>
      <c r="BB177" s="449"/>
      <c r="BC177" s="449"/>
      <c r="BD177" s="449"/>
      <c r="BE177" s="449"/>
      <c r="BF177" s="449"/>
      <c r="BG177" s="449"/>
      <c r="BH177" s="449"/>
      <c r="BI177" s="449"/>
      <c r="BJ177" s="449"/>
      <c r="BK177" s="449"/>
      <c r="BL177" s="449"/>
    </row>
    <row r="178" spans="1:64">
      <c r="A178" s="449"/>
      <c r="B178" s="449"/>
      <c r="C178" s="449"/>
      <c r="D178" s="449"/>
      <c r="E178" s="449"/>
      <c r="F178" s="449"/>
      <c r="G178" s="449"/>
      <c r="H178" s="449"/>
      <c r="I178" s="449"/>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49"/>
      <c r="AL178" s="449"/>
      <c r="AM178" s="449"/>
      <c r="AN178" s="449"/>
      <c r="AO178" s="449"/>
      <c r="AP178" s="449"/>
      <c r="AQ178" s="449"/>
      <c r="AR178" s="449"/>
      <c r="AS178" s="449"/>
      <c r="AT178" s="449"/>
      <c r="AU178" s="449"/>
      <c r="AV178" s="449"/>
      <c r="AW178" s="449"/>
      <c r="AX178" s="449"/>
      <c r="AY178" s="449"/>
      <c r="AZ178" s="449"/>
      <c r="BA178" s="449"/>
      <c r="BB178" s="449"/>
      <c r="BC178" s="449"/>
      <c r="BD178" s="449"/>
      <c r="BE178" s="449"/>
      <c r="BF178" s="449"/>
      <c r="BG178" s="449"/>
      <c r="BH178" s="449"/>
      <c r="BI178" s="449"/>
      <c r="BJ178" s="449"/>
      <c r="BK178" s="449"/>
      <c r="BL178" s="449"/>
    </row>
    <row r="179" spans="1:64">
      <c r="A179" s="449"/>
      <c r="B179" s="449"/>
      <c r="C179" s="449"/>
      <c r="D179" s="449"/>
      <c r="E179" s="449"/>
      <c r="F179" s="449"/>
      <c r="G179" s="449"/>
      <c r="H179" s="449"/>
      <c r="I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449"/>
      <c r="AM179" s="449"/>
      <c r="AN179" s="449"/>
      <c r="AO179" s="449"/>
      <c r="AP179" s="449"/>
      <c r="AQ179" s="449"/>
      <c r="AR179" s="449"/>
      <c r="AS179" s="449"/>
      <c r="AT179" s="449"/>
      <c r="AU179" s="449"/>
      <c r="AV179" s="449"/>
      <c r="AW179" s="449"/>
      <c r="AX179" s="449"/>
      <c r="AY179" s="449"/>
      <c r="AZ179" s="449"/>
      <c r="BA179" s="449"/>
      <c r="BB179" s="449"/>
      <c r="BC179" s="449"/>
      <c r="BD179" s="449"/>
      <c r="BE179" s="449"/>
      <c r="BF179" s="449"/>
      <c r="BG179" s="449"/>
      <c r="BH179" s="449"/>
      <c r="BI179" s="449"/>
      <c r="BJ179" s="449"/>
      <c r="BK179" s="449"/>
      <c r="BL179" s="449"/>
    </row>
    <row r="180" spans="1:64">
      <c r="A180" s="449"/>
      <c r="B180" s="449"/>
      <c r="C180" s="449"/>
      <c r="D180" s="449"/>
      <c r="E180" s="449"/>
      <c r="F180" s="449"/>
      <c r="G180" s="449"/>
      <c r="H180" s="449"/>
      <c r="I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49"/>
      <c r="AY180" s="449"/>
      <c r="AZ180" s="449"/>
      <c r="BA180" s="449"/>
      <c r="BB180" s="449"/>
      <c r="BC180" s="449"/>
      <c r="BD180" s="449"/>
      <c r="BE180" s="449"/>
      <c r="BF180" s="449"/>
      <c r="BG180" s="449"/>
      <c r="BH180" s="449"/>
      <c r="BI180" s="449"/>
      <c r="BJ180" s="449"/>
      <c r="BK180" s="449"/>
      <c r="BL180" s="449"/>
    </row>
    <row r="181" spans="1:64">
      <c r="A181" s="449"/>
      <c r="B181" s="449"/>
      <c r="C181" s="449"/>
      <c r="D181" s="449"/>
      <c r="E181" s="449"/>
      <c r="F181" s="449"/>
      <c r="G181" s="449"/>
      <c r="H181" s="449"/>
      <c r="I181" s="449"/>
      <c r="N181" s="449"/>
      <c r="O181" s="449"/>
      <c r="P181" s="449"/>
      <c r="Q181" s="449"/>
      <c r="R181" s="449"/>
      <c r="S181" s="449"/>
      <c r="T181" s="449"/>
      <c r="U181" s="449"/>
      <c r="V181" s="449"/>
      <c r="W181" s="449"/>
      <c r="X181" s="449"/>
      <c r="Y181" s="449"/>
      <c r="Z181" s="449"/>
      <c r="AA181" s="449"/>
      <c r="AB181" s="449"/>
      <c r="AC181" s="449"/>
      <c r="AD181" s="449"/>
      <c r="AE181" s="449"/>
      <c r="AF181" s="449"/>
      <c r="AG181" s="449"/>
      <c r="AH181" s="449"/>
      <c r="AI181" s="449"/>
      <c r="AJ181" s="449"/>
      <c r="AK181" s="449"/>
      <c r="AL181" s="449"/>
      <c r="AM181" s="449"/>
      <c r="AN181" s="449"/>
      <c r="AO181" s="449"/>
      <c r="AP181" s="449"/>
      <c r="AQ181" s="449"/>
      <c r="AR181" s="449"/>
      <c r="AS181" s="449"/>
      <c r="AT181" s="449"/>
      <c r="AU181" s="449"/>
      <c r="AV181" s="449"/>
      <c r="AW181" s="449"/>
      <c r="AX181" s="449"/>
      <c r="AY181" s="449"/>
      <c r="AZ181" s="449"/>
      <c r="BA181" s="449"/>
      <c r="BB181" s="449"/>
      <c r="BC181" s="449"/>
      <c r="BD181" s="449"/>
      <c r="BE181" s="449"/>
      <c r="BF181" s="449"/>
      <c r="BG181" s="449"/>
      <c r="BH181" s="449"/>
      <c r="BI181" s="449"/>
      <c r="BJ181" s="449"/>
      <c r="BK181" s="449"/>
      <c r="BL181" s="449"/>
    </row>
    <row r="182" spans="1:64">
      <c r="A182" s="449"/>
      <c r="B182" s="449"/>
      <c r="C182" s="449"/>
      <c r="D182" s="449"/>
      <c r="E182" s="449"/>
      <c r="F182" s="449"/>
      <c r="G182" s="449"/>
      <c r="H182" s="449"/>
      <c r="I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49"/>
      <c r="AL182" s="449"/>
      <c r="AM182" s="449"/>
      <c r="AN182" s="449"/>
      <c r="AO182" s="449"/>
      <c r="AP182" s="449"/>
      <c r="AQ182" s="449"/>
      <c r="AR182" s="449"/>
      <c r="AS182" s="449"/>
      <c r="AT182" s="449"/>
      <c r="AU182" s="449"/>
      <c r="AV182" s="449"/>
      <c r="AW182" s="449"/>
      <c r="AX182" s="449"/>
      <c r="AY182" s="449"/>
      <c r="AZ182" s="449"/>
      <c r="BA182" s="449"/>
      <c r="BB182" s="449"/>
      <c r="BC182" s="449"/>
      <c r="BD182" s="449"/>
      <c r="BE182" s="449"/>
      <c r="BF182" s="449"/>
      <c r="BG182" s="449"/>
      <c r="BH182" s="449"/>
      <c r="BI182" s="449"/>
      <c r="BJ182" s="449"/>
      <c r="BK182" s="449"/>
      <c r="BL182" s="449"/>
    </row>
    <row r="183" spans="1:64">
      <c r="A183" s="449"/>
      <c r="B183" s="449"/>
      <c r="C183" s="449"/>
      <c r="D183" s="449"/>
      <c r="E183" s="449"/>
      <c r="F183" s="449"/>
      <c r="G183" s="449"/>
      <c r="H183" s="449"/>
      <c r="I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49"/>
      <c r="AY183" s="449"/>
      <c r="AZ183" s="449"/>
      <c r="BA183" s="449"/>
      <c r="BB183" s="449"/>
      <c r="BC183" s="449"/>
      <c r="BD183" s="449"/>
      <c r="BE183" s="449"/>
      <c r="BF183" s="449"/>
      <c r="BG183" s="449"/>
      <c r="BH183" s="449"/>
      <c r="BI183" s="449"/>
      <c r="BJ183" s="449"/>
      <c r="BK183" s="449"/>
      <c r="BL183" s="449"/>
    </row>
    <row r="184" spans="1:64">
      <c r="A184" s="449"/>
      <c r="B184" s="449"/>
      <c r="C184" s="449"/>
      <c r="D184" s="449"/>
      <c r="E184" s="449"/>
      <c r="F184" s="449"/>
      <c r="G184" s="449"/>
      <c r="H184" s="449"/>
      <c r="I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49"/>
      <c r="AL184" s="449"/>
      <c r="AM184" s="449"/>
      <c r="AN184" s="449"/>
      <c r="AO184" s="449"/>
      <c r="AP184" s="449"/>
      <c r="AQ184" s="449"/>
      <c r="AR184" s="449"/>
      <c r="AS184" s="449"/>
      <c r="AT184" s="449"/>
      <c r="AU184" s="449"/>
      <c r="AV184" s="449"/>
      <c r="AW184" s="449"/>
      <c r="AX184" s="449"/>
      <c r="AY184" s="449"/>
      <c r="AZ184" s="449"/>
      <c r="BA184" s="449"/>
      <c r="BB184" s="449"/>
      <c r="BC184" s="449"/>
      <c r="BD184" s="449"/>
      <c r="BE184" s="449"/>
      <c r="BF184" s="449"/>
      <c r="BG184" s="449"/>
      <c r="BH184" s="449"/>
      <c r="BI184" s="449"/>
      <c r="BJ184" s="449"/>
      <c r="BK184" s="449"/>
      <c r="BL184" s="449"/>
    </row>
    <row r="185" spans="1:64">
      <c r="A185" s="449"/>
      <c r="B185" s="449"/>
      <c r="C185" s="449"/>
      <c r="D185" s="449"/>
      <c r="E185" s="449"/>
      <c r="F185" s="449"/>
      <c r="G185" s="449"/>
      <c r="H185" s="449"/>
      <c r="I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49"/>
      <c r="AL185" s="449"/>
      <c r="AM185" s="449"/>
      <c r="AN185" s="449"/>
      <c r="AO185" s="449"/>
      <c r="AP185" s="449"/>
      <c r="AQ185" s="449"/>
      <c r="AR185" s="449"/>
      <c r="AS185" s="449"/>
      <c r="AT185" s="449"/>
      <c r="AU185" s="449"/>
      <c r="AV185" s="449"/>
      <c r="AW185" s="449"/>
      <c r="AX185" s="449"/>
      <c r="AY185" s="449"/>
      <c r="AZ185" s="449"/>
      <c r="BA185" s="449"/>
      <c r="BB185" s="449"/>
      <c r="BC185" s="449"/>
      <c r="BD185" s="449"/>
      <c r="BE185" s="449"/>
      <c r="BF185" s="449"/>
      <c r="BG185" s="449"/>
      <c r="BH185" s="449"/>
      <c r="BI185" s="449"/>
      <c r="BJ185" s="449"/>
      <c r="BK185" s="449"/>
      <c r="BL185" s="449"/>
    </row>
    <row r="186" spans="1:64">
      <c r="A186" s="449"/>
      <c r="B186" s="449"/>
      <c r="C186" s="449"/>
      <c r="D186" s="449"/>
      <c r="E186" s="449"/>
      <c r="F186" s="449"/>
      <c r="G186" s="449"/>
      <c r="H186" s="449"/>
      <c r="I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49"/>
      <c r="AL186" s="449"/>
      <c r="AM186" s="449"/>
      <c r="AN186" s="449"/>
      <c r="AO186" s="449"/>
      <c r="AP186" s="449"/>
      <c r="AQ186" s="449"/>
      <c r="AR186" s="449"/>
      <c r="AS186" s="449"/>
      <c r="AT186" s="449"/>
      <c r="AU186" s="449"/>
      <c r="AV186" s="449"/>
      <c r="AW186" s="449"/>
      <c r="AX186" s="449"/>
      <c r="AY186" s="449"/>
      <c r="AZ186" s="449"/>
      <c r="BA186" s="449"/>
      <c r="BB186" s="449"/>
      <c r="BC186" s="449"/>
      <c r="BD186" s="449"/>
      <c r="BE186" s="449"/>
      <c r="BF186" s="449"/>
      <c r="BG186" s="449"/>
      <c r="BH186" s="449"/>
      <c r="BI186" s="449"/>
      <c r="BJ186" s="449"/>
      <c r="BK186" s="449"/>
      <c r="BL186" s="449"/>
    </row>
    <row r="187" spans="1:64">
      <c r="A187" s="449"/>
      <c r="B187" s="449"/>
      <c r="C187" s="449"/>
      <c r="D187" s="449"/>
      <c r="E187" s="449"/>
      <c r="F187" s="449"/>
      <c r="G187" s="449"/>
      <c r="H187" s="449"/>
      <c r="I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49"/>
      <c r="AY187" s="449"/>
      <c r="AZ187" s="449"/>
      <c r="BA187" s="449"/>
      <c r="BB187" s="449"/>
      <c r="BC187" s="449"/>
      <c r="BD187" s="449"/>
      <c r="BE187" s="449"/>
      <c r="BF187" s="449"/>
      <c r="BG187" s="449"/>
      <c r="BH187" s="449"/>
      <c r="BI187" s="449"/>
      <c r="BJ187" s="449"/>
      <c r="BK187" s="449"/>
      <c r="BL187" s="449"/>
    </row>
    <row r="188" spans="1:64">
      <c r="A188" s="449"/>
      <c r="B188" s="449"/>
      <c r="C188" s="449"/>
      <c r="D188" s="449"/>
      <c r="E188" s="449"/>
      <c r="F188" s="449"/>
      <c r="G188" s="449"/>
      <c r="H188" s="449"/>
      <c r="I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49"/>
      <c r="AL188" s="449"/>
      <c r="AM188" s="449"/>
      <c r="AN188" s="449"/>
      <c r="AO188" s="449"/>
      <c r="AP188" s="449"/>
      <c r="AQ188" s="449"/>
      <c r="AR188" s="449"/>
      <c r="AS188" s="449"/>
      <c r="AT188" s="449"/>
      <c r="AU188" s="449"/>
      <c r="AV188" s="449"/>
      <c r="AW188" s="449"/>
      <c r="AX188" s="449"/>
      <c r="AY188" s="449"/>
      <c r="AZ188" s="449"/>
      <c r="BA188" s="449"/>
      <c r="BB188" s="449"/>
      <c r="BC188" s="449"/>
      <c r="BD188" s="449"/>
      <c r="BE188" s="449"/>
      <c r="BF188" s="449"/>
      <c r="BG188" s="449"/>
      <c r="BH188" s="449"/>
      <c r="BI188" s="449"/>
      <c r="BJ188" s="449"/>
      <c r="BK188" s="449"/>
      <c r="BL188" s="449"/>
    </row>
    <row r="189" spans="1:64">
      <c r="A189" s="449"/>
      <c r="B189" s="449"/>
      <c r="C189" s="449"/>
      <c r="D189" s="449"/>
      <c r="E189" s="449"/>
      <c r="F189" s="449"/>
      <c r="G189" s="449"/>
      <c r="H189" s="449"/>
      <c r="I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449"/>
      <c r="AY189" s="449"/>
      <c r="AZ189" s="449"/>
      <c r="BA189" s="449"/>
      <c r="BB189" s="449"/>
      <c r="BC189" s="449"/>
      <c r="BD189" s="449"/>
      <c r="BE189" s="449"/>
      <c r="BF189" s="449"/>
      <c r="BG189" s="449"/>
      <c r="BH189" s="449"/>
      <c r="BI189" s="449"/>
      <c r="BJ189" s="449"/>
      <c r="BK189" s="449"/>
      <c r="BL189" s="449"/>
    </row>
    <row r="190" spans="1:64">
      <c r="A190" s="449"/>
      <c r="B190" s="449"/>
      <c r="C190" s="449"/>
      <c r="D190" s="449"/>
      <c r="E190" s="449"/>
      <c r="F190" s="449"/>
      <c r="G190" s="449"/>
      <c r="H190" s="449"/>
      <c r="I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49"/>
      <c r="AL190" s="449"/>
      <c r="AM190" s="449"/>
      <c r="AN190" s="449"/>
      <c r="AO190" s="449"/>
      <c r="AP190" s="449"/>
      <c r="AQ190" s="449"/>
      <c r="AR190" s="449"/>
      <c r="AS190" s="449"/>
      <c r="AT190" s="449"/>
      <c r="AU190" s="449"/>
      <c r="AV190" s="449"/>
      <c r="AW190" s="449"/>
      <c r="AX190" s="449"/>
      <c r="AY190" s="449"/>
      <c r="AZ190" s="449"/>
      <c r="BA190" s="449"/>
      <c r="BB190" s="449"/>
      <c r="BC190" s="449"/>
      <c r="BD190" s="449"/>
      <c r="BE190" s="449"/>
      <c r="BF190" s="449"/>
      <c r="BG190" s="449"/>
      <c r="BH190" s="449"/>
      <c r="BI190" s="449"/>
      <c r="BJ190" s="449"/>
      <c r="BK190" s="449"/>
      <c r="BL190" s="449"/>
    </row>
    <row r="191" spans="1:64">
      <c r="A191" s="449"/>
      <c r="B191" s="449"/>
      <c r="C191" s="449"/>
      <c r="D191" s="449"/>
      <c r="E191" s="449"/>
      <c r="F191" s="449"/>
      <c r="G191" s="449"/>
      <c r="H191" s="449"/>
      <c r="I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49"/>
      <c r="AL191" s="449"/>
      <c r="AM191" s="449"/>
      <c r="AN191" s="449"/>
      <c r="AO191" s="449"/>
      <c r="AP191" s="449"/>
      <c r="AQ191" s="449"/>
      <c r="AR191" s="449"/>
      <c r="AS191" s="449"/>
      <c r="AT191" s="449"/>
      <c r="AU191" s="449"/>
      <c r="AV191" s="449"/>
      <c r="AW191" s="449"/>
      <c r="AX191" s="449"/>
      <c r="AY191" s="449"/>
      <c r="AZ191" s="449"/>
      <c r="BA191" s="449"/>
      <c r="BB191" s="449"/>
      <c r="BC191" s="449"/>
      <c r="BD191" s="449"/>
      <c r="BE191" s="449"/>
      <c r="BF191" s="449"/>
      <c r="BG191" s="449"/>
      <c r="BH191" s="449"/>
      <c r="BI191" s="449"/>
      <c r="BJ191" s="449"/>
      <c r="BK191" s="449"/>
      <c r="BL191" s="449"/>
    </row>
    <row r="192" spans="1:64">
      <c r="A192" s="449"/>
      <c r="B192" s="449"/>
      <c r="C192" s="449"/>
      <c r="D192" s="449"/>
      <c r="E192" s="449"/>
      <c r="F192" s="449"/>
      <c r="G192" s="449"/>
      <c r="H192" s="449"/>
      <c r="I192" s="449"/>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49"/>
      <c r="AL192" s="449"/>
      <c r="AM192" s="449"/>
      <c r="AN192" s="449"/>
      <c r="AO192" s="449"/>
      <c r="AP192" s="449"/>
      <c r="AQ192" s="449"/>
      <c r="AR192" s="449"/>
      <c r="AS192" s="449"/>
      <c r="AT192" s="449"/>
      <c r="AU192" s="449"/>
      <c r="AV192" s="449"/>
      <c r="AW192" s="449"/>
      <c r="AX192" s="449"/>
      <c r="AY192" s="449"/>
      <c r="AZ192" s="449"/>
      <c r="BA192" s="449"/>
      <c r="BB192" s="449"/>
      <c r="BC192" s="449"/>
      <c r="BD192" s="449"/>
      <c r="BE192" s="449"/>
      <c r="BF192" s="449"/>
      <c r="BG192" s="449"/>
      <c r="BH192" s="449"/>
      <c r="BI192" s="449"/>
      <c r="BJ192" s="449"/>
      <c r="BK192" s="449"/>
      <c r="BL192" s="449"/>
    </row>
    <row r="193" spans="1:64">
      <c r="A193" s="449"/>
      <c r="B193" s="449"/>
      <c r="C193" s="449"/>
      <c r="D193" s="449"/>
      <c r="E193" s="449"/>
      <c r="F193" s="449"/>
      <c r="G193" s="449"/>
      <c r="H193" s="449"/>
      <c r="I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49"/>
      <c r="AL193" s="449"/>
      <c r="AM193" s="449"/>
      <c r="AN193" s="449"/>
      <c r="AO193" s="449"/>
      <c r="AP193" s="449"/>
      <c r="AQ193" s="449"/>
      <c r="AR193" s="449"/>
      <c r="AS193" s="449"/>
      <c r="AT193" s="449"/>
      <c r="AU193" s="449"/>
      <c r="AV193" s="449"/>
      <c r="AW193" s="449"/>
      <c r="AX193" s="449"/>
      <c r="AY193" s="449"/>
      <c r="AZ193" s="449"/>
      <c r="BA193" s="449"/>
      <c r="BB193" s="449"/>
      <c r="BC193" s="449"/>
      <c r="BD193" s="449"/>
      <c r="BE193" s="449"/>
      <c r="BF193" s="449"/>
      <c r="BG193" s="449"/>
      <c r="BH193" s="449"/>
      <c r="BI193" s="449"/>
      <c r="BJ193" s="449"/>
      <c r="BK193" s="449"/>
      <c r="BL193" s="449"/>
    </row>
    <row r="194" spans="1:64">
      <c r="A194" s="449"/>
      <c r="B194" s="449"/>
      <c r="C194" s="449"/>
      <c r="D194" s="449"/>
      <c r="E194" s="449"/>
      <c r="F194" s="449"/>
      <c r="G194" s="449"/>
      <c r="H194" s="449"/>
      <c r="I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49"/>
      <c r="AL194" s="449"/>
      <c r="AM194" s="449"/>
      <c r="AN194" s="449"/>
      <c r="AO194" s="449"/>
      <c r="AP194" s="449"/>
      <c r="AQ194" s="449"/>
      <c r="AR194" s="449"/>
      <c r="AS194" s="449"/>
      <c r="AT194" s="449"/>
      <c r="AU194" s="449"/>
      <c r="AV194" s="449"/>
      <c r="AW194" s="449"/>
      <c r="AX194" s="449"/>
      <c r="AY194" s="449"/>
      <c r="AZ194" s="449"/>
      <c r="BA194" s="449"/>
      <c r="BB194" s="449"/>
      <c r="BC194" s="449"/>
      <c r="BD194" s="449"/>
      <c r="BE194" s="449"/>
      <c r="BF194" s="449"/>
      <c r="BG194" s="449"/>
      <c r="BH194" s="449"/>
      <c r="BI194" s="449"/>
      <c r="BJ194" s="449"/>
      <c r="BK194" s="449"/>
      <c r="BL194" s="449"/>
    </row>
    <row r="195" spans="1:64">
      <c r="A195" s="449"/>
      <c r="B195" s="449"/>
      <c r="C195" s="449"/>
      <c r="D195" s="449"/>
      <c r="E195" s="449"/>
      <c r="F195" s="449"/>
      <c r="G195" s="449"/>
      <c r="H195" s="449"/>
      <c r="I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49"/>
      <c r="AL195" s="449"/>
      <c r="AM195" s="449"/>
      <c r="AN195" s="449"/>
      <c r="AO195" s="449"/>
      <c r="AP195" s="449"/>
      <c r="AQ195" s="449"/>
      <c r="AR195" s="449"/>
      <c r="AS195" s="449"/>
      <c r="AT195" s="449"/>
      <c r="AU195" s="449"/>
      <c r="AV195" s="449"/>
      <c r="AW195" s="449"/>
      <c r="AX195" s="449"/>
      <c r="AY195" s="449"/>
      <c r="AZ195" s="449"/>
      <c r="BA195" s="449"/>
      <c r="BB195" s="449"/>
      <c r="BC195" s="449"/>
      <c r="BD195" s="449"/>
      <c r="BE195" s="449"/>
      <c r="BF195" s="449"/>
      <c r="BG195" s="449"/>
      <c r="BH195" s="449"/>
      <c r="BI195" s="449"/>
      <c r="BJ195" s="449"/>
      <c r="BK195" s="449"/>
      <c r="BL195" s="449"/>
    </row>
    <row r="196" spans="1:64">
      <c r="A196" s="449"/>
      <c r="B196" s="449"/>
      <c r="C196" s="449"/>
      <c r="D196" s="449"/>
      <c r="E196" s="449"/>
      <c r="F196" s="449"/>
      <c r="G196" s="449"/>
      <c r="H196" s="449"/>
      <c r="I196" s="449"/>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49"/>
      <c r="AL196" s="449"/>
      <c r="AM196" s="449"/>
      <c r="AN196" s="449"/>
      <c r="AO196" s="449"/>
      <c r="AP196" s="449"/>
      <c r="AQ196" s="449"/>
      <c r="AR196" s="449"/>
      <c r="AS196" s="449"/>
      <c r="AT196" s="449"/>
      <c r="AU196" s="449"/>
      <c r="AV196" s="449"/>
      <c r="AW196" s="449"/>
      <c r="AX196" s="449"/>
      <c r="AY196" s="449"/>
      <c r="AZ196" s="449"/>
      <c r="BA196" s="449"/>
      <c r="BB196" s="449"/>
      <c r="BC196" s="449"/>
      <c r="BD196" s="449"/>
      <c r="BE196" s="449"/>
      <c r="BF196" s="449"/>
      <c r="BG196" s="449"/>
      <c r="BH196" s="449"/>
      <c r="BI196" s="449"/>
      <c r="BJ196" s="449"/>
      <c r="BK196" s="449"/>
      <c r="BL196" s="449"/>
    </row>
    <row r="197" spans="1:64">
      <c r="A197" s="449"/>
      <c r="B197" s="449"/>
      <c r="C197" s="449"/>
      <c r="D197" s="449"/>
      <c r="E197" s="449"/>
      <c r="F197" s="449"/>
      <c r="G197" s="449"/>
      <c r="H197" s="449"/>
      <c r="I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49"/>
      <c r="AL197" s="449"/>
      <c r="AM197" s="449"/>
      <c r="AN197" s="449"/>
      <c r="AO197" s="449"/>
      <c r="AP197" s="449"/>
      <c r="AQ197" s="449"/>
      <c r="AR197" s="449"/>
      <c r="AS197" s="449"/>
      <c r="AT197" s="449"/>
      <c r="AU197" s="449"/>
      <c r="AV197" s="449"/>
      <c r="AW197" s="449"/>
      <c r="AX197" s="449"/>
      <c r="AY197" s="449"/>
      <c r="AZ197" s="449"/>
      <c r="BA197" s="449"/>
      <c r="BB197" s="449"/>
      <c r="BC197" s="449"/>
      <c r="BD197" s="449"/>
      <c r="BE197" s="449"/>
      <c r="BF197" s="449"/>
      <c r="BG197" s="449"/>
      <c r="BH197" s="449"/>
      <c r="BI197" s="449"/>
      <c r="BJ197" s="449"/>
      <c r="BK197" s="449"/>
      <c r="BL197" s="449"/>
    </row>
    <row r="198" spans="1:64">
      <c r="A198" s="449"/>
      <c r="B198" s="449"/>
      <c r="C198" s="449"/>
      <c r="D198" s="449"/>
      <c r="E198" s="449"/>
      <c r="F198" s="449"/>
      <c r="G198" s="449"/>
      <c r="H198" s="449"/>
      <c r="I198" s="449"/>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49"/>
      <c r="AL198" s="449"/>
      <c r="AM198" s="449"/>
      <c r="AN198" s="449"/>
      <c r="AO198" s="449"/>
      <c r="AP198" s="449"/>
      <c r="AQ198" s="449"/>
      <c r="AR198" s="449"/>
      <c r="AS198" s="449"/>
      <c r="AT198" s="449"/>
      <c r="AU198" s="449"/>
      <c r="AV198" s="449"/>
      <c r="AW198" s="449"/>
      <c r="AX198" s="449"/>
      <c r="AY198" s="449"/>
      <c r="AZ198" s="449"/>
      <c r="BA198" s="449"/>
      <c r="BB198" s="449"/>
      <c r="BC198" s="449"/>
      <c r="BD198" s="449"/>
      <c r="BE198" s="449"/>
      <c r="BF198" s="449"/>
      <c r="BG198" s="449"/>
      <c r="BH198" s="449"/>
      <c r="BI198" s="449"/>
      <c r="BJ198" s="449"/>
      <c r="BK198" s="449"/>
      <c r="BL198" s="449"/>
    </row>
    <row r="199" spans="1:64">
      <c r="A199" s="449"/>
      <c r="B199" s="449"/>
      <c r="C199" s="449"/>
      <c r="D199" s="449"/>
      <c r="E199" s="449"/>
      <c r="F199" s="449"/>
      <c r="G199" s="449"/>
      <c r="H199" s="449"/>
      <c r="I199" s="449"/>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49"/>
      <c r="AL199" s="449"/>
      <c r="AM199" s="449"/>
      <c r="AN199" s="449"/>
      <c r="AO199" s="449"/>
      <c r="AP199" s="449"/>
      <c r="AQ199" s="449"/>
      <c r="AR199" s="449"/>
      <c r="AS199" s="449"/>
      <c r="AT199" s="449"/>
      <c r="AU199" s="449"/>
      <c r="AV199" s="449"/>
      <c r="AW199" s="449"/>
      <c r="AX199" s="449"/>
      <c r="AY199" s="449"/>
      <c r="AZ199" s="449"/>
      <c r="BA199" s="449"/>
      <c r="BB199" s="449"/>
      <c r="BC199" s="449"/>
      <c r="BD199" s="449"/>
      <c r="BE199" s="449"/>
      <c r="BF199" s="449"/>
      <c r="BG199" s="449"/>
      <c r="BH199" s="449"/>
      <c r="BI199" s="449"/>
      <c r="BJ199" s="449"/>
      <c r="BK199" s="449"/>
      <c r="BL199" s="449"/>
    </row>
    <row r="200" spans="1:64">
      <c r="A200" s="449"/>
      <c r="B200" s="449"/>
      <c r="C200" s="449"/>
      <c r="D200" s="449"/>
      <c r="E200" s="449"/>
      <c r="F200" s="449"/>
      <c r="G200" s="449"/>
      <c r="H200" s="449"/>
      <c r="I200" s="449"/>
      <c r="N200" s="449"/>
      <c r="O200" s="449"/>
      <c r="P200" s="449"/>
      <c r="Q200" s="449"/>
      <c r="R200" s="449"/>
      <c r="S200" s="449"/>
      <c r="T200" s="449"/>
      <c r="U200" s="449"/>
      <c r="V200" s="449"/>
      <c r="W200" s="449"/>
      <c r="X200" s="449"/>
      <c r="Y200" s="449"/>
      <c r="Z200" s="449"/>
      <c r="AA200" s="449"/>
      <c r="AB200" s="449"/>
      <c r="AC200" s="449"/>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49"/>
      <c r="AY200" s="449"/>
      <c r="AZ200" s="449"/>
      <c r="BA200" s="449"/>
      <c r="BB200" s="449"/>
      <c r="BC200" s="449"/>
      <c r="BD200" s="449"/>
      <c r="BE200" s="449"/>
      <c r="BF200" s="449"/>
      <c r="BG200" s="449"/>
      <c r="BH200" s="449"/>
      <c r="BI200" s="449"/>
      <c r="BJ200" s="449"/>
      <c r="BK200" s="449"/>
      <c r="BL200" s="449"/>
    </row>
    <row r="201" spans="1:64">
      <c r="A201" s="449"/>
      <c r="B201" s="449"/>
      <c r="C201" s="449"/>
      <c r="D201" s="449"/>
      <c r="E201" s="449"/>
      <c r="F201" s="449"/>
      <c r="G201" s="449"/>
      <c r="H201" s="449"/>
      <c r="I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449"/>
      <c r="BE201" s="449"/>
      <c r="BF201" s="449"/>
      <c r="BG201" s="449"/>
      <c r="BH201" s="449"/>
      <c r="BI201" s="449"/>
      <c r="BJ201" s="449"/>
      <c r="BK201" s="449"/>
      <c r="BL201" s="449"/>
    </row>
    <row r="202" spans="1:64">
      <c r="A202" s="449"/>
      <c r="B202" s="449"/>
      <c r="C202" s="449"/>
      <c r="D202" s="449"/>
      <c r="E202" s="449"/>
      <c r="F202" s="449"/>
      <c r="G202" s="449"/>
      <c r="H202" s="449"/>
      <c r="I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449"/>
      <c r="AK202" s="449"/>
      <c r="AL202" s="449"/>
      <c r="AM202" s="449"/>
      <c r="AN202" s="449"/>
      <c r="AO202" s="449"/>
      <c r="AP202" s="449"/>
      <c r="AQ202" s="449"/>
      <c r="AR202" s="449"/>
      <c r="AS202" s="449"/>
      <c r="AT202" s="449"/>
      <c r="AU202" s="449"/>
      <c r="AV202" s="449"/>
      <c r="AW202" s="449"/>
      <c r="AX202" s="449"/>
      <c r="AY202" s="449"/>
      <c r="AZ202" s="449"/>
      <c r="BA202" s="449"/>
      <c r="BB202" s="449"/>
      <c r="BC202" s="449"/>
      <c r="BD202" s="449"/>
      <c r="BE202" s="449"/>
      <c r="BF202" s="449"/>
      <c r="BG202" s="449"/>
      <c r="BH202" s="449"/>
      <c r="BI202" s="449"/>
      <c r="BJ202" s="449"/>
      <c r="BK202" s="449"/>
      <c r="BL202" s="449"/>
    </row>
    <row r="203" spans="1:64">
      <c r="A203" s="449"/>
      <c r="B203" s="449"/>
      <c r="C203" s="449"/>
      <c r="D203" s="449"/>
      <c r="E203" s="449"/>
      <c r="F203" s="449"/>
      <c r="G203" s="449"/>
      <c r="H203" s="449"/>
      <c r="I203" s="449"/>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49"/>
      <c r="AJ203" s="449"/>
      <c r="AK203" s="449"/>
      <c r="AL203" s="449"/>
      <c r="AM203" s="449"/>
      <c r="AN203" s="449"/>
      <c r="AO203" s="449"/>
      <c r="AP203" s="449"/>
      <c r="AQ203" s="449"/>
      <c r="AR203" s="449"/>
      <c r="AS203" s="449"/>
      <c r="AT203" s="449"/>
      <c r="AU203" s="449"/>
      <c r="AV203" s="449"/>
      <c r="AW203" s="449"/>
      <c r="AX203" s="449"/>
      <c r="AY203" s="449"/>
      <c r="AZ203" s="449"/>
      <c r="BA203" s="449"/>
      <c r="BB203" s="449"/>
      <c r="BC203" s="449"/>
      <c r="BD203" s="449"/>
      <c r="BE203" s="449"/>
      <c r="BF203" s="449"/>
      <c r="BG203" s="449"/>
      <c r="BH203" s="449"/>
      <c r="BI203" s="449"/>
      <c r="BJ203" s="449"/>
      <c r="BK203" s="449"/>
      <c r="BL203" s="449"/>
    </row>
    <row r="204" spans="1:64">
      <c r="A204" s="449"/>
      <c r="B204" s="449"/>
      <c r="C204" s="449"/>
      <c r="D204" s="449"/>
      <c r="E204" s="449"/>
      <c r="F204" s="449"/>
      <c r="G204" s="449"/>
      <c r="H204" s="449"/>
      <c r="I204" s="449"/>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I204" s="449"/>
      <c r="AJ204" s="449"/>
      <c r="AK204" s="449"/>
      <c r="AL204" s="449"/>
      <c r="AM204" s="449"/>
      <c r="AN204" s="449"/>
      <c r="AO204" s="449"/>
      <c r="AP204" s="449"/>
      <c r="AQ204" s="449"/>
      <c r="AR204" s="449"/>
      <c r="AS204" s="449"/>
      <c r="AT204" s="449"/>
      <c r="AU204" s="449"/>
      <c r="AV204" s="449"/>
      <c r="AW204" s="449"/>
      <c r="AX204" s="449"/>
      <c r="AY204" s="449"/>
      <c r="AZ204" s="449"/>
      <c r="BA204" s="449"/>
      <c r="BB204" s="449"/>
      <c r="BC204" s="449"/>
      <c r="BD204" s="449"/>
      <c r="BE204" s="449"/>
      <c r="BF204" s="449"/>
      <c r="BG204" s="449"/>
      <c r="BH204" s="449"/>
      <c r="BI204" s="449"/>
      <c r="BJ204" s="449"/>
      <c r="BK204" s="449"/>
      <c r="BL204" s="449"/>
    </row>
    <row r="205" spans="1:64">
      <c r="A205" s="449"/>
      <c r="B205" s="449"/>
      <c r="C205" s="449"/>
      <c r="D205" s="449"/>
      <c r="E205" s="449"/>
      <c r="F205" s="449"/>
      <c r="G205" s="449"/>
      <c r="H205" s="449"/>
      <c r="I205" s="449"/>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449"/>
      <c r="AK205" s="449"/>
      <c r="AL205" s="449"/>
      <c r="AM205" s="449"/>
      <c r="AN205" s="449"/>
      <c r="AO205" s="449"/>
      <c r="AP205" s="449"/>
      <c r="AQ205" s="449"/>
      <c r="AR205" s="449"/>
      <c r="AS205" s="449"/>
      <c r="AT205" s="449"/>
      <c r="AU205" s="449"/>
      <c r="AV205" s="449"/>
      <c r="AW205" s="449"/>
      <c r="AX205" s="449"/>
      <c r="AY205" s="449"/>
      <c r="AZ205" s="449"/>
      <c r="BA205" s="449"/>
      <c r="BB205" s="449"/>
      <c r="BC205" s="449"/>
      <c r="BD205" s="449"/>
      <c r="BE205" s="449"/>
      <c r="BF205" s="449"/>
      <c r="BG205" s="449"/>
      <c r="BH205" s="449"/>
      <c r="BI205" s="449"/>
      <c r="BJ205" s="449"/>
      <c r="BK205" s="449"/>
      <c r="BL205" s="449"/>
    </row>
    <row r="206" spans="1:64">
      <c r="A206" s="449"/>
      <c r="B206" s="449"/>
      <c r="C206" s="449"/>
      <c r="D206" s="449"/>
      <c r="E206" s="449"/>
      <c r="F206" s="449"/>
      <c r="G206" s="449"/>
      <c r="H206" s="449"/>
      <c r="I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49"/>
      <c r="AL206" s="449"/>
      <c r="AM206" s="449"/>
      <c r="AN206" s="449"/>
      <c r="AO206" s="449"/>
      <c r="AP206" s="449"/>
      <c r="AQ206" s="449"/>
      <c r="AR206" s="449"/>
      <c r="AS206" s="449"/>
      <c r="AT206" s="449"/>
      <c r="AU206" s="449"/>
      <c r="AV206" s="449"/>
      <c r="AW206" s="449"/>
      <c r="AX206" s="449"/>
      <c r="AY206" s="449"/>
      <c r="AZ206" s="449"/>
      <c r="BA206" s="449"/>
      <c r="BB206" s="449"/>
      <c r="BC206" s="449"/>
      <c r="BD206" s="449"/>
      <c r="BE206" s="449"/>
      <c r="BF206" s="449"/>
      <c r="BG206" s="449"/>
      <c r="BH206" s="449"/>
      <c r="BI206" s="449"/>
      <c r="BJ206" s="449"/>
      <c r="BK206" s="449"/>
      <c r="BL206" s="449"/>
    </row>
    <row r="207" spans="1:64">
      <c r="A207" s="449"/>
      <c r="B207" s="449"/>
      <c r="C207" s="449"/>
      <c r="D207" s="449"/>
      <c r="E207" s="449"/>
      <c r="F207" s="449"/>
      <c r="G207" s="449"/>
      <c r="H207" s="449"/>
      <c r="I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49"/>
      <c r="AQ207" s="449"/>
      <c r="AR207" s="449"/>
      <c r="AS207" s="449"/>
      <c r="AT207" s="449"/>
      <c r="AU207" s="449"/>
      <c r="AV207" s="449"/>
      <c r="AW207" s="449"/>
      <c r="AX207" s="449"/>
      <c r="AY207" s="449"/>
      <c r="AZ207" s="449"/>
      <c r="BA207" s="449"/>
      <c r="BB207" s="449"/>
      <c r="BC207" s="449"/>
      <c r="BD207" s="449"/>
      <c r="BE207" s="449"/>
      <c r="BF207" s="449"/>
      <c r="BG207" s="449"/>
      <c r="BH207" s="449"/>
      <c r="BI207" s="449"/>
      <c r="BJ207" s="449"/>
      <c r="BK207" s="449"/>
      <c r="BL207" s="449"/>
    </row>
    <row r="208" spans="1:64">
      <c r="A208" s="449"/>
      <c r="B208" s="449"/>
      <c r="C208" s="449"/>
      <c r="D208" s="449"/>
      <c r="E208" s="449"/>
      <c r="F208" s="449"/>
      <c r="G208" s="449"/>
      <c r="H208" s="449"/>
      <c r="I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49"/>
    </row>
    <row r="209" spans="1:64">
      <c r="A209" s="449"/>
      <c r="B209" s="449"/>
      <c r="C209" s="449"/>
      <c r="D209" s="449"/>
      <c r="E209" s="449"/>
      <c r="F209" s="449"/>
      <c r="G209" s="449"/>
      <c r="H209" s="449"/>
      <c r="I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49"/>
      <c r="AL209" s="449"/>
      <c r="AM209" s="449"/>
      <c r="AN209" s="449"/>
      <c r="AO209" s="449"/>
      <c r="AP209" s="449"/>
      <c r="AQ209" s="449"/>
      <c r="AR209" s="449"/>
      <c r="AS209" s="449"/>
      <c r="AT209" s="449"/>
      <c r="AU209" s="449"/>
      <c r="AV209" s="449"/>
      <c r="AW209" s="449"/>
      <c r="AX209" s="449"/>
      <c r="AY209" s="449"/>
      <c r="AZ209" s="449"/>
      <c r="BA209" s="449"/>
      <c r="BB209" s="449"/>
      <c r="BC209" s="449"/>
      <c r="BD209" s="449"/>
      <c r="BE209" s="449"/>
      <c r="BF209" s="449"/>
      <c r="BG209" s="449"/>
      <c r="BH209" s="449"/>
      <c r="BI209" s="449"/>
      <c r="BJ209" s="449"/>
      <c r="BK209" s="449"/>
      <c r="BL209" s="449"/>
    </row>
    <row r="210" spans="1:64">
      <c r="A210" s="449"/>
      <c r="B210" s="449"/>
      <c r="C210" s="449"/>
      <c r="D210" s="449"/>
      <c r="E210" s="449"/>
      <c r="F210" s="449"/>
      <c r="G210" s="449"/>
      <c r="H210" s="449"/>
      <c r="I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49"/>
      <c r="AL210" s="449"/>
      <c r="AM210" s="449"/>
      <c r="AN210" s="449"/>
      <c r="AO210" s="449"/>
      <c r="AP210" s="449"/>
      <c r="AQ210" s="449"/>
      <c r="AR210" s="449"/>
      <c r="AS210" s="449"/>
      <c r="AT210" s="449"/>
      <c r="AU210" s="449"/>
      <c r="AV210" s="449"/>
      <c r="AW210" s="449"/>
      <c r="AX210" s="449"/>
      <c r="AY210" s="449"/>
      <c r="AZ210" s="449"/>
      <c r="BA210" s="449"/>
      <c r="BB210" s="449"/>
      <c r="BC210" s="449"/>
      <c r="BD210" s="449"/>
      <c r="BE210" s="449"/>
      <c r="BF210" s="449"/>
      <c r="BG210" s="449"/>
      <c r="BH210" s="449"/>
      <c r="BI210" s="449"/>
      <c r="BJ210" s="449"/>
      <c r="BK210" s="449"/>
      <c r="BL210" s="449"/>
    </row>
    <row r="211" spans="1:64">
      <c r="A211" s="449"/>
      <c r="B211" s="449"/>
      <c r="C211" s="449"/>
      <c r="D211" s="449"/>
      <c r="E211" s="449"/>
      <c r="F211" s="449"/>
      <c r="G211" s="449"/>
      <c r="H211" s="449"/>
      <c r="I211" s="449"/>
      <c r="N211" s="449"/>
      <c r="O211" s="449"/>
      <c r="P211" s="449"/>
      <c r="Q211" s="449"/>
      <c r="R211" s="449"/>
      <c r="S211" s="449"/>
      <c r="T211" s="449"/>
      <c r="U211" s="449"/>
      <c r="V211" s="449"/>
      <c r="W211" s="449"/>
      <c r="X211" s="449"/>
      <c r="Y211" s="449"/>
      <c r="Z211" s="449"/>
      <c r="AA211" s="449"/>
      <c r="AB211" s="449"/>
      <c r="AC211" s="449"/>
      <c r="AD211" s="449"/>
      <c r="AE211" s="449"/>
      <c r="AF211" s="449"/>
      <c r="AG211" s="449"/>
      <c r="AH211" s="449"/>
      <c r="AI211" s="449"/>
      <c r="AJ211" s="449"/>
      <c r="AK211" s="449"/>
      <c r="AL211" s="449"/>
      <c r="AM211" s="449"/>
      <c r="AN211" s="449"/>
      <c r="AO211" s="449"/>
      <c r="AP211" s="449"/>
      <c r="AQ211" s="449"/>
      <c r="AR211" s="449"/>
      <c r="AS211" s="449"/>
      <c r="AT211" s="449"/>
      <c r="AU211" s="449"/>
      <c r="AV211" s="449"/>
      <c r="AW211" s="449"/>
      <c r="AX211" s="449"/>
      <c r="AY211" s="449"/>
      <c r="AZ211" s="449"/>
      <c r="BA211" s="449"/>
      <c r="BB211" s="449"/>
      <c r="BC211" s="449"/>
      <c r="BD211" s="449"/>
      <c r="BE211" s="449"/>
      <c r="BF211" s="449"/>
      <c r="BG211" s="449"/>
      <c r="BH211" s="449"/>
      <c r="BI211" s="449"/>
      <c r="BJ211" s="449"/>
      <c r="BK211" s="449"/>
      <c r="BL211" s="449"/>
    </row>
    <row r="212" spans="1:64">
      <c r="A212" s="449"/>
      <c r="B212" s="449"/>
      <c r="C212" s="449"/>
      <c r="D212" s="449"/>
      <c r="E212" s="449"/>
      <c r="F212" s="449"/>
      <c r="G212" s="449"/>
      <c r="H212" s="449"/>
      <c r="I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I212" s="449"/>
      <c r="AJ212" s="449"/>
      <c r="AK212" s="449"/>
      <c r="AL212" s="449"/>
      <c r="AM212" s="449"/>
      <c r="AN212" s="449"/>
      <c r="AO212" s="449"/>
      <c r="AP212" s="449"/>
      <c r="AQ212" s="449"/>
      <c r="AR212" s="449"/>
      <c r="AS212" s="449"/>
      <c r="AT212" s="449"/>
      <c r="AU212" s="449"/>
      <c r="AV212" s="449"/>
      <c r="AW212" s="449"/>
      <c r="AX212" s="449"/>
      <c r="AY212" s="449"/>
      <c r="AZ212" s="449"/>
      <c r="BA212" s="449"/>
      <c r="BB212" s="449"/>
      <c r="BC212" s="449"/>
      <c r="BD212" s="449"/>
      <c r="BE212" s="449"/>
      <c r="BF212" s="449"/>
      <c r="BG212" s="449"/>
      <c r="BH212" s="449"/>
      <c r="BI212" s="449"/>
      <c r="BJ212" s="449"/>
      <c r="BK212" s="449"/>
      <c r="BL212" s="449"/>
    </row>
    <row r="213" spans="1:64">
      <c r="A213" s="449"/>
      <c r="B213" s="449"/>
      <c r="C213" s="449"/>
      <c r="D213" s="449"/>
      <c r="E213" s="449"/>
      <c r="F213" s="449"/>
      <c r="G213" s="449"/>
      <c r="H213" s="449"/>
      <c r="I213" s="449"/>
      <c r="N213" s="449"/>
      <c r="O213" s="449"/>
      <c r="P213" s="449"/>
      <c r="Q213" s="449"/>
      <c r="R213" s="449"/>
      <c r="S213" s="449"/>
      <c r="T213" s="449"/>
      <c r="U213" s="449"/>
      <c r="V213" s="449"/>
      <c r="W213" s="449"/>
      <c r="X213" s="449"/>
      <c r="Y213" s="449"/>
      <c r="Z213" s="449"/>
      <c r="AA213" s="449"/>
      <c r="AB213" s="449"/>
      <c r="AC213" s="449"/>
      <c r="AD213" s="449"/>
      <c r="AE213" s="449"/>
      <c r="AF213" s="449"/>
      <c r="AG213" s="449"/>
      <c r="AH213" s="449"/>
      <c r="AI213" s="449"/>
      <c r="AJ213" s="449"/>
      <c r="AK213" s="449"/>
      <c r="AL213" s="449"/>
      <c r="AM213" s="449"/>
      <c r="AN213" s="449"/>
      <c r="AO213" s="449"/>
      <c r="AP213" s="449"/>
      <c r="AQ213" s="449"/>
      <c r="AR213" s="449"/>
      <c r="AS213" s="449"/>
      <c r="AT213" s="449"/>
      <c r="AU213" s="449"/>
      <c r="AV213" s="449"/>
      <c r="AW213" s="449"/>
      <c r="AX213" s="449"/>
      <c r="AY213" s="449"/>
      <c r="AZ213" s="449"/>
      <c r="BA213" s="449"/>
      <c r="BB213" s="449"/>
      <c r="BC213" s="449"/>
      <c r="BD213" s="449"/>
      <c r="BE213" s="449"/>
      <c r="BF213" s="449"/>
      <c r="BG213" s="449"/>
      <c r="BH213" s="449"/>
      <c r="BI213" s="449"/>
      <c r="BJ213" s="449"/>
      <c r="BK213" s="449"/>
      <c r="BL213" s="449"/>
    </row>
    <row r="214" spans="1:64">
      <c r="A214" s="449"/>
      <c r="B214" s="449"/>
      <c r="C214" s="449"/>
      <c r="D214" s="449"/>
      <c r="E214" s="449"/>
      <c r="F214" s="449"/>
      <c r="G214" s="449"/>
      <c r="H214" s="449"/>
      <c r="I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49"/>
      <c r="AY214" s="449"/>
      <c r="AZ214" s="449"/>
      <c r="BA214" s="449"/>
      <c r="BB214" s="449"/>
      <c r="BC214" s="449"/>
      <c r="BD214" s="449"/>
      <c r="BE214" s="449"/>
      <c r="BF214" s="449"/>
      <c r="BG214" s="449"/>
      <c r="BH214" s="449"/>
      <c r="BI214" s="449"/>
      <c r="BJ214" s="449"/>
      <c r="BK214" s="449"/>
      <c r="BL214" s="449"/>
    </row>
    <row r="215" spans="1:64">
      <c r="A215" s="449"/>
      <c r="B215" s="449"/>
      <c r="C215" s="449"/>
      <c r="D215" s="449"/>
      <c r="E215" s="449"/>
      <c r="F215" s="449"/>
      <c r="G215" s="449"/>
      <c r="H215" s="449"/>
      <c r="I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449"/>
    </row>
    <row r="216" spans="1:64">
      <c r="A216" s="449"/>
      <c r="B216" s="449"/>
      <c r="C216" s="449"/>
      <c r="D216" s="449"/>
      <c r="E216" s="449"/>
      <c r="F216" s="449"/>
      <c r="G216" s="449"/>
      <c r="H216" s="449"/>
      <c r="I216" s="449"/>
      <c r="N216" s="449"/>
      <c r="O216" s="449"/>
      <c r="P216" s="449"/>
      <c r="Q216" s="449"/>
      <c r="R216" s="449"/>
      <c r="S216" s="449"/>
      <c r="T216" s="449"/>
      <c r="U216" s="449"/>
      <c r="V216" s="449"/>
      <c r="W216" s="449"/>
      <c r="X216" s="449"/>
      <c r="Y216" s="449"/>
      <c r="Z216" s="449"/>
      <c r="AA216" s="449"/>
      <c r="AB216" s="449"/>
      <c r="AC216" s="449"/>
      <c r="AD216" s="449"/>
      <c r="AE216" s="449"/>
      <c r="AF216" s="449"/>
      <c r="AG216" s="449"/>
      <c r="AH216" s="449"/>
      <c r="AI216" s="449"/>
      <c r="AJ216" s="449"/>
      <c r="AK216" s="449"/>
      <c r="AL216" s="449"/>
      <c r="AM216" s="449"/>
      <c r="AN216" s="449"/>
      <c r="AO216" s="449"/>
      <c r="AP216" s="449"/>
      <c r="AQ216" s="449"/>
      <c r="AR216" s="449"/>
      <c r="AS216" s="449"/>
      <c r="AT216" s="449"/>
      <c r="AU216" s="449"/>
      <c r="AV216" s="449"/>
      <c r="AW216" s="449"/>
      <c r="AX216" s="449"/>
      <c r="AY216" s="449"/>
      <c r="AZ216" s="449"/>
      <c r="BA216" s="449"/>
      <c r="BB216" s="449"/>
      <c r="BC216" s="449"/>
      <c r="BD216" s="449"/>
      <c r="BE216" s="449"/>
      <c r="BF216" s="449"/>
      <c r="BG216" s="449"/>
      <c r="BH216" s="449"/>
      <c r="BI216" s="449"/>
      <c r="BJ216" s="449"/>
      <c r="BK216" s="449"/>
      <c r="BL216" s="449"/>
    </row>
    <row r="217" spans="1:64">
      <c r="A217" s="449"/>
      <c r="B217" s="449"/>
      <c r="C217" s="449"/>
      <c r="D217" s="449"/>
      <c r="E217" s="449"/>
      <c r="F217" s="449"/>
      <c r="G217" s="449"/>
      <c r="H217" s="449"/>
      <c r="I217" s="449"/>
      <c r="N217" s="449"/>
      <c r="O217" s="449"/>
      <c r="P217" s="449"/>
      <c r="Q217" s="449"/>
      <c r="R217" s="449"/>
      <c r="S217" s="449"/>
      <c r="T217" s="449"/>
      <c r="U217" s="449"/>
      <c r="V217" s="449"/>
      <c r="W217" s="449"/>
      <c r="X217" s="449"/>
      <c r="Y217" s="449"/>
      <c r="Z217" s="449"/>
      <c r="AA217" s="449"/>
      <c r="AB217" s="449"/>
      <c r="AC217" s="449"/>
      <c r="AD217" s="449"/>
      <c r="AE217" s="449"/>
      <c r="AF217" s="449"/>
      <c r="AG217" s="449"/>
      <c r="AH217" s="449"/>
      <c r="AI217" s="449"/>
      <c r="AJ217" s="449"/>
      <c r="AK217" s="449"/>
      <c r="AL217" s="449"/>
      <c r="AM217" s="449"/>
      <c r="AN217" s="449"/>
      <c r="AO217" s="449"/>
      <c r="AP217" s="449"/>
      <c r="AQ217" s="449"/>
      <c r="AR217" s="449"/>
      <c r="AS217" s="449"/>
      <c r="AT217" s="449"/>
      <c r="AU217" s="449"/>
      <c r="AV217" s="449"/>
      <c r="AW217" s="449"/>
      <c r="AX217" s="449"/>
      <c r="AY217" s="449"/>
      <c r="AZ217" s="449"/>
      <c r="BA217" s="449"/>
      <c r="BB217" s="449"/>
      <c r="BC217" s="449"/>
      <c r="BD217" s="449"/>
      <c r="BE217" s="449"/>
      <c r="BF217" s="449"/>
      <c r="BG217" s="449"/>
      <c r="BH217" s="449"/>
      <c r="BI217" s="449"/>
      <c r="BJ217" s="449"/>
      <c r="BK217" s="449"/>
      <c r="BL217" s="449"/>
    </row>
    <row r="218" spans="1:64">
      <c r="A218" s="449"/>
      <c r="B218" s="449"/>
      <c r="C218" s="449"/>
      <c r="D218" s="449"/>
      <c r="E218" s="449"/>
      <c r="F218" s="449"/>
      <c r="G218" s="449"/>
      <c r="H218" s="449"/>
      <c r="I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49"/>
      <c r="AY218" s="449"/>
      <c r="AZ218" s="449"/>
      <c r="BA218" s="449"/>
      <c r="BB218" s="449"/>
      <c r="BC218" s="449"/>
      <c r="BD218" s="449"/>
      <c r="BE218" s="449"/>
      <c r="BF218" s="449"/>
      <c r="BG218" s="449"/>
      <c r="BH218" s="449"/>
      <c r="BI218" s="449"/>
      <c r="BJ218" s="449"/>
      <c r="BK218" s="449"/>
      <c r="BL218" s="449"/>
    </row>
    <row r="219" spans="1:64">
      <c r="A219" s="449"/>
      <c r="B219" s="449"/>
      <c r="C219" s="449"/>
      <c r="D219" s="449"/>
      <c r="E219" s="449"/>
      <c r="F219" s="449"/>
      <c r="G219" s="449"/>
      <c r="H219" s="449"/>
      <c r="I219" s="449"/>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c r="AK219" s="449"/>
      <c r="AL219" s="449"/>
      <c r="AM219" s="449"/>
      <c r="AN219" s="449"/>
      <c r="AO219" s="449"/>
      <c r="AP219" s="449"/>
      <c r="AQ219" s="449"/>
      <c r="AR219" s="449"/>
      <c r="AS219" s="449"/>
      <c r="AT219" s="449"/>
      <c r="AU219" s="449"/>
      <c r="AV219" s="449"/>
      <c r="AW219" s="449"/>
      <c r="AX219" s="449"/>
      <c r="AY219" s="449"/>
      <c r="AZ219" s="449"/>
      <c r="BA219" s="449"/>
      <c r="BB219" s="449"/>
      <c r="BC219" s="449"/>
      <c r="BD219" s="449"/>
      <c r="BE219" s="449"/>
      <c r="BF219" s="449"/>
      <c r="BG219" s="449"/>
      <c r="BH219" s="449"/>
      <c r="BI219" s="449"/>
      <c r="BJ219" s="449"/>
      <c r="BK219" s="449"/>
      <c r="BL219" s="449"/>
    </row>
    <row r="220" spans="1:64">
      <c r="A220" s="449"/>
      <c r="B220" s="449"/>
      <c r="C220" s="449"/>
      <c r="D220" s="449"/>
      <c r="E220" s="449"/>
      <c r="F220" s="449"/>
      <c r="G220" s="449"/>
      <c r="H220" s="449"/>
      <c r="I220" s="449"/>
      <c r="N220" s="449"/>
      <c r="O220" s="449"/>
      <c r="P220" s="449"/>
      <c r="Q220" s="449"/>
      <c r="R220" s="449"/>
      <c r="S220" s="449"/>
      <c r="T220" s="449"/>
      <c r="U220" s="449"/>
      <c r="V220" s="449"/>
      <c r="W220" s="449"/>
      <c r="X220" s="449"/>
      <c r="Y220" s="449"/>
      <c r="Z220" s="449"/>
      <c r="AA220" s="449"/>
      <c r="AB220" s="449"/>
      <c r="AC220" s="449"/>
      <c r="AD220" s="449"/>
      <c r="AE220" s="449"/>
      <c r="AF220" s="449"/>
      <c r="AG220" s="449"/>
      <c r="AH220" s="449"/>
      <c r="AI220" s="449"/>
      <c r="AJ220" s="449"/>
      <c r="AK220" s="449"/>
      <c r="AL220" s="449"/>
      <c r="AM220" s="449"/>
      <c r="AN220" s="449"/>
      <c r="AO220" s="449"/>
      <c r="AP220" s="449"/>
      <c r="AQ220" s="449"/>
      <c r="AR220" s="449"/>
      <c r="AS220" s="449"/>
      <c r="AT220" s="449"/>
      <c r="AU220" s="449"/>
      <c r="AV220" s="449"/>
      <c r="AW220" s="449"/>
      <c r="AX220" s="449"/>
      <c r="AY220" s="449"/>
      <c r="AZ220" s="449"/>
      <c r="BA220" s="449"/>
      <c r="BB220" s="449"/>
      <c r="BC220" s="449"/>
      <c r="BD220" s="449"/>
      <c r="BE220" s="449"/>
      <c r="BF220" s="449"/>
      <c r="BG220" s="449"/>
      <c r="BH220" s="449"/>
      <c r="BI220" s="449"/>
      <c r="BJ220" s="449"/>
      <c r="BK220" s="449"/>
      <c r="BL220" s="449"/>
    </row>
    <row r="221" spans="1:64">
      <c r="A221" s="449"/>
      <c r="B221" s="449"/>
      <c r="C221" s="449"/>
      <c r="D221" s="449"/>
      <c r="E221" s="449"/>
      <c r="F221" s="449"/>
      <c r="G221" s="449"/>
      <c r="H221" s="449"/>
      <c r="I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449"/>
      <c r="AM221" s="449"/>
      <c r="AN221" s="449"/>
      <c r="AO221" s="449"/>
      <c r="AP221" s="449"/>
      <c r="AQ221" s="449"/>
      <c r="AR221" s="449"/>
      <c r="AS221" s="449"/>
      <c r="AT221" s="449"/>
      <c r="AU221" s="449"/>
      <c r="AV221" s="449"/>
      <c r="AW221" s="449"/>
      <c r="AX221" s="449"/>
      <c r="AY221" s="449"/>
      <c r="AZ221" s="449"/>
      <c r="BA221" s="449"/>
      <c r="BB221" s="449"/>
      <c r="BC221" s="449"/>
      <c r="BD221" s="449"/>
      <c r="BE221" s="449"/>
      <c r="BF221" s="449"/>
      <c r="BG221" s="449"/>
      <c r="BH221" s="449"/>
      <c r="BI221" s="449"/>
      <c r="BJ221" s="449"/>
      <c r="BK221" s="449"/>
      <c r="BL221" s="449"/>
    </row>
    <row r="222" spans="1:64">
      <c r="A222" s="449"/>
      <c r="B222" s="449"/>
      <c r="C222" s="449"/>
      <c r="D222" s="449"/>
      <c r="E222" s="449"/>
      <c r="F222" s="449"/>
      <c r="G222" s="449"/>
      <c r="H222" s="449"/>
      <c r="I222" s="449"/>
      <c r="N222" s="449"/>
      <c r="O222" s="449"/>
      <c r="P222" s="449"/>
      <c r="Q222" s="449"/>
      <c r="R222" s="449"/>
      <c r="S222" s="449"/>
      <c r="T222" s="449"/>
      <c r="U222" s="449"/>
      <c r="V222" s="449"/>
      <c r="W222" s="449"/>
      <c r="X222" s="449"/>
      <c r="Y222" s="449"/>
      <c r="Z222" s="449"/>
      <c r="AA222" s="449"/>
      <c r="AB222" s="449"/>
      <c r="AC222" s="449"/>
      <c r="AD222" s="449"/>
      <c r="AE222" s="449"/>
      <c r="AF222" s="449"/>
      <c r="AG222" s="449"/>
      <c r="AH222" s="449"/>
      <c r="AI222" s="449"/>
      <c r="AJ222" s="449"/>
      <c r="AK222" s="449"/>
      <c r="AL222" s="449"/>
      <c r="AM222" s="449"/>
      <c r="AN222" s="449"/>
      <c r="AO222" s="449"/>
      <c r="AP222" s="449"/>
      <c r="AQ222" s="449"/>
      <c r="AR222" s="449"/>
      <c r="AS222" s="449"/>
      <c r="AT222" s="449"/>
      <c r="AU222" s="449"/>
      <c r="AV222" s="449"/>
      <c r="AW222" s="449"/>
      <c r="AX222" s="449"/>
      <c r="AY222" s="449"/>
      <c r="AZ222" s="449"/>
      <c r="BA222" s="449"/>
      <c r="BB222" s="449"/>
      <c r="BC222" s="449"/>
      <c r="BD222" s="449"/>
      <c r="BE222" s="449"/>
      <c r="BF222" s="449"/>
      <c r="BG222" s="449"/>
      <c r="BH222" s="449"/>
      <c r="BI222" s="449"/>
      <c r="BJ222" s="449"/>
      <c r="BK222" s="449"/>
      <c r="BL222" s="449"/>
    </row>
    <row r="223" spans="1:64">
      <c r="A223" s="449"/>
      <c r="B223" s="449"/>
      <c r="C223" s="449"/>
      <c r="D223" s="449"/>
      <c r="E223" s="449"/>
      <c r="F223" s="449"/>
      <c r="G223" s="449"/>
      <c r="H223" s="449"/>
      <c r="I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49"/>
      <c r="AK223" s="449"/>
      <c r="AL223" s="449"/>
      <c r="AM223" s="449"/>
      <c r="AN223" s="449"/>
      <c r="AO223" s="449"/>
      <c r="AP223" s="449"/>
      <c r="AQ223" s="449"/>
      <c r="AR223" s="449"/>
      <c r="AS223" s="449"/>
      <c r="AT223" s="449"/>
      <c r="AU223" s="449"/>
      <c r="AV223" s="449"/>
      <c r="AW223" s="449"/>
      <c r="AX223" s="449"/>
      <c r="AY223" s="449"/>
      <c r="AZ223" s="449"/>
      <c r="BA223" s="449"/>
      <c r="BB223" s="449"/>
      <c r="BC223" s="449"/>
      <c r="BD223" s="449"/>
      <c r="BE223" s="449"/>
      <c r="BF223" s="449"/>
      <c r="BG223" s="449"/>
      <c r="BH223" s="449"/>
      <c r="BI223" s="449"/>
      <c r="BJ223" s="449"/>
      <c r="BK223" s="449"/>
      <c r="BL223" s="449"/>
    </row>
    <row r="224" spans="1:64">
      <c r="A224" s="449"/>
      <c r="B224" s="449"/>
      <c r="C224" s="449"/>
      <c r="D224" s="449"/>
      <c r="E224" s="449"/>
      <c r="F224" s="449"/>
      <c r="G224" s="449"/>
      <c r="H224" s="449"/>
      <c r="I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49"/>
      <c r="AL224" s="449"/>
      <c r="AM224" s="449"/>
      <c r="AN224" s="449"/>
      <c r="AO224" s="449"/>
      <c r="AP224" s="449"/>
      <c r="AQ224" s="449"/>
      <c r="AR224" s="449"/>
      <c r="AS224" s="449"/>
      <c r="AT224" s="449"/>
      <c r="AU224" s="449"/>
      <c r="AV224" s="449"/>
      <c r="AW224" s="449"/>
      <c r="AX224" s="449"/>
      <c r="AY224" s="449"/>
      <c r="AZ224" s="449"/>
      <c r="BA224" s="449"/>
      <c r="BB224" s="449"/>
      <c r="BC224" s="449"/>
      <c r="BD224" s="449"/>
      <c r="BE224" s="449"/>
      <c r="BF224" s="449"/>
      <c r="BG224" s="449"/>
      <c r="BH224" s="449"/>
      <c r="BI224" s="449"/>
      <c r="BJ224" s="449"/>
      <c r="BK224" s="449"/>
      <c r="BL224" s="449"/>
    </row>
    <row r="225" spans="1:64">
      <c r="A225" s="449"/>
      <c r="B225" s="449"/>
      <c r="C225" s="449"/>
      <c r="D225" s="449"/>
      <c r="E225" s="449"/>
      <c r="F225" s="449"/>
      <c r="G225" s="449"/>
      <c r="H225" s="449"/>
      <c r="I225" s="449"/>
      <c r="N225" s="449"/>
      <c r="O225" s="449"/>
      <c r="P225" s="449"/>
      <c r="Q225" s="449"/>
      <c r="R225" s="449"/>
      <c r="S225" s="449"/>
      <c r="T225" s="449"/>
      <c r="U225" s="449"/>
      <c r="V225" s="449"/>
      <c r="W225" s="449"/>
      <c r="X225" s="449"/>
      <c r="Y225" s="449"/>
      <c r="Z225" s="449"/>
      <c r="AA225" s="449"/>
      <c r="AB225" s="449"/>
      <c r="AC225" s="449"/>
      <c r="AD225" s="449"/>
      <c r="AE225" s="449"/>
      <c r="AF225" s="449"/>
      <c r="AG225" s="449"/>
      <c r="AH225" s="449"/>
      <c r="AI225" s="449"/>
      <c r="AJ225" s="449"/>
      <c r="AK225" s="449"/>
      <c r="AL225" s="449"/>
      <c r="AM225" s="449"/>
      <c r="AN225" s="449"/>
      <c r="AO225" s="449"/>
      <c r="AP225" s="449"/>
      <c r="AQ225" s="449"/>
      <c r="AR225" s="449"/>
      <c r="AS225" s="449"/>
      <c r="AT225" s="449"/>
      <c r="AU225" s="449"/>
      <c r="AV225" s="449"/>
      <c r="AW225" s="449"/>
      <c r="AX225" s="449"/>
      <c r="AY225" s="449"/>
      <c r="AZ225" s="449"/>
      <c r="BA225" s="449"/>
      <c r="BB225" s="449"/>
      <c r="BC225" s="449"/>
      <c r="BD225" s="449"/>
      <c r="BE225" s="449"/>
      <c r="BF225" s="449"/>
      <c r="BG225" s="449"/>
      <c r="BH225" s="449"/>
      <c r="BI225" s="449"/>
      <c r="BJ225" s="449"/>
      <c r="BK225" s="449"/>
      <c r="BL225" s="449"/>
    </row>
    <row r="226" spans="1:64">
      <c r="A226" s="449"/>
      <c r="B226" s="449"/>
      <c r="C226" s="449"/>
      <c r="D226" s="449"/>
      <c r="E226" s="449"/>
      <c r="F226" s="449"/>
      <c r="G226" s="449"/>
      <c r="H226" s="449"/>
      <c r="I226" s="449"/>
      <c r="N226" s="449"/>
      <c r="O226" s="449"/>
      <c r="P226" s="449"/>
      <c r="Q226" s="449"/>
      <c r="R226" s="449"/>
      <c r="S226" s="449"/>
      <c r="T226" s="449"/>
      <c r="U226" s="449"/>
      <c r="V226" s="449"/>
      <c r="W226" s="449"/>
      <c r="X226" s="449"/>
      <c r="Y226" s="449"/>
      <c r="Z226" s="449"/>
      <c r="AA226" s="449"/>
      <c r="AB226" s="449"/>
      <c r="AC226" s="449"/>
      <c r="AD226" s="449"/>
      <c r="AE226" s="449"/>
      <c r="AF226" s="449"/>
      <c r="AG226" s="449"/>
      <c r="AH226" s="449"/>
      <c r="AI226" s="449"/>
      <c r="AJ226" s="449"/>
      <c r="AK226" s="449"/>
      <c r="AL226" s="449"/>
      <c r="AM226" s="449"/>
      <c r="AN226" s="449"/>
      <c r="AO226" s="449"/>
      <c r="AP226" s="449"/>
      <c r="AQ226" s="449"/>
      <c r="AR226" s="449"/>
      <c r="AS226" s="449"/>
      <c r="AT226" s="449"/>
      <c r="AU226" s="449"/>
      <c r="AV226" s="449"/>
      <c r="AW226" s="449"/>
      <c r="AX226" s="449"/>
      <c r="AY226" s="449"/>
      <c r="AZ226" s="449"/>
      <c r="BA226" s="449"/>
      <c r="BB226" s="449"/>
      <c r="BC226" s="449"/>
      <c r="BD226" s="449"/>
      <c r="BE226" s="449"/>
      <c r="BF226" s="449"/>
      <c r="BG226" s="449"/>
      <c r="BH226" s="449"/>
      <c r="BI226" s="449"/>
      <c r="BJ226" s="449"/>
      <c r="BK226" s="449"/>
      <c r="BL226" s="449"/>
    </row>
    <row r="227" spans="1:64">
      <c r="A227" s="449"/>
      <c r="B227" s="449"/>
      <c r="C227" s="449"/>
      <c r="D227" s="449"/>
      <c r="E227" s="449"/>
      <c r="F227" s="449"/>
      <c r="G227" s="449"/>
      <c r="H227" s="449"/>
      <c r="I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49"/>
      <c r="AY227" s="449"/>
      <c r="AZ227" s="449"/>
      <c r="BA227" s="449"/>
      <c r="BB227" s="449"/>
      <c r="BC227" s="449"/>
      <c r="BD227" s="449"/>
      <c r="BE227" s="449"/>
      <c r="BF227" s="449"/>
      <c r="BG227" s="449"/>
      <c r="BH227" s="449"/>
      <c r="BI227" s="449"/>
      <c r="BJ227" s="449"/>
      <c r="BK227" s="449"/>
      <c r="BL227" s="449"/>
    </row>
    <row r="228" spans="1:64">
      <c r="A228" s="449"/>
      <c r="B228" s="449"/>
      <c r="C228" s="449"/>
      <c r="D228" s="449"/>
      <c r="E228" s="449"/>
      <c r="F228" s="449"/>
      <c r="G228" s="449"/>
      <c r="H228" s="449"/>
      <c r="I228" s="449"/>
      <c r="N228" s="449"/>
      <c r="O228" s="449"/>
      <c r="P228" s="449"/>
      <c r="Q228" s="449"/>
      <c r="R228" s="449"/>
      <c r="S228" s="449"/>
      <c r="T228" s="449"/>
      <c r="U228" s="449"/>
      <c r="V228" s="449"/>
      <c r="W228" s="449"/>
      <c r="X228" s="449"/>
      <c r="Y228" s="449"/>
      <c r="Z228" s="449"/>
      <c r="AA228" s="449"/>
      <c r="AB228" s="449"/>
      <c r="AC228" s="449"/>
      <c r="AD228" s="449"/>
      <c r="AE228" s="449"/>
      <c r="AF228" s="449"/>
      <c r="AG228" s="449"/>
      <c r="AH228" s="449"/>
      <c r="AI228" s="449"/>
      <c r="AJ228" s="449"/>
      <c r="AK228" s="449"/>
      <c r="AL228" s="449"/>
      <c r="AM228" s="449"/>
      <c r="AN228" s="449"/>
      <c r="AO228" s="449"/>
      <c r="AP228" s="449"/>
      <c r="AQ228" s="449"/>
      <c r="AR228" s="449"/>
      <c r="AS228" s="449"/>
      <c r="AT228" s="449"/>
      <c r="AU228" s="449"/>
      <c r="AV228" s="449"/>
      <c r="AW228" s="449"/>
      <c r="AX228" s="449"/>
      <c r="AY228" s="449"/>
      <c r="AZ228" s="449"/>
      <c r="BA228" s="449"/>
      <c r="BB228" s="449"/>
      <c r="BC228" s="449"/>
      <c r="BD228" s="449"/>
      <c r="BE228" s="449"/>
      <c r="BF228" s="449"/>
      <c r="BG228" s="449"/>
      <c r="BH228" s="449"/>
      <c r="BI228" s="449"/>
      <c r="BJ228" s="449"/>
      <c r="BK228" s="449"/>
      <c r="BL228" s="449"/>
    </row>
    <row r="229" spans="1:64">
      <c r="A229" s="449"/>
      <c r="B229" s="449"/>
      <c r="C229" s="449"/>
      <c r="D229" s="449"/>
      <c r="E229" s="449"/>
      <c r="F229" s="449"/>
      <c r="G229" s="449"/>
      <c r="H229" s="449"/>
      <c r="I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49"/>
      <c r="AL229" s="449"/>
      <c r="AM229" s="449"/>
      <c r="AN229" s="449"/>
      <c r="AO229" s="449"/>
      <c r="AP229" s="449"/>
      <c r="AQ229" s="449"/>
      <c r="AR229" s="449"/>
      <c r="AS229" s="449"/>
      <c r="AT229" s="449"/>
      <c r="AU229" s="449"/>
      <c r="AV229" s="449"/>
      <c r="AW229" s="449"/>
      <c r="AX229" s="449"/>
      <c r="AY229" s="449"/>
      <c r="AZ229" s="449"/>
      <c r="BA229" s="449"/>
      <c r="BB229" s="449"/>
      <c r="BC229" s="449"/>
      <c r="BD229" s="449"/>
      <c r="BE229" s="449"/>
      <c r="BF229" s="449"/>
      <c r="BG229" s="449"/>
      <c r="BH229" s="449"/>
      <c r="BI229" s="449"/>
      <c r="BJ229" s="449"/>
      <c r="BK229" s="449"/>
      <c r="BL229" s="449"/>
    </row>
    <row r="230" spans="1:64">
      <c r="A230" s="449"/>
      <c r="B230" s="449"/>
      <c r="C230" s="449"/>
      <c r="D230" s="449"/>
      <c r="E230" s="449"/>
      <c r="F230" s="449"/>
      <c r="G230" s="449"/>
      <c r="H230" s="449"/>
      <c r="I230" s="449"/>
      <c r="N230" s="449"/>
      <c r="O230" s="449"/>
      <c r="P230" s="449"/>
      <c r="Q230" s="449"/>
      <c r="R230" s="449"/>
      <c r="S230" s="449"/>
      <c r="T230" s="449"/>
      <c r="U230" s="449"/>
      <c r="V230" s="449"/>
      <c r="W230" s="449"/>
      <c r="X230" s="449"/>
      <c r="Y230" s="449"/>
      <c r="Z230" s="449"/>
      <c r="AA230" s="449"/>
      <c r="AB230" s="449"/>
      <c r="AC230" s="449"/>
      <c r="AD230" s="449"/>
      <c r="AE230" s="449"/>
      <c r="AF230" s="449"/>
      <c r="AG230" s="449"/>
      <c r="AH230" s="449"/>
      <c r="AI230" s="449"/>
      <c r="AJ230" s="449"/>
      <c r="AK230" s="449"/>
      <c r="AL230" s="449"/>
      <c r="AM230" s="449"/>
      <c r="AN230" s="449"/>
      <c r="AO230" s="449"/>
      <c r="AP230" s="449"/>
      <c r="AQ230" s="449"/>
      <c r="AR230" s="449"/>
      <c r="AS230" s="449"/>
      <c r="AT230" s="449"/>
      <c r="AU230" s="449"/>
      <c r="AV230" s="449"/>
      <c r="AW230" s="449"/>
      <c r="AX230" s="449"/>
      <c r="AY230" s="449"/>
      <c r="AZ230" s="449"/>
      <c r="BA230" s="449"/>
      <c r="BB230" s="449"/>
      <c r="BC230" s="449"/>
      <c r="BD230" s="449"/>
      <c r="BE230" s="449"/>
      <c r="BF230" s="449"/>
      <c r="BG230" s="449"/>
      <c r="BH230" s="449"/>
      <c r="BI230" s="449"/>
      <c r="BJ230" s="449"/>
      <c r="BK230" s="449"/>
      <c r="BL230" s="449"/>
    </row>
    <row r="231" spans="1:64">
      <c r="A231" s="449"/>
      <c r="B231" s="449"/>
      <c r="C231" s="449"/>
      <c r="D231" s="449"/>
      <c r="E231" s="449"/>
      <c r="F231" s="449"/>
      <c r="G231" s="449"/>
      <c r="H231" s="449"/>
      <c r="I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49"/>
      <c r="AL231" s="449"/>
      <c r="AM231" s="449"/>
      <c r="AN231" s="449"/>
      <c r="AO231" s="449"/>
      <c r="AP231" s="449"/>
      <c r="AQ231" s="449"/>
      <c r="AR231" s="449"/>
      <c r="AS231" s="449"/>
      <c r="AT231" s="449"/>
      <c r="AU231" s="449"/>
      <c r="AV231" s="449"/>
      <c r="AW231" s="449"/>
      <c r="AX231" s="449"/>
      <c r="AY231" s="449"/>
      <c r="AZ231" s="449"/>
      <c r="BA231" s="449"/>
      <c r="BB231" s="449"/>
      <c r="BC231" s="449"/>
      <c r="BD231" s="449"/>
      <c r="BE231" s="449"/>
      <c r="BF231" s="449"/>
      <c r="BG231" s="449"/>
      <c r="BH231" s="449"/>
      <c r="BI231" s="449"/>
      <c r="BJ231" s="449"/>
      <c r="BK231" s="449"/>
      <c r="BL231" s="449"/>
    </row>
    <row r="232" spans="1:64">
      <c r="A232" s="449"/>
      <c r="B232" s="449"/>
      <c r="C232" s="449"/>
      <c r="D232" s="449"/>
      <c r="E232" s="449"/>
      <c r="F232" s="449"/>
      <c r="G232" s="449"/>
      <c r="H232" s="449"/>
      <c r="I232" s="449"/>
      <c r="N232" s="449"/>
      <c r="O232" s="449"/>
      <c r="P232" s="449"/>
      <c r="Q232" s="449"/>
      <c r="R232" s="449"/>
      <c r="S232" s="449"/>
      <c r="T232" s="449"/>
      <c r="U232" s="449"/>
      <c r="V232" s="449"/>
      <c r="W232" s="449"/>
      <c r="X232" s="449"/>
      <c r="Y232" s="449"/>
      <c r="Z232" s="449"/>
      <c r="AA232" s="449"/>
      <c r="AB232" s="449"/>
      <c r="AC232" s="449"/>
      <c r="AD232" s="449"/>
      <c r="AE232" s="449"/>
      <c r="AF232" s="449"/>
      <c r="AG232" s="449"/>
      <c r="AH232" s="449"/>
      <c r="AI232" s="449"/>
      <c r="AJ232" s="449"/>
      <c r="AK232" s="449"/>
      <c r="AL232" s="449"/>
      <c r="AM232" s="449"/>
      <c r="AN232" s="449"/>
      <c r="AO232" s="449"/>
      <c r="AP232" s="449"/>
      <c r="AQ232" s="449"/>
      <c r="AR232" s="449"/>
      <c r="AS232" s="449"/>
      <c r="AT232" s="449"/>
      <c r="AU232" s="449"/>
      <c r="AV232" s="449"/>
      <c r="AW232" s="449"/>
      <c r="AX232" s="449"/>
      <c r="AY232" s="449"/>
      <c r="AZ232" s="449"/>
      <c r="BA232" s="449"/>
      <c r="BB232" s="449"/>
      <c r="BC232" s="449"/>
      <c r="BD232" s="449"/>
      <c r="BE232" s="449"/>
      <c r="BF232" s="449"/>
      <c r="BG232" s="449"/>
      <c r="BH232" s="449"/>
      <c r="BI232" s="449"/>
      <c r="BJ232" s="449"/>
      <c r="BK232" s="449"/>
      <c r="BL232" s="449"/>
    </row>
    <row r="233" spans="1:64">
      <c r="A233" s="449"/>
      <c r="B233" s="449"/>
      <c r="C233" s="449"/>
      <c r="D233" s="449"/>
      <c r="E233" s="449"/>
      <c r="F233" s="449"/>
      <c r="G233" s="449"/>
      <c r="H233" s="449"/>
      <c r="I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49"/>
      <c r="AL233" s="449"/>
      <c r="AM233" s="449"/>
      <c r="AN233" s="449"/>
      <c r="AO233" s="449"/>
      <c r="AP233" s="449"/>
      <c r="AQ233" s="449"/>
      <c r="AR233" s="449"/>
      <c r="AS233" s="449"/>
      <c r="AT233" s="449"/>
      <c r="AU233" s="449"/>
      <c r="AV233" s="449"/>
      <c r="AW233" s="449"/>
      <c r="AX233" s="449"/>
      <c r="AY233" s="449"/>
      <c r="AZ233" s="449"/>
      <c r="BA233" s="449"/>
      <c r="BB233" s="449"/>
      <c r="BC233" s="449"/>
      <c r="BD233" s="449"/>
      <c r="BE233" s="449"/>
      <c r="BF233" s="449"/>
      <c r="BG233" s="449"/>
      <c r="BH233" s="449"/>
      <c r="BI233" s="449"/>
      <c r="BJ233" s="449"/>
      <c r="BK233" s="449"/>
      <c r="BL233" s="449"/>
    </row>
    <row r="234" spans="1:64">
      <c r="A234" s="449"/>
      <c r="B234" s="449"/>
      <c r="C234" s="449"/>
      <c r="D234" s="449"/>
      <c r="E234" s="449"/>
      <c r="F234" s="449"/>
      <c r="G234" s="449"/>
      <c r="H234" s="449"/>
      <c r="I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49"/>
      <c r="AY234" s="449"/>
      <c r="AZ234" s="449"/>
      <c r="BA234" s="449"/>
      <c r="BB234" s="449"/>
      <c r="BC234" s="449"/>
      <c r="BD234" s="449"/>
      <c r="BE234" s="449"/>
      <c r="BF234" s="449"/>
      <c r="BG234" s="449"/>
      <c r="BH234" s="449"/>
      <c r="BI234" s="449"/>
      <c r="BJ234" s="449"/>
      <c r="BK234" s="449"/>
      <c r="BL234" s="449"/>
    </row>
    <row r="235" spans="1:64">
      <c r="A235" s="449"/>
      <c r="B235" s="449"/>
      <c r="C235" s="449"/>
      <c r="D235" s="449"/>
      <c r="E235" s="449"/>
      <c r="F235" s="449"/>
      <c r="G235" s="449"/>
      <c r="H235" s="449"/>
      <c r="I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49"/>
      <c r="AY235" s="449"/>
      <c r="AZ235" s="449"/>
      <c r="BA235" s="449"/>
      <c r="BB235" s="449"/>
      <c r="BC235" s="449"/>
      <c r="BD235" s="449"/>
      <c r="BE235" s="449"/>
      <c r="BF235" s="449"/>
      <c r="BG235" s="449"/>
      <c r="BH235" s="449"/>
      <c r="BI235" s="449"/>
      <c r="BJ235" s="449"/>
      <c r="BK235" s="449"/>
      <c r="BL235" s="449"/>
    </row>
    <row r="236" spans="1:64">
      <c r="A236" s="449"/>
      <c r="B236" s="449"/>
      <c r="C236" s="449"/>
      <c r="D236" s="449"/>
      <c r="E236" s="449"/>
      <c r="F236" s="449"/>
      <c r="G236" s="449"/>
      <c r="H236" s="449"/>
      <c r="I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449"/>
      <c r="AM236" s="449"/>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row>
    <row r="237" spans="1:64">
      <c r="A237" s="449"/>
      <c r="B237" s="449"/>
      <c r="C237" s="449"/>
      <c r="D237" s="449"/>
      <c r="E237" s="449"/>
      <c r="F237" s="449"/>
      <c r="G237" s="449"/>
      <c r="H237" s="449"/>
      <c r="I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49"/>
      <c r="AL237" s="449"/>
      <c r="AM237" s="449"/>
      <c r="AN237" s="449"/>
      <c r="AO237" s="449"/>
      <c r="AP237" s="449"/>
      <c r="AQ237" s="449"/>
      <c r="AR237" s="449"/>
      <c r="AS237" s="449"/>
      <c r="AT237" s="449"/>
      <c r="AU237" s="449"/>
      <c r="AV237" s="449"/>
      <c r="AW237" s="449"/>
      <c r="AX237" s="449"/>
      <c r="AY237" s="449"/>
      <c r="AZ237" s="449"/>
      <c r="BA237" s="449"/>
      <c r="BB237" s="449"/>
      <c r="BC237" s="449"/>
      <c r="BD237" s="449"/>
      <c r="BE237" s="449"/>
      <c r="BF237" s="449"/>
      <c r="BG237" s="449"/>
      <c r="BH237" s="449"/>
      <c r="BI237" s="449"/>
      <c r="BJ237" s="449"/>
      <c r="BK237" s="449"/>
      <c r="BL237" s="449"/>
    </row>
    <row r="238" spans="1:64">
      <c r="A238" s="449"/>
      <c r="B238" s="449"/>
      <c r="C238" s="449"/>
      <c r="D238" s="449"/>
      <c r="E238" s="449"/>
      <c r="F238" s="449"/>
      <c r="G238" s="449"/>
      <c r="H238" s="449"/>
      <c r="I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49"/>
      <c r="AL238" s="449"/>
      <c r="AM238" s="449"/>
      <c r="AN238" s="449"/>
      <c r="AO238" s="449"/>
      <c r="AP238" s="449"/>
      <c r="AQ238" s="449"/>
      <c r="AR238" s="449"/>
      <c r="AS238" s="449"/>
      <c r="AT238" s="449"/>
      <c r="AU238" s="449"/>
      <c r="AV238" s="449"/>
      <c r="AW238" s="449"/>
      <c r="AX238" s="449"/>
      <c r="AY238" s="449"/>
      <c r="AZ238" s="449"/>
      <c r="BA238" s="449"/>
      <c r="BB238" s="449"/>
      <c r="BC238" s="449"/>
      <c r="BD238" s="449"/>
      <c r="BE238" s="449"/>
      <c r="BF238" s="449"/>
      <c r="BG238" s="449"/>
      <c r="BH238" s="449"/>
      <c r="BI238" s="449"/>
      <c r="BJ238" s="449"/>
      <c r="BK238" s="449"/>
      <c r="BL238" s="449"/>
    </row>
    <row r="239" spans="1:64">
      <c r="A239" s="449"/>
      <c r="B239" s="449"/>
      <c r="C239" s="449"/>
      <c r="D239" s="449"/>
      <c r="E239" s="449"/>
      <c r="F239" s="449"/>
      <c r="G239" s="449"/>
      <c r="H239" s="449"/>
      <c r="I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c r="AZ239" s="449"/>
      <c r="BA239" s="449"/>
      <c r="BB239" s="449"/>
      <c r="BC239" s="449"/>
      <c r="BD239" s="449"/>
      <c r="BE239" s="449"/>
      <c r="BF239" s="449"/>
      <c r="BG239" s="449"/>
      <c r="BH239" s="449"/>
      <c r="BI239" s="449"/>
      <c r="BJ239" s="449"/>
      <c r="BK239" s="449"/>
      <c r="BL239" s="449"/>
    </row>
    <row r="240" spans="1:64">
      <c r="A240" s="449"/>
      <c r="B240" s="449"/>
      <c r="C240" s="449"/>
      <c r="D240" s="449"/>
      <c r="E240" s="449"/>
      <c r="F240" s="449"/>
      <c r="G240" s="449"/>
      <c r="H240" s="449"/>
      <c r="I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row>
    <row r="241" spans="1:64">
      <c r="A241" s="449"/>
      <c r="B241" s="449"/>
      <c r="C241" s="449"/>
      <c r="D241" s="449"/>
      <c r="E241" s="449"/>
      <c r="F241" s="449"/>
      <c r="G241" s="449"/>
      <c r="H241" s="449"/>
      <c r="I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49"/>
      <c r="AL241" s="449"/>
      <c r="AM241" s="449"/>
      <c r="AN241" s="449"/>
      <c r="AO241" s="449"/>
      <c r="AP241" s="449"/>
      <c r="AQ241" s="449"/>
      <c r="AR241" s="449"/>
      <c r="AS241" s="449"/>
      <c r="AT241" s="449"/>
      <c r="AU241" s="449"/>
      <c r="AV241" s="449"/>
      <c r="AW241" s="449"/>
      <c r="AX241" s="449"/>
      <c r="AY241" s="449"/>
      <c r="AZ241" s="449"/>
      <c r="BA241" s="449"/>
      <c r="BB241" s="449"/>
      <c r="BC241" s="449"/>
      <c r="BD241" s="449"/>
      <c r="BE241" s="449"/>
      <c r="BF241" s="449"/>
      <c r="BG241" s="449"/>
      <c r="BH241" s="449"/>
      <c r="BI241" s="449"/>
      <c r="BJ241" s="449"/>
      <c r="BK241" s="449"/>
      <c r="BL241" s="449"/>
    </row>
    <row r="242" spans="1:64">
      <c r="A242" s="449"/>
      <c r="B242" s="449"/>
      <c r="C242" s="449"/>
      <c r="D242" s="449"/>
      <c r="E242" s="449"/>
      <c r="F242" s="449"/>
      <c r="G242" s="449"/>
      <c r="H242" s="449"/>
      <c r="I242" s="449"/>
      <c r="N242" s="449"/>
      <c r="O242" s="449"/>
      <c r="P242" s="449"/>
      <c r="Q242" s="449"/>
      <c r="R242" s="449"/>
      <c r="S242" s="449"/>
      <c r="T242" s="449"/>
      <c r="U242" s="449"/>
      <c r="V242" s="449"/>
      <c r="W242" s="449"/>
      <c r="X242" s="449"/>
      <c r="Y242" s="449"/>
      <c r="Z242" s="449"/>
      <c r="AA242" s="449"/>
      <c r="AB242" s="449"/>
      <c r="AC242" s="449"/>
      <c r="AD242" s="449"/>
      <c r="AE242" s="449"/>
      <c r="AF242" s="449"/>
      <c r="AG242" s="449"/>
      <c r="AH242" s="449"/>
      <c r="AI242" s="449"/>
      <c r="AJ242" s="449"/>
      <c r="AK242" s="449"/>
      <c r="AL242" s="449"/>
      <c r="AM242" s="449"/>
      <c r="AN242" s="449"/>
      <c r="AO242" s="449"/>
      <c r="AP242" s="449"/>
      <c r="AQ242" s="449"/>
      <c r="AR242" s="449"/>
      <c r="AS242" s="449"/>
      <c r="AT242" s="449"/>
      <c r="AU242" s="449"/>
      <c r="AV242" s="449"/>
      <c r="AW242" s="449"/>
      <c r="AX242" s="449"/>
      <c r="AY242" s="449"/>
      <c r="AZ242" s="449"/>
      <c r="BA242" s="449"/>
      <c r="BB242" s="449"/>
      <c r="BC242" s="449"/>
      <c r="BD242" s="449"/>
      <c r="BE242" s="449"/>
      <c r="BF242" s="449"/>
      <c r="BG242" s="449"/>
      <c r="BH242" s="449"/>
      <c r="BI242" s="449"/>
      <c r="BJ242" s="449"/>
      <c r="BK242" s="449"/>
      <c r="BL242" s="449"/>
    </row>
    <row r="243" spans="1:64">
      <c r="A243" s="449"/>
      <c r="B243" s="449"/>
      <c r="C243" s="449"/>
      <c r="D243" s="449"/>
      <c r="E243" s="449"/>
      <c r="F243" s="449"/>
      <c r="G243" s="449"/>
      <c r="H243" s="449"/>
      <c r="I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449"/>
      <c r="AW243" s="449"/>
      <c r="AX243" s="449"/>
      <c r="AY243" s="449"/>
      <c r="AZ243" s="449"/>
      <c r="BA243" s="449"/>
      <c r="BB243" s="449"/>
      <c r="BC243" s="449"/>
      <c r="BD243" s="449"/>
      <c r="BE243" s="449"/>
      <c r="BF243" s="449"/>
      <c r="BG243" s="449"/>
      <c r="BH243" s="449"/>
      <c r="BI243" s="449"/>
      <c r="BJ243" s="449"/>
      <c r="BK243" s="449"/>
      <c r="BL243" s="449"/>
    </row>
    <row r="244" spans="1:64">
      <c r="A244" s="449"/>
      <c r="B244" s="449"/>
      <c r="C244" s="449"/>
      <c r="D244" s="449"/>
      <c r="E244" s="449"/>
      <c r="F244" s="449"/>
      <c r="G244" s="449"/>
      <c r="H244" s="449"/>
      <c r="I244" s="449"/>
      <c r="N244" s="449"/>
      <c r="O244" s="449"/>
      <c r="P244" s="449"/>
      <c r="Q244" s="449"/>
      <c r="R244" s="449"/>
      <c r="S244" s="449"/>
      <c r="T244" s="449"/>
      <c r="U244" s="449"/>
      <c r="V244" s="449"/>
      <c r="W244" s="449"/>
      <c r="X244" s="449"/>
      <c r="Y244" s="449"/>
      <c r="Z244" s="449"/>
      <c r="AA244" s="449"/>
      <c r="AB244" s="449"/>
      <c r="AC244" s="449"/>
      <c r="AD244" s="449"/>
      <c r="AE244" s="449"/>
      <c r="AF244" s="449"/>
      <c r="AG244" s="449"/>
      <c r="AH244" s="449"/>
      <c r="AI244" s="449"/>
      <c r="AJ244" s="449"/>
      <c r="AK244" s="449"/>
      <c r="AL244" s="449"/>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row>
    <row r="245" spans="1:64">
      <c r="A245" s="449"/>
      <c r="B245" s="449"/>
      <c r="C245" s="449"/>
      <c r="D245" s="449"/>
      <c r="E245" s="449"/>
      <c r="F245" s="449"/>
      <c r="G245" s="449"/>
      <c r="H245" s="449"/>
      <c r="I245" s="449"/>
      <c r="N245" s="449"/>
      <c r="O245" s="449"/>
      <c r="P245" s="449"/>
      <c r="Q245" s="449"/>
      <c r="R245" s="449"/>
      <c r="S245" s="449"/>
      <c r="T245" s="449"/>
      <c r="U245" s="449"/>
      <c r="V245" s="449"/>
      <c r="W245" s="449"/>
      <c r="X245" s="449"/>
      <c r="Y245" s="449"/>
      <c r="Z245" s="449"/>
      <c r="AA245" s="449"/>
      <c r="AB245" s="449"/>
      <c r="AC245" s="449"/>
      <c r="AD245" s="449"/>
      <c r="AE245" s="449"/>
      <c r="AF245" s="449"/>
      <c r="AG245" s="449"/>
      <c r="AH245" s="449"/>
      <c r="AI245" s="449"/>
      <c r="AJ245" s="449"/>
      <c r="AK245" s="449"/>
      <c r="AL245" s="449"/>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row>
    <row r="246" spans="1:64">
      <c r="A246" s="449"/>
      <c r="B246" s="449"/>
      <c r="C246" s="449"/>
      <c r="D246" s="449"/>
      <c r="E246" s="449"/>
      <c r="F246" s="449"/>
      <c r="G246" s="449"/>
      <c r="H246" s="449"/>
      <c r="I246" s="449"/>
      <c r="N246" s="449"/>
      <c r="O246" s="449"/>
      <c r="P246" s="449"/>
      <c r="Q246" s="449"/>
      <c r="R246" s="449"/>
      <c r="S246" s="449"/>
      <c r="T246" s="449"/>
      <c r="U246" s="449"/>
      <c r="V246" s="449"/>
      <c r="W246" s="449"/>
      <c r="X246" s="449"/>
      <c r="Y246" s="449"/>
      <c r="Z246" s="449"/>
      <c r="AA246" s="449"/>
      <c r="AB246" s="449"/>
      <c r="AC246" s="449"/>
      <c r="AD246" s="449"/>
      <c r="AE246" s="449"/>
      <c r="AF246" s="449"/>
      <c r="AG246" s="449"/>
      <c r="AH246" s="449"/>
      <c r="AI246" s="449"/>
      <c r="AJ246" s="449"/>
      <c r="AK246" s="449"/>
      <c r="AL246" s="449"/>
      <c r="AM246" s="449"/>
      <c r="AN246" s="449"/>
      <c r="AO246" s="449"/>
      <c r="AP246" s="449"/>
      <c r="AQ246" s="449"/>
      <c r="AR246" s="449"/>
      <c r="AS246" s="449"/>
      <c r="AT246" s="449"/>
      <c r="AU246" s="449"/>
      <c r="AV246" s="449"/>
      <c r="AW246" s="449"/>
      <c r="AX246" s="449"/>
      <c r="AY246" s="449"/>
      <c r="AZ246" s="449"/>
      <c r="BA246" s="449"/>
      <c r="BB246" s="449"/>
      <c r="BC246" s="449"/>
      <c r="BD246" s="449"/>
      <c r="BE246" s="449"/>
      <c r="BF246" s="449"/>
      <c r="BG246" s="449"/>
      <c r="BH246" s="449"/>
      <c r="BI246" s="449"/>
      <c r="BJ246" s="449"/>
      <c r="BK246" s="449"/>
      <c r="BL246" s="449"/>
    </row>
    <row r="247" spans="1:64">
      <c r="A247" s="449"/>
      <c r="B247" s="449"/>
      <c r="C247" s="449"/>
      <c r="D247" s="449"/>
      <c r="E247" s="449"/>
      <c r="F247" s="449"/>
      <c r="G247" s="449"/>
      <c r="H247" s="449"/>
      <c r="I247" s="449"/>
      <c r="N247" s="449"/>
      <c r="O247" s="449"/>
      <c r="P247" s="449"/>
      <c r="Q247" s="449"/>
      <c r="R247" s="449"/>
      <c r="S247" s="449"/>
      <c r="T247" s="449"/>
      <c r="U247" s="449"/>
      <c r="V247" s="449"/>
      <c r="W247" s="449"/>
      <c r="X247" s="449"/>
      <c r="Y247" s="449"/>
      <c r="Z247" s="449"/>
      <c r="AA247" s="449"/>
      <c r="AB247" s="449"/>
      <c r="AC247" s="449"/>
      <c r="AD247" s="449"/>
      <c r="AE247" s="449"/>
      <c r="AF247" s="449"/>
      <c r="AG247" s="449"/>
      <c r="AH247" s="449"/>
      <c r="AI247" s="449"/>
      <c r="AJ247" s="449"/>
      <c r="AK247" s="449"/>
      <c r="AL247" s="449"/>
      <c r="AM247" s="449"/>
      <c r="AN247" s="449"/>
      <c r="AO247" s="449"/>
      <c r="AP247" s="449"/>
      <c r="AQ247" s="449"/>
      <c r="AR247" s="449"/>
      <c r="AS247" s="449"/>
      <c r="AT247" s="449"/>
      <c r="AU247" s="449"/>
      <c r="AV247" s="449"/>
      <c r="AW247" s="449"/>
      <c r="AX247" s="449"/>
      <c r="AY247" s="449"/>
      <c r="AZ247" s="449"/>
      <c r="BA247" s="449"/>
      <c r="BB247" s="449"/>
      <c r="BC247" s="449"/>
      <c r="BD247" s="449"/>
      <c r="BE247" s="449"/>
      <c r="BF247" s="449"/>
      <c r="BG247" s="449"/>
      <c r="BH247" s="449"/>
      <c r="BI247" s="449"/>
      <c r="BJ247" s="449"/>
      <c r="BK247" s="449"/>
      <c r="BL247" s="449"/>
    </row>
    <row r="248" spans="1:64">
      <c r="A248" s="449"/>
      <c r="B248" s="449"/>
      <c r="C248" s="449"/>
      <c r="D248" s="449"/>
      <c r="E248" s="449"/>
      <c r="F248" s="449"/>
      <c r="G248" s="449"/>
      <c r="H248" s="449"/>
      <c r="I248" s="449"/>
      <c r="N248" s="449"/>
      <c r="O248" s="449"/>
      <c r="P248" s="449"/>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row>
    <row r="249" spans="1:64">
      <c r="A249" s="449"/>
      <c r="B249" s="449"/>
      <c r="C249" s="449"/>
      <c r="D249" s="449"/>
      <c r="E249" s="449"/>
      <c r="F249" s="449"/>
      <c r="G249" s="449"/>
      <c r="H249" s="449"/>
      <c r="I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49"/>
      <c r="BG249" s="449"/>
      <c r="BH249" s="449"/>
      <c r="BI249" s="449"/>
      <c r="BJ249" s="449"/>
      <c r="BK249" s="449"/>
      <c r="BL249" s="449"/>
    </row>
    <row r="250" spans="1:64">
      <c r="A250" s="449"/>
      <c r="B250" s="449"/>
      <c r="C250" s="449"/>
      <c r="D250" s="449"/>
      <c r="E250" s="449"/>
      <c r="F250" s="449"/>
      <c r="G250" s="449"/>
      <c r="H250" s="449"/>
      <c r="I250" s="449"/>
      <c r="N250" s="449"/>
      <c r="O250" s="449"/>
      <c r="P250" s="449"/>
      <c r="Q250" s="449"/>
      <c r="R250" s="449"/>
      <c r="S250" s="449"/>
      <c r="T250" s="449"/>
      <c r="U250" s="449"/>
      <c r="V250" s="449"/>
      <c r="W250" s="449"/>
      <c r="X250" s="449"/>
      <c r="Y250" s="449"/>
      <c r="Z250" s="449"/>
      <c r="AA250" s="449"/>
      <c r="AB250" s="449"/>
      <c r="AC250" s="449"/>
      <c r="AD250" s="449"/>
      <c r="AE250" s="449"/>
      <c r="AF250" s="449"/>
      <c r="AG250" s="449"/>
      <c r="AH250" s="449"/>
      <c r="AI250" s="449"/>
      <c r="AJ250" s="449"/>
      <c r="AK250" s="449"/>
      <c r="AL250" s="449"/>
      <c r="AM250" s="449"/>
      <c r="AN250" s="449"/>
      <c r="AO250" s="449"/>
      <c r="AP250" s="449"/>
      <c r="AQ250" s="449"/>
      <c r="AR250" s="449"/>
      <c r="AS250" s="449"/>
      <c r="AT250" s="449"/>
      <c r="AU250" s="449"/>
      <c r="AV250" s="449"/>
      <c r="AW250" s="449"/>
      <c r="AX250" s="449"/>
      <c r="AY250" s="449"/>
      <c r="AZ250" s="449"/>
      <c r="BA250" s="449"/>
      <c r="BB250" s="449"/>
      <c r="BC250" s="449"/>
      <c r="BD250" s="449"/>
      <c r="BE250" s="449"/>
      <c r="BF250" s="449"/>
      <c r="BG250" s="449"/>
      <c r="BH250" s="449"/>
      <c r="BI250" s="449"/>
      <c r="BJ250" s="449"/>
      <c r="BK250" s="449"/>
      <c r="BL250" s="449"/>
    </row>
    <row r="251" spans="1:64">
      <c r="A251" s="449"/>
      <c r="B251" s="449"/>
      <c r="C251" s="449"/>
      <c r="D251" s="449"/>
      <c r="E251" s="449"/>
      <c r="F251" s="449"/>
      <c r="G251" s="449"/>
      <c r="H251" s="449"/>
      <c r="I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I251" s="449"/>
      <c r="AJ251" s="449"/>
      <c r="AK251" s="449"/>
      <c r="AL251" s="449"/>
      <c r="AM251" s="449"/>
      <c r="AN251" s="449"/>
      <c r="AO251" s="449"/>
      <c r="AP251" s="449"/>
      <c r="AQ251" s="449"/>
      <c r="AR251" s="449"/>
      <c r="AS251" s="449"/>
      <c r="AT251" s="449"/>
      <c r="AU251" s="449"/>
      <c r="AV251" s="449"/>
      <c r="AW251" s="449"/>
      <c r="AX251" s="449"/>
      <c r="AY251" s="449"/>
      <c r="AZ251" s="449"/>
      <c r="BA251" s="449"/>
      <c r="BB251" s="449"/>
      <c r="BC251" s="449"/>
      <c r="BD251" s="449"/>
      <c r="BE251" s="449"/>
      <c r="BF251" s="449"/>
      <c r="BG251" s="449"/>
      <c r="BH251" s="449"/>
      <c r="BI251" s="449"/>
      <c r="BJ251" s="449"/>
      <c r="BK251" s="449"/>
      <c r="BL251" s="449"/>
    </row>
    <row r="252" spans="1:64">
      <c r="A252" s="449"/>
      <c r="B252" s="449"/>
      <c r="C252" s="449"/>
      <c r="D252" s="449"/>
      <c r="E252" s="449"/>
      <c r="F252" s="449"/>
      <c r="G252" s="449"/>
      <c r="H252" s="449"/>
      <c r="I252" s="449"/>
      <c r="N252" s="449"/>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row>
    <row r="253" spans="1:64">
      <c r="A253" s="449"/>
      <c r="B253" s="449"/>
      <c r="C253" s="449"/>
      <c r="D253" s="449"/>
      <c r="E253" s="449"/>
      <c r="F253" s="449"/>
      <c r="G253" s="449"/>
      <c r="H253" s="449"/>
      <c r="I253" s="449"/>
      <c r="N253" s="449"/>
      <c r="O253" s="449"/>
      <c r="P253" s="449"/>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row>
    <row r="254" spans="1:64">
      <c r="A254" s="449"/>
      <c r="B254" s="449"/>
      <c r="C254" s="449"/>
      <c r="D254" s="449"/>
      <c r="E254" s="449"/>
      <c r="F254" s="449"/>
      <c r="G254" s="449"/>
      <c r="H254" s="449"/>
      <c r="I254" s="449"/>
      <c r="N254" s="449"/>
      <c r="O254" s="449"/>
      <c r="P254" s="449"/>
      <c r="Q254" s="449"/>
      <c r="R254" s="449"/>
      <c r="S254" s="449"/>
      <c r="T254" s="449"/>
      <c r="U254" s="449"/>
      <c r="V254" s="449"/>
      <c r="W254" s="449"/>
      <c r="X254" s="449"/>
      <c r="Y254" s="449"/>
      <c r="Z254" s="449"/>
      <c r="AA254" s="449"/>
      <c r="AB254" s="449"/>
      <c r="AC254" s="449"/>
      <c r="AD254" s="449"/>
      <c r="AE254" s="449"/>
      <c r="AF254" s="449"/>
      <c r="AG254" s="449"/>
      <c r="AH254" s="449"/>
      <c r="AI254" s="449"/>
      <c r="AJ254" s="449"/>
      <c r="AK254" s="449"/>
      <c r="AL254" s="449"/>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row>
    <row r="255" spans="1:64">
      <c r="A255" s="449"/>
      <c r="B255" s="449"/>
      <c r="C255" s="449"/>
      <c r="D255" s="449"/>
      <c r="E255" s="449"/>
      <c r="F255" s="449"/>
      <c r="G255" s="449"/>
      <c r="H255" s="449"/>
      <c r="I255" s="449"/>
      <c r="N255" s="449"/>
      <c r="O255" s="449"/>
      <c r="P255" s="449"/>
      <c r="Q255" s="449"/>
      <c r="R255" s="449"/>
      <c r="S255" s="449"/>
      <c r="T255" s="449"/>
      <c r="U255" s="449"/>
      <c r="V255" s="449"/>
      <c r="W255" s="449"/>
      <c r="X255" s="449"/>
      <c r="Y255" s="449"/>
      <c r="Z255" s="449"/>
      <c r="AA255" s="449"/>
      <c r="AB255" s="449"/>
      <c r="AC255" s="449"/>
      <c r="AD255" s="449"/>
      <c r="AE255" s="449"/>
      <c r="AF255" s="449"/>
      <c r="AG255" s="449"/>
      <c r="AH255" s="449"/>
      <c r="AI255" s="449"/>
      <c r="AJ255" s="449"/>
      <c r="AK255" s="449"/>
      <c r="AL255" s="449"/>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row>
    <row r="256" spans="1:64">
      <c r="A256" s="449"/>
      <c r="B256" s="449"/>
      <c r="C256" s="449"/>
      <c r="D256" s="449"/>
      <c r="E256" s="449"/>
      <c r="F256" s="449"/>
      <c r="G256" s="449"/>
      <c r="H256" s="449"/>
      <c r="I256" s="449"/>
      <c r="N256" s="449"/>
      <c r="O256" s="449"/>
      <c r="P256" s="449"/>
      <c r="Q256" s="449"/>
      <c r="R256" s="449"/>
      <c r="S256" s="449"/>
      <c r="T256" s="449"/>
      <c r="U256" s="449"/>
      <c r="V256" s="449"/>
      <c r="W256" s="449"/>
      <c r="X256" s="449"/>
      <c r="Y256" s="449"/>
      <c r="Z256" s="449"/>
      <c r="AA256" s="449"/>
      <c r="AB256" s="449"/>
      <c r="AC256" s="449"/>
      <c r="AD256" s="449"/>
      <c r="AE256" s="449"/>
      <c r="AF256" s="449"/>
      <c r="AG256" s="449"/>
      <c r="AH256" s="449"/>
      <c r="AI256" s="449"/>
      <c r="AJ256" s="449"/>
      <c r="AK256" s="449"/>
      <c r="AL256" s="449"/>
      <c r="AM256" s="449"/>
      <c r="AN256" s="449"/>
      <c r="AO256" s="449"/>
      <c r="AP256" s="449"/>
      <c r="AQ256" s="449"/>
      <c r="AR256" s="449"/>
      <c r="AS256" s="449"/>
      <c r="AT256" s="449"/>
      <c r="AU256" s="449"/>
      <c r="AV256" s="449"/>
      <c r="AW256" s="449"/>
      <c r="AX256" s="449"/>
      <c r="AY256" s="449"/>
      <c r="AZ256" s="449"/>
      <c r="BA256" s="449"/>
      <c r="BB256" s="449"/>
      <c r="BC256" s="449"/>
      <c r="BD256" s="449"/>
      <c r="BE256" s="449"/>
      <c r="BF256" s="449"/>
      <c r="BG256" s="449"/>
      <c r="BH256" s="449"/>
      <c r="BI256" s="449"/>
      <c r="BJ256" s="449"/>
      <c r="BK256" s="449"/>
      <c r="BL256" s="449"/>
    </row>
    <row r="257" spans="1:64">
      <c r="A257" s="449"/>
      <c r="B257" s="449"/>
      <c r="C257" s="449"/>
      <c r="D257" s="449"/>
      <c r="E257" s="449"/>
      <c r="F257" s="449"/>
      <c r="G257" s="449"/>
      <c r="H257" s="449"/>
      <c r="I257" s="449"/>
      <c r="N257" s="449"/>
      <c r="O257" s="449"/>
      <c r="P257" s="449"/>
      <c r="Q257" s="449"/>
      <c r="R257" s="449"/>
      <c r="S257" s="449"/>
      <c r="T257" s="449"/>
      <c r="U257" s="449"/>
      <c r="V257" s="449"/>
      <c r="W257" s="449"/>
      <c r="X257" s="449"/>
      <c r="Y257" s="449"/>
      <c r="Z257" s="449"/>
      <c r="AA257" s="449"/>
      <c r="AB257" s="449"/>
      <c r="AC257" s="449"/>
      <c r="AD257" s="449"/>
      <c r="AE257" s="449"/>
      <c r="AF257" s="449"/>
      <c r="AG257" s="449"/>
      <c r="AH257" s="449"/>
      <c r="AI257" s="449"/>
      <c r="AJ257" s="449"/>
      <c r="AK257" s="449"/>
      <c r="AL257" s="449"/>
      <c r="AM257" s="449"/>
      <c r="AN257" s="449"/>
      <c r="AO257" s="449"/>
      <c r="AP257" s="449"/>
      <c r="AQ257" s="449"/>
      <c r="AR257" s="449"/>
      <c r="AS257" s="449"/>
      <c r="AT257" s="449"/>
      <c r="AU257" s="449"/>
      <c r="AV257" s="449"/>
      <c r="AW257" s="449"/>
      <c r="AX257" s="449"/>
      <c r="AY257" s="449"/>
      <c r="AZ257" s="449"/>
      <c r="BA257" s="449"/>
      <c r="BB257" s="449"/>
      <c r="BC257" s="449"/>
      <c r="BD257" s="449"/>
      <c r="BE257" s="449"/>
      <c r="BF257" s="449"/>
      <c r="BG257" s="449"/>
      <c r="BH257" s="449"/>
      <c r="BI257" s="449"/>
      <c r="BJ257" s="449"/>
      <c r="BK257" s="449"/>
      <c r="BL257" s="449"/>
    </row>
    <row r="258" spans="1:64">
      <c r="A258" s="449"/>
      <c r="B258" s="449"/>
      <c r="C258" s="449"/>
      <c r="D258" s="449"/>
      <c r="E258" s="449"/>
      <c r="F258" s="449"/>
      <c r="G258" s="449"/>
      <c r="H258" s="449"/>
      <c r="I258" s="449"/>
      <c r="N258" s="449"/>
      <c r="O258" s="449"/>
      <c r="P258" s="449"/>
      <c r="Q258" s="449"/>
      <c r="R258" s="449"/>
      <c r="S258" s="449"/>
      <c r="T258" s="449"/>
      <c r="U258" s="449"/>
      <c r="V258" s="449"/>
      <c r="W258" s="449"/>
      <c r="X258" s="449"/>
      <c r="Y258" s="449"/>
      <c r="Z258" s="449"/>
      <c r="AA258" s="449"/>
      <c r="AB258" s="449"/>
      <c r="AC258" s="449"/>
      <c r="AD258" s="449"/>
      <c r="AE258" s="449"/>
      <c r="AF258" s="449"/>
      <c r="AG258" s="449"/>
      <c r="AH258" s="449"/>
      <c r="AI258" s="449"/>
      <c r="AJ258" s="449"/>
      <c r="AK258" s="449"/>
      <c r="AL258" s="449"/>
      <c r="AM258" s="449"/>
      <c r="AN258" s="449"/>
      <c r="AO258" s="449"/>
      <c r="AP258" s="449"/>
      <c r="AQ258" s="449"/>
      <c r="AR258" s="449"/>
      <c r="AS258" s="449"/>
      <c r="AT258" s="449"/>
      <c r="AU258" s="449"/>
      <c r="AV258" s="449"/>
      <c r="AW258" s="449"/>
      <c r="AX258" s="449"/>
      <c r="AY258" s="449"/>
      <c r="AZ258" s="449"/>
      <c r="BA258" s="449"/>
      <c r="BB258" s="449"/>
      <c r="BC258" s="449"/>
      <c r="BD258" s="449"/>
      <c r="BE258" s="449"/>
      <c r="BF258" s="449"/>
      <c r="BG258" s="449"/>
      <c r="BH258" s="449"/>
      <c r="BI258" s="449"/>
      <c r="BJ258" s="449"/>
      <c r="BK258" s="449"/>
      <c r="BL258" s="449"/>
    </row>
    <row r="259" spans="1:64">
      <c r="A259" s="449"/>
      <c r="B259" s="449"/>
      <c r="C259" s="449"/>
      <c r="D259" s="449"/>
      <c r="E259" s="449"/>
      <c r="F259" s="449"/>
      <c r="G259" s="449"/>
      <c r="H259" s="449"/>
      <c r="I259" s="449"/>
      <c r="N259" s="449"/>
      <c r="O259" s="449"/>
      <c r="P259" s="449"/>
      <c r="Q259" s="449"/>
      <c r="R259" s="449"/>
      <c r="S259" s="449"/>
      <c r="T259" s="449"/>
      <c r="U259" s="449"/>
      <c r="V259" s="449"/>
      <c r="W259" s="449"/>
      <c r="X259" s="449"/>
      <c r="Y259" s="449"/>
      <c r="Z259" s="449"/>
      <c r="AA259" s="449"/>
      <c r="AB259" s="449"/>
      <c r="AC259" s="449"/>
      <c r="AD259" s="449"/>
      <c r="AE259" s="449"/>
      <c r="AF259" s="449"/>
      <c r="AG259" s="449"/>
      <c r="AH259" s="449"/>
      <c r="AI259" s="449"/>
      <c r="AJ259" s="449"/>
      <c r="AK259" s="449"/>
      <c r="AL259" s="449"/>
      <c r="AM259" s="449"/>
      <c r="AN259" s="449"/>
      <c r="AO259" s="449"/>
      <c r="AP259" s="449"/>
      <c r="AQ259" s="449"/>
      <c r="AR259" s="449"/>
      <c r="AS259" s="449"/>
      <c r="AT259" s="449"/>
      <c r="AU259" s="449"/>
      <c r="AV259" s="449"/>
      <c r="AW259" s="449"/>
      <c r="AX259" s="449"/>
      <c r="AY259" s="449"/>
      <c r="AZ259" s="449"/>
      <c r="BA259" s="449"/>
      <c r="BB259" s="449"/>
      <c r="BC259" s="449"/>
      <c r="BD259" s="449"/>
      <c r="BE259" s="449"/>
      <c r="BF259" s="449"/>
      <c r="BG259" s="449"/>
      <c r="BH259" s="449"/>
      <c r="BI259" s="449"/>
      <c r="BJ259" s="449"/>
      <c r="BK259" s="449"/>
      <c r="BL259" s="449"/>
    </row>
    <row r="260" spans="1:64">
      <c r="A260" s="449"/>
      <c r="B260" s="449"/>
      <c r="C260" s="449"/>
      <c r="D260" s="449"/>
      <c r="E260" s="449"/>
      <c r="F260" s="449"/>
      <c r="G260" s="449"/>
      <c r="H260" s="449"/>
      <c r="I260" s="449"/>
      <c r="N260" s="449"/>
      <c r="O260" s="449"/>
      <c r="P260" s="449"/>
      <c r="Q260" s="449"/>
      <c r="R260" s="449"/>
      <c r="S260" s="449"/>
      <c r="T260" s="449"/>
      <c r="U260" s="449"/>
      <c r="V260" s="449"/>
      <c r="W260" s="449"/>
      <c r="X260" s="449"/>
      <c r="Y260" s="449"/>
      <c r="Z260" s="449"/>
      <c r="AA260" s="449"/>
      <c r="AB260" s="449"/>
      <c r="AC260" s="449"/>
      <c r="AD260" s="449"/>
      <c r="AE260" s="449"/>
      <c r="AF260" s="449"/>
      <c r="AG260" s="449"/>
      <c r="AH260" s="449"/>
      <c r="AI260" s="449"/>
      <c r="AJ260" s="449"/>
      <c r="AK260" s="449"/>
      <c r="AL260" s="449"/>
      <c r="AM260" s="449"/>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49"/>
    </row>
    <row r="261" spans="1:64">
      <c r="A261" s="449"/>
      <c r="B261" s="449"/>
      <c r="C261" s="449"/>
      <c r="D261" s="449"/>
      <c r="E261" s="449"/>
      <c r="F261" s="449"/>
      <c r="G261" s="449"/>
      <c r="H261" s="449"/>
      <c r="I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449"/>
    </row>
    <row r="262" spans="1:64">
      <c r="A262" s="449"/>
      <c r="B262" s="449"/>
      <c r="C262" s="449"/>
      <c r="D262" s="449"/>
      <c r="E262" s="449"/>
      <c r="F262" s="449"/>
      <c r="G262" s="449"/>
      <c r="H262" s="449"/>
      <c r="I262" s="449"/>
      <c r="N262" s="449"/>
      <c r="O262" s="449"/>
      <c r="P262" s="449"/>
      <c r="Q262" s="449"/>
      <c r="R262" s="449"/>
      <c r="S262" s="449"/>
      <c r="T262" s="449"/>
      <c r="U262" s="449"/>
      <c r="V262" s="449"/>
      <c r="W262" s="449"/>
      <c r="X262" s="449"/>
      <c r="Y262" s="449"/>
      <c r="Z262" s="449"/>
      <c r="AA262" s="449"/>
      <c r="AB262" s="449"/>
      <c r="AC262" s="449"/>
      <c r="AD262" s="449"/>
      <c r="AE262" s="449"/>
      <c r="AF262" s="449"/>
      <c r="AG262" s="449"/>
      <c r="AH262" s="449"/>
      <c r="AI262" s="449"/>
      <c r="AJ262" s="449"/>
      <c r="AK262" s="449"/>
      <c r="AL262" s="449"/>
      <c r="AM262" s="449"/>
      <c r="AN262" s="449"/>
      <c r="AO262" s="449"/>
      <c r="AP262" s="449"/>
      <c r="AQ262" s="449"/>
      <c r="AR262" s="449"/>
      <c r="AS262" s="449"/>
      <c r="AT262" s="449"/>
      <c r="AU262" s="449"/>
      <c r="AV262" s="449"/>
      <c r="AW262" s="449"/>
      <c r="AX262" s="449"/>
      <c r="AY262" s="449"/>
      <c r="AZ262" s="449"/>
      <c r="BA262" s="449"/>
      <c r="BB262" s="449"/>
      <c r="BC262" s="449"/>
      <c r="BD262" s="449"/>
      <c r="BE262" s="449"/>
      <c r="BF262" s="449"/>
      <c r="BG262" s="449"/>
      <c r="BH262" s="449"/>
      <c r="BI262" s="449"/>
      <c r="BJ262" s="449"/>
      <c r="BK262" s="449"/>
      <c r="BL262" s="449"/>
    </row>
    <row r="263" spans="1:64">
      <c r="A263" s="449"/>
      <c r="B263" s="449"/>
      <c r="C263" s="449"/>
      <c r="D263" s="449"/>
      <c r="E263" s="449"/>
      <c r="F263" s="449"/>
      <c r="G263" s="449"/>
      <c r="H263" s="449"/>
      <c r="I263" s="449"/>
      <c r="N263" s="449"/>
      <c r="O263" s="449"/>
      <c r="P263" s="449"/>
      <c r="Q263" s="449"/>
      <c r="R263" s="449"/>
      <c r="S263" s="449"/>
      <c r="T263" s="449"/>
      <c r="U263" s="449"/>
      <c r="V263" s="449"/>
      <c r="W263" s="449"/>
      <c r="X263" s="449"/>
      <c r="Y263" s="449"/>
      <c r="Z263" s="449"/>
      <c r="AA263" s="449"/>
      <c r="AB263" s="449"/>
      <c r="AC263" s="449"/>
      <c r="AD263" s="449"/>
      <c r="AE263" s="449"/>
      <c r="AF263" s="449"/>
      <c r="AG263" s="449"/>
      <c r="AH263" s="449"/>
      <c r="AI263" s="449"/>
      <c r="AJ263" s="449"/>
      <c r="AK263" s="449"/>
      <c r="AL263" s="449"/>
      <c r="AM263" s="449"/>
      <c r="AN263" s="449"/>
      <c r="AO263" s="449"/>
      <c r="AP263" s="449"/>
      <c r="AQ263" s="449"/>
      <c r="AR263" s="449"/>
      <c r="AS263" s="449"/>
      <c r="AT263" s="449"/>
      <c r="AU263" s="449"/>
      <c r="AV263" s="449"/>
      <c r="AW263" s="449"/>
      <c r="AX263" s="449"/>
      <c r="AY263" s="449"/>
      <c r="AZ263" s="449"/>
      <c r="BA263" s="449"/>
      <c r="BB263" s="449"/>
      <c r="BC263" s="449"/>
      <c r="BD263" s="449"/>
      <c r="BE263" s="449"/>
      <c r="BF263" s="449"/>
      <c r="BG263" s="449"/>
      <c r="BH263" s="449"/>
      <c r="BI263" s="449"/>
      <c r="BJ263" s="449"/>
      <c r="BK263" s="449"/>
      <c r="BL263" s="449"/>
    </row>
    <row r="264" spans="1:64">
      <c r="A264" s="449"/>
      <c r="B264" s="449"/>
      <c r="C264" s="449"/>
      <c r="D264" s="449"/>
      <c r="E264" s="449"/>
      <c r="F264" s="449"/>
      <c r="G264" s="449"/>
      <c r="H264" s="449"/>
      <c r="I264" s="449"/>
      <c r="N264" s="449"/>
      <c r="O264" s="449"/>
      <c r="P264" s="449"/>
      <c r="Q264" s="449"/>
      <c r="R264" s="449"/>
      <c r="S264" s="449"/>
      <c r="T264" s="449"/>
      <c r="U264" s="449"/>
      <c r="V264" s="449"/>
      <c r="W264" s="449"/>
      <c r="X264" s="449"/>
      <c r="Y264" s="449"/>
      <c r="Z264" s="449"/>
      <c r="AA264" s="449"/>
      <c r="AB264" s="449"/>
      <c r="AC264" s="449"/>
      <c r="AD264" s="449"/>
      <c r="AE264" s="449"/>
      <c r="AF264" s="449"/>
      <c r="AG264" s="449"/>
      <c r="AH264" s="449"/>
      <c r="AI264" s="449"/>
      <c r="AJ264" s="449"/>
      <c r="AK264" s="449"/>
      <c r="AL264" s="449"/>
      <c r="AM264" s="449"/>
      <c r="AN264" s="449"/>
      <c r="AO264" s="449"/>
      <c r="AP264" s="449"/>
      <c r="AQ264" s="449"/>
      <c r="AR264" s="449"/>
      <c r="AS264" s="449"/>
      <c r="AT264" s="449"/>
      <c r="AU264" s="449"/>
      <c r="AV264" s="449"/>
      <c r="AW264" s="449"/>
      <c r="AX264" s="449"/>
      <c r="AY264" s="449"/>
      <c r="AZ264" s="449"/>
      <c r="BA264" s="449"/>
      <c r="BB264" s="449"/>
      <c r="BC264" s="449"/>
      <c r="BD264" s="449"/>
      <c r="BE264" s="449"/>
      <c r="BF264" s="449"/>
      <c r="BG264" s="449"/>
      <c r="BH264" s="449"/>
      <c r="BI264" s="449"/>
      <c r="BJ264" s="449"/>
      <c r="BK264" s="449"/>
      <c r="BL264" s="449"/>
    </row>
    <row r="265" spans="1:64">
      <c r="A265" s="449"/>
      <c r="B265" s="449"/>
      <c r="C265" s="449"/>
      <c r="D265" s="449"/>
      <c r="E265" s="449"/>
      <c r="F265" s="449"/>
      <c r="G265" s="449"/>
      <c r="H265" s="449"/>
      <c r="I265" s="449"/>
      <c r="N265" s="449"/>
      <c r="O265" s="449"/>
      <c r="P265" s="449"/>
      <c r="Q265" s="449"/>
      <c r="R265" s="449"/>
      <c r="S265" s="449"/>
      <c r="T265" s="449"/>
      <c r="U265" s="449"/>
      <c r="V265" s="449"/>
      <c r="W265" s="449"/>
      <c r="X265" s="449"/>
      <c r="Y265" s="449"/>
      <c r="Z265" s="449"/>
      <c r="AA265" s="449"/>
      <c r="AB265" s="449"/>
      <c r="AC265" s="449"/>
      <c r="AD265" s="449"/>
      <c r="AE265" s="449"/>
      <c r="AF265" s="449"/>
      <c r="AG265" s="449"/>
      <c r="AH265" s="449"/>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49"/>
      <c r="BE265" s="449"/>
      <c r="BF265" s="449"/>
      <c r="BG265" s="449"/>
      <c r="BH265" s="449"/>
      <c r="BI265" s="449"/>
      <c r="BJ265" s="449"/>
      <c r="BK265" s="449"/>
      <c r="BL265" s="449"/>
    </row>
    <row r="266" spans="1:64">
      <c r="A266" s="449"/>
      <c r="B266" s="449"/>
      <c r="C266" s="449"/>
      <c r="D266" s="449"/>
      <c r="E266" s="449"/>
      <c r="F266" s="449"/>
      <c r="G266" s="449"/>
      <c r="H266" s="449"/>
      <c r="I266" s="449"/>
      <c r="N266" s="449"/>
      <c r="O266" s="449"/>
      <c r="P266" s="449"/>
      <c r="Q266" s="449"/>
      <c r="R266" s="449"/>
      <c r="S266" s="449"/>
      <c r="T266" s="449"/>
      <c r="U266" s="449"/>
      <c r="V266" s="449"/>
      <c r="W266" s="449"/>
      <c r="X266" s="449"/>
      <c r="Y266" s="449"/>
      <c r="Z266" s="449"/>
      <c r="AA266" s="449"/>
      <c r="AB266" s="449"/>
      <c r="AC266" s="449"/>
      <c r="AD266" s="449"/>
      <c r="AE266" s="449"/>
      <c r="AF266" s="449"/>
      <c r="AG266" s="449"/>
      <c r="AH266" s="449"/>
      <c r="AI266" s="449"/>
      <c r="AJ266" s="449"/>
      <c r="AK266" s="449"/>
      <c r="AL266" s="449"/>
      <c r="AM266" s="449"/>
      <c r="AN266" s="449"/>
      <c r="AO266" s="449"/>
      <c r="AP266" s="449"/>
      <c r="AQ266" s="449"/>
      <c r="AR266" s="449"/>
      <c r="AS266" s="449"/>
      <c r="AT266" s="449"/>
      <c r="AU266" s="449"/>
      <c r="AV266" s="449"/>
      <c r="AW266" s="449"/>
      <c r="AX266" s="449"/>
      <c r="AY266" s="449"/>
      <c r="AZ266" s="449"/>
      <c r="BA266" s="449"/>
      <c r="BB266" s="449"/>
      <c r="BC266" s="449"/>
      <c r="BD266" s="449"/>
      <c r="BE266" s="449"/>
      <c r="BF266" s="449"/>
      <c r="BG266" s="449"/>
      <c r="BH266" s="449"/>
      <c r="BI266" s="449"/>
      <c r="BJ266" s="449"/>
      <c r="BK266" s="449"/>
      <c r="BL266" s="449"/>
    </row>
    <row r="267" spans="1:64">
      <c r="A267" s="449"/>
      <c r="B267" s="449"/>
      <c r="C267" s="449"/>
      <c r="D267" s="449"/>
      <c r="E267" s="449"/>
      <c r="F267" s="449"/>
      <c r="G267" s="449"/>
      <c r="H267" s="449"/>
      <c r="I267" s="449"/>
      <c r="N267" s="449"/>
      <c r="O267" s="449"/>
      <c r="P267" s="449"/>
      <c r="Q267" s="449"/>
      <c r="R267" s="449"/>
      <c r="S267" s="449"/>
      <c r="T267" s="449"/>
      <c r="U267" s="449"/>
      <c r="V267" s="449"/>
      <c r="W267" s="449"/>
      <c r="X267" s="449"/>
      <c r="Y267" s="449"/>
      <c r="Z267" s="449"/>
      <c r="AA267" s="449"/>
      <c r="AB267" s="449"/>
      <c r="AC267" s="449"/>
      <c r="AD267" s="449"/>
      <c r="AE267" s="449"/>
      <c r="AF267" s="449"/>
      <c r="AG267" s="449"/>
      <c r="AH267" s="449"/>
      <c r="AI267" s="449"/>
      <c r="AJ267" s="449"/>
      <c r="AK267" s="449"/>
      <c r="AL267" s="449"/>
      <c r="AM267" s="449"/>
      <c r="AN267" s="449"/>
      <c r="AO267" s="449"/>
      <c r="AP267" s="449"/>
      <c r="AQ267" s="449"/>
      <c r="AR267" s="449"/>
      <c r="AS267" s="449"/>
      <c r="AT267" s="449"/>
      <c r="AU267" s="449"/>
      <c r="AV267" s="449"/>
      <c r="AW267" s="449"/>
      <c r="AX267" s="449"/>
      <c r="AY267" s="449"/>
      <c r="AZ267" s="449"/>
      <c r="BA267" s="449"/>
      <c r="BB267" s="449"/>
      <c r="BC267" s="449"/>
      <c r="BD267" s="449"/>
      <c r="BE267" s="449"/>
      <c r="BF267" s="449"/>
      <c r="BG267" s="449"/>
      <c r="BH267" s="449"/>
      <c r="BI267" s="449"/>
      <c r="BJ267" s="449"/>
      <c r="BK267" s="449"/>
      <c r="BL267" s="449"/>
    </row>
    <row r="268" spans="1:64">
      <c r="A268" s="449"/>
      <c r="B268" s="449"/>
      <c r="C268" s="449"/>
      <c r="D268" s="449"/>
      <c r="E268" s="449"/>
      <c r="F268" s="449"/>
      <c r="G268" s="449"/>
      <c r="H268" s="449"/>
      <c r="I268" s="449"/>
      <c r="N268" s="449"/>
      <c r="O268" s="449"/>
      <c r="P268" s="449"/>
      <c r="Q268" s="449"/>
      <c r="R268" s="449"/>
      <c r="S268" s="449"/>
      <c r="T268" s="449"/>
      <c r="U268" s="449"/>
      <c r="V268" s="449"/>
      <c r="W268" s="449"/>
      <c r="X268" s="449"/>
      <c r="Y268" s="449"/>
      <c r="Z268" s="449"/>
      <c r="AA268" s="449"/>
      <c r="AB268" s="449"/>
      <c r="AC268" s="449"/>
      <c r="AD268" s="449"/>
      <c r="AE268" s="449"/>
      <c r="AF268" s="449"/>
      <c r="AG268" s="449"/>
      <c r="AH268" s="449"/>
      <c r="AI268" s="449"/>
      <c r="AJ268" s="449"/>
      <c r="AK268" s="449"/>
      <c r="AL268" s="449"/>
      <c r="AM268" s="449"/>
      <c r="AN268" s="449"/>
      <c r="AO268" s="449"/>
      <c r="AP268" s="449"/>
      <c r="AQ268" s="449"/>
      <c r="AR268" s="449"/>
      <c r="AS268" s="449"/>
      <c r="AT268" s="449"/>
      <c r="AU268" s="449"/>
      <c r="AV268" s="449"/>
      <c r="AW268" s="449"/>
      <c r="AX268" s="449"/>
      <c r="AY268" s="449"/>
      <c r="AZ268" s="449"/>
      <c r="BA268" s="449"/>
      <c r="BB268" s="449"/>
      <c r="BC268" s="449"/>
      <c r="BD268" s="449"/>
      <c r="BE268" s="449"/>
      <c r="BF268" s="449"/>
      <c r="BG268" s="449"/>
      <c r="BH268" s="449"/>
      <c r="BI268" s="449"/>
      <c r="BJ268" s="449"/>
      <c r="BK268" s="449"/>
      <c r="BL268" s="449"/>
    </row>
    <row r="269" spans="1:64">
      <c r="A269" s="449"/>
      <c r="B269" s="449"/>
      <c r="C269" s="449"/>
      <c r="D269" s="449"/>
      <c r="E269" s="449"/>
      <c r="F269" s="449"/>
      <c r="G269" s="449"/>
      <c r="H269" s="449"/>
      <c r="I269" s="449"/>
      <c r="N269" s="449"/>
      <c r="O269" s="449"/>
      <c r="P269" s="449"/>
      <c r="Q269" s="449"/>
      <c r="R269" s="449"/>
      <c r="S269" s="449"/>
      <c r="T269" s="449"/>
      <c r="U269" s="449"/>
      <c r="V269" s="449"/>
      <c r="W269" s="449"/>
      <c r="X269" s="449"/>
      <c r="Y269" s="449"/>
      <c r="Z269" s="449"/>
      <c r="AA269" s="449"/>
      <c r="AB269" s="449"/>
      <c r="AC269" s="449"/>
      <c r="AD269" s="449"/>
      <c r="AE269" s="449"/>
      <c r="AF269" s="449"/>
      <c r="AG269" s="449"/>
      <c r="AH269" s="449"/>
      <c r="AI269" s="449"/>
      <c r="AJ269" s="449"/>
      <c r="AK269" s="449"/>
      <c r="AL269" s="449"/>
      <c r="AM269" s="449"/>
      <c r="AN269" s="449"/>
      <c r="AO269" s="449"/>
      <c r="AP269" s="449"/>
      <c r="AQ269" s="449"/>
      <c r="AR269" s="449"/>
      <c r="AS269" s="449"/>
      <c r="AT269" s="449"/>
      <c r="AU269" s="449"/>
      <c r="AV269" s="449"/>
      <c r="AW269" s="449"/>
      <c r="AX269" s="449"/>
      <c r="AY269" s="449"/>
      <c r="AZ269" s="449"/>
      <c r="BA269" s="449"/>
      <c r="BB269" s="449"/>
      <c r="BC269" s="449"/>
      <c r="BD269" s="449"/>
      <c r="BE269" s="449"/>
      <c r="BF269" s="449"/>
      <c r="BG269" s="449"/>
      <c r="BH269" s="449"/>
      <c r="BI269" s="449"/>
      <c r="BJ269" s="449"/>
      <c r="BK269" s="449"/>
      <c r="BL269" s="449"/>
    </row>
    <row r="270" spans="1:64">
      <c r="A270" s="449"/>
      <c r="B270" s="449"/>
      <c r="C270" s="449"/>
      <c r="D270" s="449"/>
      <c r="E270" s="449"/>
      <c r="F270" s="449"/>
      <c r="G270" s="449"/>
      <c r="H270" s="449"/>
      <c r="I270" s="449"/>
      <c r="N270" s="449"/>
      <c r="O270" s="449"/>
      <c r="P270" s="449"/>
      <c r="Q270" s="449"/>
      <c r="R270" s="449"/>
      <c r="S270" s="449"/>
      <c r="T270" s="449"/>
      <c r="U270" s="449"/>
      <c r="V270" s="449"/>
      <c r="W270" s="449"/>
      <c r="X270" s="449"/>
      <c r="Y270" s="449"/>
      <c r="Z270" s="449"/>
      <c r="AA270" s="449"/>
      <c r="AB270" s="449"/>
      <c r="AC270" s="449"/>
      <c r="AD270" s="449"/>
      <c r="AE270" s="449"/>
      <c r="AF270" s="449"/>
      <c r="AG270" s="449"/>
      <c r="AH270" s="449"/>
      <c r="AI270" s="449"/>
      <c r="AJ270" s="449"/>
      <c r="AK270" s="449"/>
      <c r="AL270" s="449"/>
      <c r="AM270" s="449"/>
      <c r="AN270" s="449"/>
      <c r="AO270" s="449"/>
      <c r="AP270" s="449"/>
      <c r="AQ270" s="449"/>
      <c r="AR270" s="449"/>
      <c r="AS270" s="449"/>
      <c r="AT270" s="449"/>
      <c r="AU270" s="449"/>
      <c r="AV270" s="449"/>
      <c r="AW270" s="449"/>
      <c r="AX270" s="449"/>
      <c r="AY270" s="449"/>
      <c r="AZ270" s="449"/>
      <c r="BA270" s="449"/>
      <c r="BB270" s="449"/>
      <c r="BC270" s="449"/>
      <c r="BD270" s="449"/>
      <c r="BE270" s="449"/>
      <c r="BF270" s="449"/>
      <c r="BG270" s="449"/>
      <c r="BH270" s="449"/>
      <c r="BI270" s="449"/>
      <c r="BJ270" s="449"/>
      <c r="BK270" s="449"/>
      <c r="BL270" s="449"/>
    </row>
    <row r="271" spans="1:64">
      <c r="A271" s="449"/>
      <c r="B271" s="449"/>
      <c r="C271" s="449"/>
      <c r="D271" s="449"/>
      <c r="E271" s="449"/>
      <c r="F271" s="449"/>
      <c r="G271" s="449"/>
      <c r="H271" s="449"/>
      <c r="I271" s="449"/>
      <c r="N271" s="449"/>
      <c r="O271" s="449"/>
      <c r="P271" s="449"/>
      <c r="Q271" s="449"/>
      <c r="R271" s="449"/>
      <c r="S271" s="449"/>
      <c r="T271" s="449"/>
      <c r="U271" s="449"/>
      <c r="V271" s="449"/>
      <c r="W271" s="449"/>
      <c r="X271" s="449"/>
      <c r="Y271" s="449"/>
      <c r="Z271" s="449"/>
      <c r="AA271" s="449"/>
      <c r="AB271" s="449"/>
      <c r="AC271" s="449"/>
      <c r="AD271" s="449"/>
      <c r="AE271" s="449"/>
      <c r="AF271" s="449"/>
      <c r="AG271" s="449"/>
      <c r="AH271" s="449"/>
      <c r="AI271" s="449"/>
      <c r="AJ271" s="449"/>
      <c r="AK271" s="449"/>
      <c r="AL271" s="449"/>
      <c r="AM271" s="449"/>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449"/>
      <c r="BK271" s="449"/>
      <c r="BL271" s="449"/>
    </row>
    <row r="272" spans="1:64">
      <c r="A272" s="449"/>
      <c r="B272" s="449"/>
      <c r="C272" s="449"/>
      <c r="D272" s="449"/>
      <c r="E272" s="449"/>
      <c r="F272" s="449"/>
      <c r="G272" s="449"/>
      <c r="H272" s="449"/>
      <c r="I272" s="449"/>
      <c r="N272" s="449"/>
      <c r="O272" s="449"/>
      <c r="P272" s="449"/>
      <c r="Q272" s="449"/>
      <c r="R272" s="449"/>
      <c r="S272" s="449"/>
      <c r="T272" s="449"/>
      <c r="U272" s="449"/>
      <c r="V272" s="449"/>
      <c r="W272" s="449"/>
      <c r="X272" s="449"/>
      <c r="Y272" s="449"/>
      <c r="Z272" s="449"/>
      <c r="AA272" s="449"/>
      <c r="AB272" s="449"/>
      <c r="AC272" s="449"/>
      <c r="AD272" s="449"/>
      <c r="AE272" s="449"/>
      <c r="AF272" s="449"/>
      <c r="AG272" s="449"/>
      <c r="AH272" s="449"/>
      <c r="AI272" s="449"/>
      <c r="AJ272" s="449"/>
      <c r="AK272" s="449"/>
      <c r="AL272" s="449"/>
      <c r="AM272" s="449"/>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49"/>
      <c r="BL272" s="449"/>
    </row>
    <row r="273" spans="1:64">
      <c r="A273" s="449"/>
      <c r="B273" s="449"/>
      <c r="C273" s="449"/>
      <c r="D273" s="449"/>
      <c r="E273" s="449"/>
      <c r="F273" s="449"/>
      <c r="G273" s="449"/>
      <c r="H273" s="449"/>
      <c r="I273" s="449"/>
      <c r="N273" s="449"/>
      <c r="O273" s="449"/>
      <c r="P273" s="449"/>
      <c r="Q273" s="449"/>
      <c r="R273" s="449"/>
      <c r="S273" s="449"/>
      <c r="T273" s="449"/>
      <c r="U273" s="449"/>
      <c r="V273" s="449"/>
      <c r="W273" s="449"/>
      <c r="X273" s="449"/>
      <c r="Y273" s="449"/>
      <c r="Z273" s="449"/>
      <c r="AA273" s="449"/>
      <c r="AB273" s="449"/>
      <c r="AC273" s="449"/>
      <c r="AD273" s="449"/>
      <c r="AE273" s="449"/>
      <c r="AF273" s="449"/>
      <c r="AG273" s="449"/>
      <c r="AH273" s="449"/>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49"/>
      <c r="BL273" s="449"/>
    </row>
    <row r="274" spans="1:64">
      <c r="A274" s="449"/>
      <c r="B274" s="449"/>
      <c r="C274" s="449"/>
      <c r="D274" s="449"/>
      <c r="E274" s="449"/>
      <c r="F274" s="449"/>
      <c r="G274" s="449"/>
      <c r="H274" s="449"/>
      <c r="I274" s="449"/>
      <c r="N274" s="449"/>
      <c r="O274" s="449"/>
      <c r="P274" s="449"/>
      <c r="Q274" s="449"/>
      <c r="R274" s="449"/>
      <c r="S274" s="449"/>
      <c r="T274" s="449"/>
      <c r="U274" s="449"/>
      <c r="V274" s="449"/>
      <c r="W274" s="449"/>
      <c r="X274" s="449"/>
      <c r="Y274" s="449"/>
      <c r="Z274" s="449"/>
      <c r="AA274" s="449"/>
      <c r="AB274" s="449"/>
      <c r="AC274" s="449"/>
      <c r="AD274" s="449"/>
      <c r="AE274" s="449"/>
      <c r="AF274" s="449"/>
      <c r="AG274" s="449"/>
      <c r="AH274" s="449"/>
      <c r="AI274" s="449"/>
      <c r="AJ274" s="449"/>
      <c r="AK274" s="449"/>
      <c r="AL274" s="449"/>
      <c r="AM274" s="449"/>
      <c r="AN274" s="449"/>
      <c r="AO274" s="449"/>
      <c r="AP274" s="449"/>
      <c r="AQ274" s="449"/>
      <c r="AR274" s="449"/>
      <c r="AS274" s="449"/>
      <c r="AT274" s="449"/>
      <c r="AU274" s="449"/>
      <c r="AV274" s="449"/>
      <c r="AW274" s="449"/>
      <c r="AX274" s="449"/>
      <c r="AY274" s="449"/>
      <c r="AZ274" s="449"/>
      <c r="BA274" s="449"/>
      <c r="BB274" s="449"/>
      <c r="BC274" s="449"/>
      <c r="BD274" s="449"/>
      <c r="BE274" s="449"/>
      <c r="BF274" s="449"/>
      <c r="BG274" s="449"/>
      <c r="BH274" s="449"/>
      <c r="BI274" s="449"/>
      <c r="BJ274" s="449"/>
      <c r="BK274" s="449"/>
      <c r="BL274" s="449"/>
    </row>
    <row r="275" spans="1:64">
      <c r="A275" s="449"/>
      <c r="B275" s="449"/>
      <c r="C275" s="449"/>
      <c r="D275" s="449"/>
      <c r="E275" s="449"/>
      <c r="F275" s="449"/>
      <c r="G275" s="449"/>
      <c r="H275" s="449"/>
      <c r="I275" s="449"/>
      <c r="N275" s="449"/>
      <c r="O275" s="449"/>
      <c r="P275" s="449"/>
      <c r="Q275" s="449"/>
      <c r="R275" s="449"/>
      <c r="S275" s="449"/>
      <c r="T275" s="449"/>
      <c r="U275" s="449"/>
      <c r="V275" s="449"/>
      <c r="W275" s="449"/>
      <c r="X275" s="449"/>
      <c r="Y275" s="449"/>
      <c r="Z275" s="449"/>
      <c r="AA275" s="449"/>
      <c r="AB275" s="449"/>
      <c r="AC275" s="449"/>
      <c r="AD275" s="449"/>
      <c r="AE275" s="449"/>
      <c r="AF275" s="449"/>
      <c r="AG275" s="449"/>
      <c r="AH275" s="449"/>
      <c r="AI275" s="449"/>
      <c r="AJ275" s="449"/>
      <c r="AK275" s="449"/>
      <c r="AL275" s="449"/>
      <c r="AM275" s="449"/>
      <c r="AN275" s="449"/>
      <c r="AO275" s="449"/>
      <c r="AP275" s="449"/>
      <c r="AQ275" s="449"/>
      <c r="AR275" s="449"/>
      <c r="AS275" s="449"/>
      <c r="AT275" s="449"/>
      <c r="AU275" s="449"/>
      <c r="AV275" s="449"/>
      <c r="AW275" s="449"/>
      <c r="AX275" s="449"/>
      <c r="AY275" s="449"/>
      <c r="AZ275" s="449"/>
      <c r="BA275" s="449"/>
      <c r="BB275" s="449"/>
      <c r="BC275" s="449"/>
      <c r="BD275" s="449"/>
      <c r="BE275" s="449"/>
      <c r="BF275" s="449"/>
      <c r="BG275" s="449"/>
      <c r="BH275" s="449"/>
      <c r="BI275" s="449"/>
      <c r="BJ275" s="449"/>
      <c r="BK275" s="449"/>
      <c r="BL275" s="449"/>
    </row>
    <row r="276" spans="1:64">
      <c r="A276" s="449"/>
      <c r="B276" s="449"/>
      <c r="C276" s="449"/>
      <c r="D276" s="449"/>
      <c r="E276" s="449"/>
      <c r="F276" s="449"/>
      <c r="G276" s="449"/>
      <c r="H276" s="449"/>
      <c r="I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49"/>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49"/>
    </row>
    <row r="277" spans="1:64">
      <c r="A277" s="449"/>
      <c r="B277" s="449"/>
      <c r="C277" s="449"/>
      <c r="D277" s="449"/>
      <c r="E277" s="449"/>
      <c r="F277" s="449"/>
      <c r="G277" s="449"/>
      <c r="H277" s="449"/>
      <c r="I277" s="449"/>
      <c r="N277" s="449"/>
      <c r="O277" s="449"/>
      <c r="P277" s="449"/>
      <c r="Q277" s="449"/>
      <c r="R277" s="449"/>
      <c r="S277" s="449"/>
      <c r="T277" s="449"/>
      <c r="U277" s="449"/>
      <c r="V277" s="449"/>
      <c r="W277" s="449"/>
      <c r="X277" s="449"/>
      <c r="Y277" s="449"/>
      <c r="Z277" s="449"/>
      <c r="AA277" s="449"/>
      <c r="AB277" s="449"/>
      <c r="AC277" s="449"/>
      <c r="AD277" s="449"/>
      <c r="AE277" s="449"/>
      <c r="AF277" s="449"/>
      <c r="AG277" s="449"/>
      <c r="AH277" s="449"/>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49"/>
    </row>
    <row r="278" spans="1:64">
      <c r="A278" s="449"/>
      <c r="B278" s="449"/>
      <c r="C278" s="449"/>
      <c r="D278" s="449"/>
      <c r="E278" s="449"/>
      <c r="F278" s="449"/>
      <c r="G278" s="449"/>
      <c r="H278" s="449"/>
      <c r="I278" s="449"/>
      <c r="N278" s="449"/>
      <c r="O278" s="449"/>
      <c r="P278" s="449"/>
      <c r="Q278" s="449"/>
      <c r="R278" s="449"/>
      <c r="S278" s="449"/>
      <c r="T278" s="449"/>
      <c r="U278" s="449"/>
      <c r="V278" s="449"/>
      <c r="W278" s="449"/>
      <c r="X278" s="449"/>
      <c r="Y278" s="449"/>
      <c r="Z278" s="449"/>
      <c r="AA278" s="449"/>
      <c r="AB278" s="449"/>
      <c r="AC278" s="449"/>
      <c r="AD278" s="449"/>
      <c r="AE278" s="449"/>
      <c r="AF278" s="449"/>
      <c r="AG278" s="449"/>
      <c r="AH278" s="449"/>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49"/>
    </row>
    <row r="279" spans="1:64">
      <c r="A279" s="449"/>
      <c r="B279" s="449"/>
      <c r="C279" s="449"/>
      <c r="D279" s="449"/>
      <c r="E279" s="449"/>
      <c r="F279" s="449"/>
      <c r="G279" s="449"/>
      <c r="H279" s="449"/>
      <c r="I279" s="449"/>
      <c r="N279" s="449"/>
      <c r="O279" s="449"/>
      <c r="P279" s="449"/>
      <c r="Q279" s="449"/>
      <c r="R279" s="449"/>
      <c r="S279" s="449"/>
      <c r="T279" s="449"/>
      <c r="U279" s="449"/>
      <c r="V279" s="449"/>
      <c r="W279" s="449"/>
      <c r="X279" s="449"/>
      <c r="Y279" s="449"/>
      <c r="Z279" s="449"/>
      <c r="AA279" s="449"/>
      <c r="AB279" s="449"/>
      <c r="AC279" s="449"/>
      <c r="AD279" s="449"/>
      <c r="AE279" s="449"/>
      <c r="AF279" s="449"/>
      <c r="AG279" s="449"/>
      <c r="AH279" s="449"/>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49"/>
    </row>
    <row r="280" spans="1:64">
      <c r="A280" s="449"/>
      <c r="B280" s="449"/>
      <c r="C280" s="449"/>
      <c r="D280" s="449"/>
      <c r="E280" s="449"/>
      <c r="F280" s="449"/>
      <c r="G280" s="449"/>
      <c r="H280" s="449"/>
      <c r="I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49"/>
    </row>
    <row r="281" spans="1:64">
      <c r="A281" s="449"/>
      <c r="B281" s="449"/>
      <c r="C281" s="449"/>
      <c r="D281" s="449"/>
      <c r="E281" s="449"/>
      <c r="F281" s="449"/>
      <c r="G281" s="449"/>
      <c r="H281" s="449"/>
      <c r="I281" s="449"/>
      <c r="N281" s="449"/>
      <c r="O281" s="449"/>
      <c r="P281" s="449"/>
      <c r="Q281" s="449"/>
      <c r="R281" s="449"/>
      <c r="S281" s="449"/>
      <c r="T281" s="449"/>
      <c r="U281" s="449"/>
      <c r="V281" s="449"/>
      <c r="W281" s="449"/>
      <c r="X281" s="449"/>
      <c r="Y281" s="449"/>
      <c r="Z281" s="449"/>
      <c r="AA281" s="449"/>
      <c r="AB281" s="449"/>
      <c r="AC281" s="449"/>
      <c r="AD281" s="449"/>
      <c r="AE281" s="449"/>
      <c r="AF281" s="449"/>
      <c r="AG281" s="449"/>
      <c r="AH281" s="449"/>
      <c r="AI281" s="449"/>
      <c r="AJ281" s="449"/>
      <c r="AK281" s="449"/>
      <c r="AL281" s="449"/>
      <c r="AM281" s="449"/>
      <c r="AN281" s="449"/>
      <c r="AO281" s="449"/>
      <c r="AP281" s="449"/>
      <c r="AQ281" s="449"/>
      <c r="AR281" s="449"/>
      <c r="AS281" s="449"/>
      <c r="AT281" s="449"/>
      <c r="AU281" s="449"/>
      <c r="AV281" s="449"/>
      <c r="AW281" s="449"/>
      <c r="AX281" s="449"/>
      <c r="AY281" s="449"/>
      <c r="AZ281" s="449"/>
      <c r="BA281" s="449"/>
      <c r="BB281" s="449"/>
      <c r="BC281" s="449"/>
      <c r="BD281" s="449"/>
      <c r="BE281" s="449"/>
      <c r="BF281" s="449"/>
      <c r="BG281" s="449"/>
      <c r="BH281" s="449"/>
      <c r="BI281" s="449"/>
      <c r="BJ281" s="449"/>
      <c r="BK281" s="449"/>
      <c r="BL281" s="449"/>
    </row>
    <row r="282" spans="1:64">
      <c r="A282" s="449"/>
      <c r="B282" s="449"/>
      <c r="C282" s="449"/>
      <c r="D282" s="449"/>
      <c r="E282" s="449"/>
      <c r="F282" s="449"/>
      <c r="G282" s="449"/>
      <c r="H282" s="449"/>
      <c r="I282" s="449"/>
      <c r="N282" s="449"/>
      <c r="O282" s="449"/>
      <c r="P282" s="449"/>
      <c r="Q282" s="449"/>
      <c r="R282" s="449"/>
      <c r="S282" s="449"/>
      <c r="T282" s="449"/>
      <c r="U282" s="449"/>
      <c r="V282" s="449"/>
      <c r="W282" s="449"/>
      <c r="X282" s="449"/>
      <c r="Y282" s="449"/>
      <c r="Z282" s="449"/>
      <c r="AA282" s="449"/>
      <c r="AB282" s="449"/>
      <c r="AC282" s="449"/>
      <c r="AD282" s="449"/>
      <c r="AE282" s="449"/>
      <c r="AF282" s="449"/>
      <c r="AG282" s="449"/>
      <c r="AH282" s="449"/>
      <c r="AI282" s="449"/>
      <c r="AJ282" s="449"/>
      <c r="AK282" s="449"/>
      <c r="AL282" s="449"/>
      <c r="AM282" s="449"/>
      <c r="AN282" s="449"/>
      <c r="AO282" s="449"/>
      <c r="AP282" s="449"/>
      <c r="AQ282" s="449"/>
      <c r="AR282" s="449"/>
      <c r="AS282" s="449"/>
      <c r="AT282" s="449"/>
      <c r="AU282" s="449"/>
      <c r="AV282" s="449"/>
      <c r="AW282" s="449"/>
      <c r="AX282" s="449"/>
      <c r="AY282" s="449"/>
      <c r="AZ282" s="449"/>
      <c r="BA282" s="449"/>
      <c r="BB282" s="449"/>
      <c r="BC282" s="449"/>
      <c r="BD282" s="449"/>
      <c r="BE282" s="449"/>
      <c r="BF282" s="449"/>
      <c r="BG282" s="449"/>
      <c r="BH282" s="449"/>
      <c r="BI282" s="449"/>
      <c r="BJ282" s="449"/>
      <c r="BK282" s="449"/>
      <c r="BL282" s="449"/>
    </row>
    <row r="283" spans="1:64">
      <c r="A283" s="449"/>
      <c r="B283" s="449"/>
      <c r="C283" s="449"/>
      <c r="D283" s="449"/>
      <c r="E283" s="449"/>
      <c r="F283" s="449"/>
      <c r="G283" s="449"/>
      <c r="H283" s="449"/>
      <c r="I283" s="449"/>
      <c r="N283" s="449"/>
      <c r="O283" s="449"/>
      <c r="P283" s="449"/>
      <c r="Q283" s="449"/>
      <c r="R283" s="449"/>
      <c r="S283" s="449"/>
      <c r="T283" s="449"/>
      <c r="U283" s="449"/>
      <c r="V283" s="449"/>
      <c r="W283" s="449"/>
      <c r="X283" s="449"/>
      <c r="Y283" s="449"/>
      <c r="Z283" s="449"/>
      <c r="AA283" s="449"/>
      <c r="AB283" s="449"/>
      <c r="AC283" s="449"/>
      <c r="AD283" s="449"/>
      <c r="AE283" s="449"/>
      <c r="AF283" s="449"/>
      <c r="AG283" s="449"/>
      <c r="AH283" s="449"/>
      <c r="AI283" s="449"/>
      <c r="AJ283" s="449"/>
      <c r="AK283" s="449"/>
      <c r="AL283" s="449"/>
      <c r="AM283" s="449"/>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row>
    <row r="284" spans="1:64">
      <c r="A284" s="449"/>
      <c r="B284" s="449"/>
      <c r="C284" s="449"/>
      <c r="D284" s="449"/>
      <c r="E284" s="449"/>
      <c r="F284" s="449"/>
      <c r="G284" s="449"/>
      <c r="H284" s="449"/>
      <c r="I284" s="449"/>
      <c r="N284" s="449"/>
      <c r="O284" s="449"/>
      <c r="P284" s="449"/>
      <c r="Q284" s="449"/>
      <c r="R284" s="449"/>
      <c r="S284" s="449"/>
      <c r="T284" s="449"/>
      <c r="U284" s="449"/>
      <c r="V284" s="449"/>
      <c r="W284" s="449"/>
      <c r="X284" s="449"/>
      <c r="Y284" s="449"/>
      <c r="Z284" s="449"/>
      <c r="AA284" s="449"/>
      <c r="AB284" s="449"/>
      <c r="AC284" s="449"/>
      <c r="AD284" s="449"/>
      <c r="AE284" s="449"/>
      <c r="AF284" s="449"/>
      <c r="AG284" s="449"/>
      <c r="AH284" s="449"/>
      <c r="AI284" s="449"/>
      <c r="AJ284" s="449"/>
      <c r="AK284" s="449"/>
      <c r="AL284" s="449"/>
      <c r="AM284" s="449"/>
      <c r="AN284" s="449"/>
      <c r="AO284" s="449"/>
      <c r="AP284" s="449"/>
      <c r="AQ284" s="449"/>
      <c r="AR284" s="449"/>
      <c r="AS284" s="449"/>
      <c r="AT284" s="449"/>
      <c r="AU284" s="449"/>
      <c r="AV284" s="449"/>
      <c r="AW284" s="449"/>
      <c r="AX284" s="449"/>
      <c r="AY284" s="449"/>
      <c r="AZ284" s="449"/>
      <c r="BA284" s="449"/>
      <c r="BB284" s="449"/>
      <c r="BC284" s="449"/>
      <c r="BD284" s="449"/>
      <c r="BE284" s="449"/>
      <c r="BF284" s="449"/>
      <c r="BG284" s="449"/>
      <c r="BH284" s="449"/>
      <c r="BI284" s="449"/>
      <c r="BJ284" s="449"/>
      <c r="BK284" s="449"/>
      <c r="BL284" s="449"/>
    </row>
    <row r="285" spans="1:64">
      <c r="A285" s="449"/>
      <c r="B285" s="449"/>
      <c r="C285" s="449"/>
      <c r="D285" s="449"/>
      <c r="E285" s="449"/>
      <c r="F285" s="449"/>
      <c r="G285" s="449"/>
      <c r="H285" s="449"/>
      <c r="I285" s="449"/>
      <c r="N285" s="449"/>
      <c r="O285" s="449"/>
      <c r="P285" s="449"/>
      <c r="Q285" s="449"/>
      <c r="R285" s="449"/>
      <c r="S285" s="449"/>
      <c r="T285" s="449"/>
      <c r="U285" s="449"/>
      <c r="V285" s="449"/>
      <c r="W285" s="449"/>
      <c r="X285" s="449"/>
      <c r="Y285" s="449"/>
      <c r="Z285" s="449"/>
      <c r="AA285" s="449"/>
      <c r="AB285" s="449"/>
      <c r="AC285" s="449"/>
      <c r="AD285" s="449"/>
      <c r="AE285" s="449"/>
      <c r="AF285" s="449"/>
      <c r="AG285" s="449"/>
      <c r="AH285" s="449"/>
      <c r="AI285" s="449"/>
      <c r="AJ285" s="449"/>
      <c r="AK285" s="449"/>
      <c r="AL285" s="449"/>
      <c r="AM285" s="449"/>
      <c r="AN285" s="449"/>
      <c r="AO285" s="449"/>
      <c r="AP285" s="449"/>
      <c r="AQ285" s="449"/>
      <c r="AR285" s="449"/>
      <c r="AS285" s="449"/>
      <c r="AT285" s="449"/>
      <c r="AU285" s="449"/>
      <c r="AV285" s="449"/>
      <c r="AW285" s="449"/>
      <c r="AX285" s="449"/>
      <c r="AY285" s="449"/>
      <c r="AZ285" s="449"/>
      <c r="BA285" s="449"/>
      <c r="BB285" s="449"/>
      <c r="BC285" s="449"/>
      <c r="BD285" s="449"/>
      <c r="BE285" s="449"/>
      <c r="BF285" s="449"/>
      <c r="BG285" s="449"/>
      <c r="BH285" s="449"/>
      <c r="BI285" s="449"/>
      <c r="BJ285" s="449"/>
      <c r="BK285" s="449"/>
      <c r="BL285" s="449"/>
    </row>
    <row r="286" spans="1:64">
      <c r="A286" s="449"/>
      <c r="B286" s="449"/>
      <c r="C286" s="449"/>
      <c r="D286" s="449"/>
      <c r="E286" s="449"/>
      <c r="F286" s="449"/>
      <c r="G286" s="449"/>
      <c r="H286" s="449"/>
      <c r="I286" s="449"/>
      <c r="N286" s="449"/>
      <c r="O286" s="449"/>
      <c r="P286" s="449"/>
      <c r="Q286" s="449"/>
      <c r="R286" s="449"/>
      <c r="S286" s="449"/>
      <c r="T286" s="449"/>
      <c r="U286" s="449"/>
      <c r="V286" s="449"/>
      <c r="W286" s="449"/>
      <c r="X286" s="449"/>
      <c r="Y286" s="449"/>
      <c r="Z286" s="449"/>
      <c r="AA286" s="449"/>
      <c r="AB286" s="449"/>
      <c r="AC286" s="449"/>
      <c r="AD286" s="449"/>
      <c r="AE286" s="449"/>
      <c r="AF286" s="449"/>
      <c r="AG286" s="449"/>
      <c r="AH286" s="449"/>
      <c r="AI286" s="449"/>
      <c r="AJ286" s="449"/>
      <c r="AK286" s="449"/>
      <c r="AL286" s="449"/>
      <c r="AM286" s="449"/>
      <c r="AN286" s="449"/>
      <c r="AO286" s="449"/>
      <c r="AP286" s="449"/>
      <c r="AQ286" s="449"/>
      <c r="AR286" s="449"/>
      <c r="AS286" s="449"/>
      <c r="AT286" s="449"/>
      <c r="AU286" s="449"/>
      <c r="AV286" s="449"/>
      <c r="AW286" s="449"/>
      <c r="AX286" s="449"/>
      <c r="AY286" s="449"/>
      <c r="AZ286" s="449"/>
      <c r="BA286" s="449"/>
      <c r="BB286" s="449"/>
      <c r="BC286" s="449"/>
      <c r="BD286" s="449"/>
      <c r="BE286" s="449"/>
      <c r="BF286" s="449"/>
      <c r="BG286" s="449"/>
      <c r="BH286" s="449"/>
      <c r="BI286" s="449"/>
      <c r="BJ286" s="449"/>
      <c r="BK286" s="449"/>
      <c r="BL286" s="449"/>
    </row>
    <row r="287" spans="1:64">
      <c r="A287" s="449"/>
      <c r="B287" s="449"/>
      <c r="C287" s="449"/>
      <c r="D287" s="449"/>
      <c r="E287" s="449"/>
      <c r="F287" s="449"/>
      <c r="G287" s="449"/>
      <c r="H287" s="449"/>
      <c r="I287" s="449"/>
      <c r="N287" s="449"/>
      <c r="O287" s="449"/>
      <c r="P287" s="449"/>
      <c r="Q287" s="449"/>
      <c r="R287" s="449"/>
      <c r="S287" s="449"/>
      <c r="T287" s="449"/>
      <c r="U287" s="449"/>
      <c r="V287" s="449"/>
      <c r="W287" s="449"/>
      <c r="X287" s="449"/>
      <c r="Y287" s="449"/>
      <c r="Z287" s="449"/>
      <c r="AA287" s="449"/>
      <c r="AB287" s="449"/>
      <c r="AC287" s="449"/>
      <c r="AD287" s="449"/>
      <c r="AE287" s="449"/>
      <c r="AF287" s="449"/>
      <c r="AG287" s="449"/>
      <c r="AH287" s="449"/>
      <c r="AI287" s="449"/>
      <c r="AJ287" s="449"/>
      <c r="AK287" s="449"/>
      <c r="AL287" s="449"/>
      <c r="AM287" s="449"/>
      <c r="AN287" s="449"/>
      <c r="AO287" s="449"/>
      <c r="AP287" s="449"/>
      <c r="AQ287" s="449"/>
      <c r="AR287" s="449"/>
      <c r="AS287" s="449"/>
      <c r="AT287" s="449"/>
      <c r="AU287" s="449"/>
      <c r="AV287" s="449"/>
      <c r="AW287" s="449"/>
      <c r="AX287" s="449"/>
      <c r="AY287" s="449"/>
      <c r="AZ287" s="449"/>
      <c r="BA287" s="449"/>
      <c r="BB287" s="449"/>
      <c r="BC287" s="449"/>
      <c r="BD287" s="449"/>
      <c r="BE287" s="449"/>
      <c r="BF287" s="449"/>
      <c r="BG287" s="449"/>
      <c r="BH287" s="449"/>
      <c r="BI287" s="449"/>
      <c r="BJ287" s="449"/>
      <c r="BK287" s="449"/>
      <c r="BL287" s="449"/>
    </row>
    <row r="288" spans="1:64">
      <c r="A288" s="449"/>
      <c r="B288" s="449"/>
      <c r="C288" s="449"/>
      <c r="D288" s="449"/>
      <c r="E288" s="449"/>
      <c r="F288" s="449"/>
      <c r="G288" s="449"/>
      <c r="H288" s="449"/>
      <c r="I288" s="449"/>
      <c r="N288" s="449"/>
      <c r="O288" s="449"/>
      <c r="P288" s="449"/>
      <c r="Q288" s="449"/>
      <c r="R288" s="449"/>
      <c r="S288" s="449"/>
      <c r="T288" s="449"/>
      <c r="U288" s="449"/>
      <c r="V288" s="449"/>
      <c r="W288" s="449"/>
      <c r="X288" s="449"/>
      <c r="Y288" s="449"/>
      <c r="Z288" s="449"/>
      <c r="AA288" s="449"/>
      <c r="AB288" s="449"/>
      <c r="AC288" s="449"/>
      <c r="AD288" s="449"/>
      <c r="AE288" s="449"/>
      <c r="AF288" s="449"/>
      <c r="AG288" s="449"/>
      <c r="AH288" s="449"/>
      <c r="AI288" s="449"/>
      <c r="AJ288" s="449"/>
      <c r="AK288" s="449"/>
      <c r="AL288" s="449"/>
      <c r="AM288" s="449"/>
      <c r="AN288" s="449"/>
      <c r="AO288" s="449"/>
      <c r="AP288" s="449"/>
      <c r="AQ288" s="449"/>
      <c r="AR288" s="449"/>
      <c r="AS288" s="449"/>
      <c r="AT288" s="449"/>
      <c r="AU288" s="449"/>
      <c r="AV288" s="449"/>
      <c r="AW288" s="449"/>
      <c r="AX288" s="449"/>
      <c r="AY288" s="449"/>
      <c r="AZ288" s="449"/>
      <c r="BA288" s="449"/>
      <c r="BB288" s="449"/>
      <c r="BC288" s="449"/>
      <c r="BD288" s="449"/>
      <c r="BE288" s="449"/>
      <c r="BF288" s="449"/>
      <c r="BG288" s="449"/>
      <c r="BH288" s="449"/>
      <c r="BI288" s="449"/>
      <c r="BJ288" s="449"/>
      <c r="BK288" s="449"/>
      <c r="BL288" s="449"/>
    </row>
    <row r="289" spans="1:64">
      <c r="A289" s="449"/>
      <c r="B289" s="449"/>
      <c r="C289" s="449"/>
      <c r="D289" s="449"/>
      <c r="E289" s="449"/>
      <c r="F289" s="449"/>
      <c r="G289" s="449"/>
      <c r="H289" s="449"/>
      <c r="I289" s="449"/>
      <c r="N289" s="449"/>
      <c r="O289" s="449"/>
      <c r="P289" s="449"/>
      <c r="Q289" s="449"/>
      <c r="R289" s="449"/>
      <c r="S289" s="449"/>
      <c r="T289" s="449"/>
      <c r="U289" s="449"/>
      <c r="V289" s="449"/>
      <c r="W289" s="449"/>
      <c r="X289" s="449"/>
      <c r="Y289" s="449"/>
      <c r="Z289" s="449"/>
      <c r="AA289" s="449"/>
      <c r="AB289" s="449"/>
      <c r="AC289" s="449"/>
      <c r="AD289" s="449"/>
      <c r="AE289" s="449"/>
      <c r="AF289" s="449"/>
      <c r="AG289" s="449"/>
      <c r="AH289" s="449"/>
      <c r="AI289" s="449"/>
      <c r="AJ289" s="449"/>
      <c r="AK289" s="449"/>
      <c r="AL289" s="449"/>
      <c r="AM289" s="449"/>
      <c r="AN289" s="449"/>
      <c r="AO289" s="449"/>
      <c r="AP289" s="449"/>
      <c r="AQ289" s="449"/>
      <c r="AR289" s="449"/>
      <c r="AS289" s="449"/>
      <c r="AT289" s="449"/>
      <c r="AU289" s="449"/>
      <c r="AV289" s="449"/>
      <c r="AW289" s="449"/>
      <c r="AX289" s="449"/>
      <c r="AY289" s="449"/>
      <c r="AZ289" s="449"/>
      <c r="BA289" s="449"/>
      <c r="BB289" s="449"/>
      <c r="BC289" s="449"/>
      <c r="BD289" s="449"/>
      <c r="BE289" s="449"/>
      <c r="BF289" s="449"/>
      <c r="BG289" s="449"/>
      <c r="BH289" s="449"/>
      <c r="BI289" s="449"/>
      <c r="BJ289" s="449"/>
      <c r="BK289" s="449"/>
      <c r="BL289" s="449"/>
    </row>
    <row r="290" spans="1:64">
      <c r="A290" s="449"/>
      <c r="B290" s="449"/>
      <c r="C290" s="449"/>
      <c r="D290" s="449"/>
      <c r="E290" s="449"/>
      <c r="F290" s="449"/>
      <c r="G290" s="449"/>
      <c r="H290" s="449"/>
      <c r="I290" s="449"/>
      <c r="N290" s="449"/>
      <c r="O290" s="449"/>
      <c r="P290" s="449"/>
      <c r="Q290" s="449"/>
      <c r="R290" s="449"/>
      <c r="S290" s="449"/>
      <c r="T290" s="449"/>
      <c r="U290" s="449"/>
      <c r="V290" s="449"/>
      <c r="W290" s="449"/>
      <c r="X290" s="449"/>
      <c r="Y290" s="449"/>
      <c r="Z290" s="449"/>
      <c r="AA290" s="449"/>
      <c r="AB290" s="449"/>
      <c r="AC290" s="449"/>
      <c r="AD290" s="449"/>
      <c r="AE290" s="449"/>
      <c r="AF290" s="449"/>
      <c r="AG290" s="449"/>
      <c r="AH290" s="449"/>
      <c r="AI290" s="449"/>
      <c r="AJ290" s="449"/>
      <c r="AK290" s="449"/>
      <c r="AL290" s="449"/>
      <c r="AM290" s="449"/>
      <c r="AN290" s="449"/>
      <c r="AO290" s="449"/>
      <c r="AP290" s="449"/>
      <c r="AQ290" s="449"/>
      <c r="AR290" s="449"/>
      <c r="AS290" s="449"/>
      <c r="AT290" s="449"/>
      <c r="AU290" s="449"/>
      <c r="AV290" s="449"/>
      <c r="AW290" s="449"/>
      <c r="AX290" s="449"/>
      <c r="AY290" s="449"/>
      <c r="AZ290" s="449"/>
      <c r="BA290" s="449"/>
      <c r="BB290" s="449"/>
      <c r="BC290" s="449"/>
      <c r="BD290" s="449"/>
      <c r="BE290" s="449"/>
      <c r="BF290" s="449"/>
      <c r="BG290" s="449"/>
      <c r="BH290" s="449"/>
      <c r="BI290" s="449"/>
      <c r="BJ290" s="449"/>
      <c r="BK290" s="449"/>
      <c r="BL290" s="449"/>
    </row>
    <row r="291" spans="1:64">
      <c r="A291" s="449"/>
      <c r="B291" s="449"/>
      <c r="C291" s="449"/>
      <c r="D291" s="449"/>
      <c r="E291" s="449"/>
      <c r="F291" s="449"/>
      <c r="G291" s="449"/>
      <c r="H291" s="449"/>
      <c r="I291" s="449"/>
      <c r="N291" s="449"/>
      <c r="O291" s="449"/>
      <c r="P291" s="449"/>
      <c r="Q291" s="449"/>
      <c r="R291" s="449"/>
      <c r="S291" s="449"/>
      <c r="T291" s="449"/>
      <c r="U291" s="449"/>
      <c r="V291" s="449"/>
      <c r="W291" s="449"/>
      <c r="X291" s="449"/>
      <c r="Y291" s="449"/>
      <c r="Z291" s="449"/>
      <c r="AA291" s="449"/>
      <c r="AB291" s="449"/>
      <c r="AC291" s="449"/>
      <c r="AD291" s="449"/>
      <c r="AE291" s="449"/>
      <c r="AF291" s="449"/>
      <c r="AG291" s="449"/>
      <c r="AH291" s="449"/>
      <c r="AI291" s="449"/>
      <c r="AJ291" s="449"/>
      <c r="AK291" s="449"/>
      <c r="AL291" s="449"/>
      <c r="AM291" s="449"/>
      <c r="AN291" s="449"/>
      <c r="AO291" s="449"/>
      <c r="AP291" s="449"/>
      <c r="AQ291" s="449"/>
      <c r="AR291" s="449"/>
      <c r="AS291" s="449"/>
      <c r="AT291" s="449"/>
      <c r="AU291" s="449"/>
      <c r="AV291" s="449"/>
      <c r="AW291" s="449"/>
      <c r="AX291" s="449"/>
      <c r="AY291" s="449"/>
      <c r="AZ291" s="449"/>
      <c r="BA291" s="449"/>
      <c r="BB291" s="449"/>
      <c r="BC291" s="449"/>
      <c r="BD291" s="449"/>
      <c r="BE291" s="449"/>
      <c r="BF291" s="449"/>
      <c r="BG291" s="449"/>
      <c r="BH291" s="449"/>
      <c r="BI291" s="449"/>
      <c r="BJ291" s="449"/>
      <c r="BK291" s="449"/>
      <c r="BL291" s="449"/>
    </row>
    <row r="292" spans="1:64">
      <c r="A292" s="449"/>
      <c r="B292" s="449"/>
      <c r="C292" s="449"/>
      <c r="D292" s="449"/>
      <c r="E292" s="449"/>
      <c r="F292" s="449"/>
      <c r="G292" s="449"/>
      <c r="H292" s="449"/>
      <c r="I292" s="449"/>
      <c r="N292" s="449"/>
      <c r="O292" s="449"/>
      <c r="P292" s="449"/>
      <c r="Q292" s="449"/>
      <c r="R292" s="449"/>
      <c r="S292" s="449"/>
      <c r="T292" s="449"/>
      <c r="U292" s="449"/>
      <c r="V292" s="449"/>
      <c r="W292" s="449"/>
      <c r="X292" s="449"/>
      <c r="Y292" s="449"/>
      <c r="Z292" s="449"/>
      <c r="AA292" s="449"/>
      <c r="AB292" s="449"/>
      <c r="AC292" s="449"/>
      <c r="AD292" s="449"/>
      <c r="AE292" s="449"/>
      <c r="AF292" s="449"/>
      <c r="AG292" s="449"/>
      <c r="AH292" s="449"/>
      <c r="AI292" s="449"/>
      <c r="AJ292" s="449"/>
      <c r="AK292" s="449"/>
      <c r="AL292" s="449"/>
      <c r="AM292" s="449"/>
      <c r="AN292" s="449"/>
      <c r="AO292" s="449"/>
      <c r="AP292" s="449"/>
      <c r="AQ292" s="449"/>
      <c r="AR292" s="449"/>
      <c r="AS292" s="449"/>
      <c r="AT292" s="449"/>
      <c r="AU292" s="449"/>
      <c r="AV292" s="449"/>
      <c r="AW292" s="449"/>
      <c r="AX292" s="449"/>
      <c r="AY292" s="449"/>
      <c r="AZ292" s="449"/>
      <c r="BA292" s="449"/>
      <c r="BB292" s="449"/>
      <c r="BC292" s="449"/>
      <c r="BD292" s="449"/>
      <c r="BE292" s="449"/>
      <c r="BF292" s="449"/>
      <c r="BG292" s="449"/>
      <c r="BH292" s="449"/>
      <c r="BI292" s="449"/>
      <c r="BJ292" s="449"/>
      <c r="BK292" s="449"/>
      <c r="BL292" s="449"/>
    </row>
    <row r="293" spans="1:64">
      <c r="A293" s="449"/>
      <c r="B293" s="449"/>
      <c r="C293" s="449"/>
      <c r="D293" s="449"/>
      <c r="E293" s="449"/>
      <c r="F293" s="449"/>
      <c r="G293" s="449"/>
      <c r="H293" s="449"/>
      <c r="I293" s="449"/>
      <c r="N293" s="449"/>
      <c r="O293" s="449"/>
      <c r="P293" s="449"/>
      <c r="Q293" s="449"/>
      <c r="R293" s="449"/>
      <c r="S293" s="449"/>
      <c r="T293" s="449"/>
      <c r="U293" s="449"/>
      <c r="V293" s="449"/>
      <c r="W293" s="449"/>
      <c r="X293" s="449"/>
      <c r="Y293" s="449"/>
      <c r="Z293" s="449"/>
      <c r="AA293" s="449"/>
      <c r="AB293" s="449"/>
      <c r="AC293" s="449"/>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49"/>
      <c r="AY293" s="449"/>
      <c r="AZ293" s="449"/>
      <c r="BA293" s="449"/>
      <c r="BB293" s="449"/>
      <c r="BC293" s="449"/>
      <c r="BD293" s="449"/>
      <c r="BE293" s="449"/>
      <c r="BF293" s="449"/>
      <c r="BG293" s="449"/>
      <c r="BH293" s="449"/>
      <c r="BI293" s="449"/>
      <c r="BJ293" s="449"/>
      <c r="BK293" s="449"/>
      <c r="BL293" s="449"/>
    </row>
    <row r="294" spans="1:64">
      <c r="A294" s="449"/>
      <c r="B294" s="449"/>
      <c r="C294" s="449"/>
      <c r="D294" s="449"/>
      <c r="E294" s="449"/>
      <c r="F294" s="449"/>
      <c r="G294" s="449"/>
      <c r="H294" s="449"/>
      <c r="I294" s="449"/>
      <c r="N294" s="449"/>
      <c r="O294" s="449"/>
      <c r="P294" s="449"/>
      <c r="Q294" s="449"/>
      <c r="R294" s="449"/>
      <c r="S294" s="449"/>
      <c r="T294" s="449"/>
      <c r="U294" s="449"/>
      <c r="V294" s="449"/>
      <c r="W294" s="449"/>
      <c r="X294" s="449"/>
      <c r="Y294" s="449"/>
      <c r="Z294" s="449"/>
      <c r="AA294" s="449"/>
      <c r="AB294" s="449"/>
      <c r="AC294" s="449"/>
      <c r="AD294" s="449"/>
      <c r="AE294" s="449"/>
      <c r="AF294" s="449"/>
      <c r="AG294" s="449"/>
      <c r="AH294" s="449"/>
      <c r="AI294" s="449"/>
      <c r="AJ294" s="449"/>
      <c r="AK294" s="449"/>
      <c r="AL294" s="449"/>
      <c r="AM294" s="449"/>
      <c r="AN294" s="449"/>
      <c r="AO294" s="449"/>
      <c r="AP294" s="449"/>
      <c r="AQ294" s="449"/>
      <c r="AR294" s="449"/>
      <c r="AS294" s="449"/>
      <c r="AT294" s="449"/>
      <c r="AU294" s="449"/>
      <c r="AV294" s="449"/>
      <c r="AW294" s="449"/>
      <c r="AX294" s="449"/>
      <c r="AY294" s="449"/>
      <c r="AZ294" s="449"/>
      <c r="BA294" s="449"/>
      <c r="BB294" s="449"/>
      <c r="BC294" s="449"/>
      <c r="BD294" s="449"/>
      <c r="BE294" s="449"/>
      <c r="BF294" s="449"/>
      <c r="BG294" s="449"/>
      <c r="BH294" s="449"/>
      <c r="BI294" s="449"/>
      <c r="BJ294" s="449"/>
      <c r="BK294" s="449"/>
      <c r="BL294" s="449"/>
    </row>
    <row r="295" spans="1:64">
      <c r="A295" s="449"/>
      <c r="B295" s="449"/>
      <c r="C295" s="449"/>
      <c r="D295" s="449"/>
      <c r="E295" s="449"/>
      <c r="F295" s="449"/>
      <c r="G295" s="449"/>
      <c r="H295" s="449"/>
      <c r="I295" s="449"/>
      <c r="N295" s="449"/>
      <c r="O295" s="449"/>
      <c r="P295" s="449"/>
      <c r="Q295" s="449"/>
      <c r="R295" s="449"/>
      <c r="S295" s="449"/>
      <c r="T295" s="449"/>
      <c r="U295" s="449"/>
      <c r="V295" s="449"/>
      <c r="W295" s="449"/>
      <c r="X295" s="449"/>
      <c r="Y295" s="449"/>
      <c r="Z295" s="449"/>
      <c r="AA295" s="449"/>
      <c r="AB295" s="449"/>
      <c r="AC295" s="449"/>
      <c r="AD295" s="449"/>
      <c r="AE295" s="449"/>
      <c r="AF295" s="449"/>
      <c r="AG295" s="449"/>
      <c r="AH295" s="449"/>
      <c r="AI295" s="449"/>
      <c r="AJ295" s="449"/>
      <c r="AK295" s="449"/>
      <c r="AL295" s="449"/>
      <c r="AM295" s="449"/>
      <c r="AN295" s="449"/>
      <c r="AO295" s="449"/>
      <c r="AP295" s="449"/>
      <c r="AQ295" s="449"/>
      <c r="AR295" s="449"/>
      <c r="AS295" s="449"/>
      <c r="AT295" s="449"/>
      <c r="AU295" s="449"/>
      <c r="AV295" s="449"/>
      <c r="AW295" s="449"/>
      <c r="AX295" s="449"/>
      <c r="AY295" s="449"/>
      <c r="AZ295" s="449"/>
      <c r="BA295" s="449"/>
      <c r="BB295" s="449"/>
      <c r="BC295" s="449"/>
      <c r="BD295" s="449"/>
      <c r="BE295" s="449"/>
      <c r="BF295" s="449"/>
      <c r="BG295" s="449"/>
      <c r="BH295" s="449"/>
      <c r="BI295" s="449"/>
      <c r="BJ295" s="449"/>
      <c r="BK295" s="449"/>
      <c r="BL295" s="449"/>
    </row>
    <row r="296" spans="1:64">
      <c r="A296" s="449"/>
      <c r="B296" s="449"/>
      <c r="C296" s="449"/>
      <c r="D296" s="449"/>
      <c r="E296" s="449"/>
      <c r="F296" s="449"/>
      <c r="G296" s="449"/>
      <c r="H296" s="449"/>
      <c r="I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I296" s="449"/>
      <c r="AJ296" s="449"/>
      <c r="AK296" s="449"/>
      <c r="AL296" s="449"/>
      <c r="AM296" s="449"/>
      <c r="AN296" s="449"/>
      <c r="AO296" s="449"/>
      <c r="AP296" s="449"/>
      <c r="AQ296" s="449"/>
      <c r="AR296" s="449"/>
      <c r="AS296" s="449"/>
      <c r="AT296" s="449"/>
      <c r="AU296" s="449"/>
      <c r="AV296" s="449"/>
      <c r="AW296" s="449"/>
      <c r="AX296" s="449"/>
      <c r="AY296" s="449"/>
      <c r="AZ296" s="449"/>
      <c r="BA296" s="449"/>
      <c r="BB296" s="449"/>
      <c r="BC296" s="449"/>
      <c r="BD296" s="449"/>
      <c r="BE296" s="449"/>
      <c r="BF296" s="449"/>
      <c r="BG296" s="449"/>
      <c r="BH296" s="449"/>
      <c r="BI296" s="449"/>
      <c r="BJ296" s="449"/>
      <c r="BK296" s="449"/>
      <c r="BL296" s="449"/>
    </row>
    <row r="297" spans="1:64">
      <c r="A297" s="449"/>
      <c r="B297" s="449"/>
      <c r="C297" s="449"/>
      <c r="D297" s="449"/>
      <c r="E297" s="449"/>
      <c r="F297" s="449"/>
      <c r="G297" s="449"/>
      <c r="H297" s="449"/>
      <c r="I297" s="449"/>
      <c r="N297" s="449"/>
      <c r="O297" s="449"/>
      <c r="P297" s="449"/>
      <c r="Q297" s="449"/>
      <c r="R297" s="449"/>
      <c r="S297" s="449"/>
      <c r="T297" s="449"/>
      <c r="U297" s="449"/>
      <c r="V297" s="449"/>
      <c r="W297" s="449"/>
      <c r="X297" s="449"/>
      <c r="Y297" s="449"/>
      <c r="Z297" s="449"/>
      <c r="AA297" s="449"/>
      <c r="AB297" s="449"/>
      <c r="AC297" s="449"/>
      <c r="AD297" s="449"/>
      <c r="AE297" s="449"/>
      <c r="AF297" s="449"/>
      <c r="AG297" s="449"/>
      <c r="AH297" s="449"/>
      <c r="AI297" s="449"/>
      <c r="AJ297" s="449"/>
      <c r="AK297" s="449"/>
      <c r="AL297" s="449"/>
      <c r="AM297" s="449"/>
      <c r="AN297" s="449"/>
      <c r="AO297" s="449"/>
      <c r="AP297" s="449"/>
      <c r="AQ297" s="449"/>
      <c r="AR297" s="449"/>
      <c r="AS297" s="449"/>
      <c r="AT297" s="449"/>
      <c r="AU297" s="449"/>
      <c r="AV297" s="449"/>
      <c r="AW297" s="449"/>
      <c r="AX297" s="449"/>
      <c r="AY297" s="449"/>
      <c r="AZ297" s="449"/>
      <c r="BA297" s="449"/>
      <c r="BB297" s="449"/>
      <c r="BC297" s="449"/>
      <c r="BD297" s="449"/>
      <c r="BE297" s="449"/>
      <c r="BF297" s="449"/>
      <c r="BG297" s="449"/>
      <c r="BH297" s="449"/>
      <c r="BI297" s="449"/>
      <c r="BJ297" s="449"/>
      <c r="BK297" s="449"/>
      <c r="BL297" s="449"/>
    </row>
    <row r="298" spans="1:64">
      <c r="A298" s="449"/>
      <c r="B298" s="449"/>
      <c r="C298" s="449"/>
      <c r="D298" s="449"/>
      <c r="E298" s="449"/>
      <c r="F298" s="449"/>
      <c r="G298" s="449"/>
      <c r="H298" s="449"/>
      <c r="I298" s="449"/>
      <c r="N298" s="449"/>
      <c r="O298" s="449"/>
      <c r="P298" s="449"/>
      <c r="Q298" s="449"/>
      <c r="R298" s="449"/>
      <c r="S298" s="449"/>
      <c r="T298" s="449"/>
      <c r="U298" s="449"/>
      <c r="V298" s="449"/>
      <c r="W298" s="449"/>
      <c r="X298" s="449"/>
      <c r="Y298" s="449"/>
      <c r="Z298" s="449"/>
      <c r="AA298" s="449"/>
      <c r="AB298" s="449"/>
      <c r="AC298" s="449"/>
      <c r="AD298" s="449"/>
      <c r="AE298" s="449"/>
      <c r="AF298" s="449"/>
      <c r="AG298" s="449"/>
      <c r="AH298" s="449"/>
      <c r="AI298" s="449"/>
      <c r="AJ298" s="449"/>
      <c r="AK298" s="449"/>
      <c r="AL298" s="449"/>
      <c r="AM298" s="449"/>
      <c r="AN298" s="449"/>
      <c r="AO298" s="449"/>
      <c r="AP298" s="449"/>
      <c r="AQ298" s="449"/>
      <c r="AR298" s="449"/>
      <c r="AS298" s="449"/>
      <c r="AT298" s="449"/>
      <c r="AU298" s="449"/>
      <c r="AV298" s="449"/>
      <c r="AW298" s="449"/>
      <c r="AX298" s="449"/>
      <c r="AY298" s="449"/>
      <c r="AZ298" s="449"/>
      <c r="BA298" s="449"/>
      <c r="BB298" s="449"/>
      <c r="BC298" s="449"/>
      <c r="BD298" s="449"/>
      <c r="BE298" s="449"/>
      <c r="BF298" s="449"/>
      <c r="BG298" s="449"/>
      <c r="BH298" s="449"/>
      <c r="BI298" s="449"/>
      <c r="BJ298" s="449"/>
      <c r="BK298" s="449"/>
      <c r="BL298" s="449"/>
    </row>
    <row r="299" spans="1:64">
      <c r="A299" s="449"/>
      <c r="B299" s="449"/>
      <c r="C299" s="449"/>
      <c r="D299" s="449"/>
      <c r="E299" s="449"/>
      <c r="F299" s="449"/>
      <c r="G299" s="449"/>
      <c r="H299" s="449"/>
      <c r="I299" s="449"/>
      <c r="N299" s="449"/>
      <c r="O299" s="449"/>
      <c r="P299" s="449"/>
      <c r="Q299" s="449"/>
      <c r="R299" s="449"/>
      <c r="S299" s="449"/>
      <c r="T299" s="449"/>
      <c r="U299" s="449"/>
      <c r="V299" s="449"/>
      <c r="W299" s="449"/>
      <c r="X299" s="449"/>
      <c r="Y299" s="449"/>
      <c r="Z299" s="449"/>
      <c r="AA299" s="449"/>
      <c r="AB299" s="449"/>
      <c r="AC299" s="449"/>
      <c r="AD299" s="449"/>
      <c r="AE299" s="449"/>
      <c r="AF299" s="449"/>
      <c r="AG299" s="449"/>
      <c r="AH299" s="449"/>
      <c r="AI299" s="449"/>
      <c r="AJ299" s="449"/>
      <c r="AK299" s="449"/>
      <c r="AL299" s="449"/>
      <c r="AM299" s="449"/>
      <c r="AN299" s="449"/>
      <c r="AO299" s="449"/>
      <c r="AP299" s="449"/>
      <c r="AQ299" s="449"/>
      <c r="AR299" s="449"/>
      <c r="AS299" s="449"/>
      <c r="AT299" s="449"/>
      <c r="AU299" s="449"/>
      <c r="AV299" s="449"/>
      <c r="AW299" s="449"/>
      <c r="AX299" s="449"/>
      <c r="AY299" s="449"/>
      <c r="AZ299" s="449"/>
      <c r="BA299" s="449"/>
      <c r="BB299" s="449"/>
      <c r="BC299" s="449"/>
      <c r="BD299" s="449"/>
      <c r="BE299" s="449"/>
      <c r="BF299" s="449"/>
      <c r="BG299" s="449"/>
      <c r="BH299" s="449"/>
      <c r="BI299" s="449"/>
      <c r="BJ299" s="449"/>
      <c r="BK299" s="449"/>
      <c r="BL299" s="449"/>
    </row>
    <row r="300" spans="1:64">
      <c r="A300" s="449"/>
      <c r="B300" s="449"/>
      <c r="C300" s="449"/>
      <c r="D300" s="449"/>
      <c r="E300" s="449"/>
      <c r="F300" s="449"/>
      <c r="G300" s="449"/>
      <c r="H300" s="449"/>
      <c r="I300" s="449"/>
      <c r="N300" s="449"/>
      <c r="O300" s="449"/>
      <c r="P300" s="449"/>
      <c r="Q300" s="449"/>
      <c r="R300" s="449"/>
      <c r="S300" s="449"/>
      <c r="T300" s="449"/>
      <c r="U300" s="449"/>
      <c r="V300" s="449"/>
      <c r="W300" s="449"/>
      <c r="X300" s="449"/>
      <c r="Y300" s="449"/>
      <c r="Z300" s="449"/>
      <c r="AA300" s="449"/>
      <c r="AB300" s="449"/>
      <c r="AC300" s="449"/>
      <c r="AD300" s="449"/>
      <c r="AE300" s="449"/>
      <c r="AF300" s="449"/>
      <c r="AG300" s="449"/>
      <c r="AH300" s="449"/>
      <c r="AI300" s="449"/>
      <c r="AJ300" s="449"/>
      <c r="AK300" s="449"/>
      <c r="AL300" s="449"/>
      <c r="AM300" s="449"/>
      <c r="AN300" s="449"/>
      <c r="AO300" s="449"/>
      <c r="AP300" s="449"/>
      <c r="AQ300" s="449"/>
      <c r="AR300" s="449"/>
      <c r="AS300" s="449"/>
      <c r="AT300" s="449"/>
      <c r="AU300" s="449"/>
      <c r="AV300" s="449"/>
      <c r="AW300" s="449"/>
      <c r="AX300" s="449"/>
      <c r="AY300" s="449"/>
      <c r="AZ300" s="449"/>
      <c r="BA300" s="449"/>
      <c r="BB300" s="449"/>
      <c r="BC300" s="449"/>
      <c r="BD300" s="449"/>
      <c r="BE300" s="449"/>
      <c r="BF300" s="449"/>
      <c r="BG300" s="449"/>
      <c r="BH300" s="449"/>
      <c r="BI300" s="449"/>
      <c r="BJ300" s="449"/>
      <c r="BK300" s="449"/>
      <c r="BL300" s="449"/>
    </row>
    <row r="301" spans="1:64">
      <c r="A301" s="449"/>
      <c r="B301" s="449"/>
      <c r="C301" s="449"/>
      <c r="D301" s="449"/>
      <c r="E301" s="449"/>
      <c r="F301" s="449"/>
      <c r="G301" s="449"/>
      <c r="H301" s="449"/>
      <c r="I301" s="449"/>
      <c r="N301" s="449"/>
      <c r="O301" s="449"/>
      <c r="P301" s="449"/>
      <c r="Q301" s="449"/>
      <c r="R301" s="449"/>
      <c r="S301" s="449"/>
      <c r="T301" s="449"/>
      <c r="U301" s="449"/>
      <c r="V301" s="449"/>
      <c r="W301" s="449"/>
      <c r="X301" s="449"/>
      <c r="Y301" s="449"/>
      <c r="Z301" s="449"/>
      <c r="AA301" s="449"/>
      <c r="AB301" s="449"/>
      <c r="AC301" s="449"/>
      <c r="AD301" s="449"/>
      <c r="AE301" s="449"/>
      <c r="AF301" s="449"/>
      <c r="AG301" s="449"/>
      <c r="AH301" s="449"/>
      <c r="AI301" s="449"/>
      <c r="AJ301" s="449"/>
      <c r="AK301" s="449"/>
      <c r="AL301" s="449"/>
      <c r="AM301" s="449"/>
      <c r="AN301" s="449"/>
      <c r="AO301" s="449"/>
      <c r="AP301" s="449"/>
      <c r="AQ301" s="449"/>
      <c r="AR301" s="449"/>
      <c r="AS301" s="449"/>
      <c r="AT301" s="449"/>
      <c r="AU301" s="449"/>
      <c r="AV301" s="449"/>
      <c r="AW301" s="449"/>
      <c r="AX301" s="449"/>
      <c r="AY301" s="449"/>
      <c r="AZ301" s="449"/>
      <c r="BA301" s="449"/>
      <c r="BB301" s="449"/>
      <c r="BC301" s="449"/>
      <c r="BD301" s="449"/>
      <c r="BE301" s="449"/>
      <c r="BF301" s="449"/>
      <c r="BG301" s="449"/>
      <c r="BH301" s="449"/>
      <c r="BI301" s="449"/>
      <c r="BJ301" s="449"/>
      <c r="BK301" s="449"/>
      <c r="BL301" s="449"/>
    </row>
    <row r="302" spans="1:64">
      <c r="A302" s="449"/>
      <c r="B302" s="449"/>
      <c r="C302" s="449"/>
      <c r="D302" s="449"/>
      <c r="E302" s="449"/>
      <c r="F302" s="449"/>
      <c r="G302" s="449"/>
      <c r="H302" s="449"/>
      <c r="I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449"/>
    </row>
    <row r="303" spans="1:64">
      <c r="A303" s="449"/>
      <c r="B303" s="449"/>
      <c r="C303" s="449"/>
      <c r="D303" s="449"/>
      <c r="E303" s="449"/>
      <c r="F303" s="449"/>
      <c r="G303" s="449"/>
      <c r="H303" s="449"/>
      <c r="I303" s="449"/>
      <c r="N303" s="449"/>
      <c r="O303" s="449"/>
      <c r="P303" s="449"/>
      <c r="Q303" s="449"/>
      <c r="R303" s="449"/>
      <c r="S303" s="449"/>
      <c r="T303" s="449"/>
      <c r="U303" s="449"/>
      <c r="V303" s="449"/>
      <c r="W303" s="449"/>
      <c r="X303" s="449"/>
      <c r="Y303" s="449"/>
      <c r="Z303" s="449"/>
      <c r="AA303" s="449"/>
      <c r="AB303" s="449"/>
      <c r="AC303" s="449"/>
      <c r="AD303" s="449"/>
      <c r="AE303" s="449"/>
      <c r="AF303" s="449"/>
      <c r="AG303" s="449"/>
      <c r="AH303" s="449"/>
      <c r="AI303" s="449"/>
      <c r="AJ303" s="449"/>
      <c r="AK303" s="449"/>
      <c r="AL303" s="449"/>
      <c r="AM303" s="449"/>
      <c r="AN303" s="449"/>
      <c r="AO303" s="449"/>
      <c r="AP303" s="449"/>
      <c r="AQ303" s="449"/>
      <c r="AR303" s="449"/>
      <c r="AS303" s="449"/>
      <c r="AT303" s="449"/>
      <c r="AU303" s="449"/>
      <c r="AV303" s="449"/>
      <c r="AW303" s="449"/>
      <c r="AX303" s="449"/>
      <c r="AY303" s="449"/>
      <c r="AZ303" s="449"/>
      <c r="BA303" s="449"/>
      <c r="BB303" s="449"/>
      <c r="BC303" s="449"/>
      <c r="BD303" s="449"/>
      <c r="BE303" s="449"/>
      <c r="BF303" s="449"/>
      <c r="BG303" s="449"/>
      <c r="BH303" s="449"/>
      <c r="BI303" s="449"/>
      <c r="BJ303" s="449"/>
      <c r="BK303" s="449"/>
      <c r="BL303" s="449"/>
    </row>
    <row r="304" spans="1:64">
      <c r="A304" s="449"/>
      <c r="B304" s="449"/>
      <c r="C304" s="449"/>
      <c r="D304" s="449"/>
      <c r="E304" s="449"/>
      <c r="F304" s="449"/>
      <c r="G304" s="449"/>
      <c r="H304" s="449"/>
      <c r="I304" s="449"/>
      <c r="N304" s="449"/>
      <c r="O304" s="449"/>
      <c r="P304" s="449"/>
      <c r="Q304" s="449"/>
      <c r="R304" s="449"/>
      <c r="S304" s="449"/>
      <c r="T304" s="449"/>
      <c r="U304" s="449"/>
      <c r="V304" s="449"/>
      <c r="W304" s="449"/>
      <c r="X304" s="449"/>
      <c r="Y304" s="449"/>
      <c r="Z304" s="449"/>
      <c r="AA304" s="449"/>
      <c r="AB304" s="449"/>
      <c r="AC304" s="449"/>
      <c r="AD304" s="449"/>
      <c r="AE304" s="449"/>
      <c r="AF304" s="449"/>
      <c r="AG304" s="449"/>
      <c r="AH304" s="449"/>
      <c r="AI304" s="449"/>
      <c r="AJ304" s="449"/>
      <c r="AK304" s="449"/>
      <c r="AL304" s="449"/>
      <c r="AM304" s="449"/>
      <c r="AN304" s="449"/>
      <c r="AO304" s="449"/>
      <c r="AP304" s="449"/>
      <c r="AQ304" s="449"/>
      <c r="AR304" s="449"/>
      <c r="AS304" s="449"/>
      <c r="AT304" s="449"/>
      <c r="AU304" s="449"/>
      <c r="AV304" s="449"/>
      <c r="AW304" s="449"/>
      <c r="AX304" s="449"/>
      <c r="AY304" s="449"/>
      <c r="AZ304" s="449"/>
      <c r="BA304" s="449"/>
      <c r="BB304" s="449"/>
      <c r="BC304" s="449"/>
      <c r="BD304" s="449"/>
      <c r="BE304" s="449"/>
      <c r="BF304" s="449"/>
      <c r="BG304" s="449"/>
      <c r="BH304" s="449"/>
      <c r="BI304" s="449"/>
      <c r="BJ304" s="449"/>
      <c r="BK304" s="449"/>
      <c r="BL304" s="449"/>
    </row>
    <row r="305" spans="1:64">
      <c r="A305" s="449"/>
      <c r="B305" s="449"/>
      <c r="C305" s="449"/>
      <c r="D305" s="449"/>
      <c r="E305" s="449"/>
      <c r="F305" s="449"/>
      <c r="G305" s="449"/>
      <c r="H305" s="449"/>
      <c r="I305" s="449"/>
      <c r="N305" s="449"/>
      <c r="O305" s="449"/>
      <c r="P305" s="449"/>
      <c r="Q305" s="449"/>
      <c r="R305" s="449"/>
      <c r="S305" s="449"/>
      <c r="T305" s="449"/>
      <c r="U305" s="449"/>
      <c r="V305" s="449"/>
      <c r="W305" s="449"/>
      <c r="X305" s="449"/>
      <c r="Y305" s="449"/>
      <c r="Z305" s="449"/>
      <c r="AA305" s="449"/>
      <c r="AB305" s="449"/>
      <c r="AC305" s="449"/>
      <c r="AD305" s="449"/>
      <c r="AE305" s="449"/>
      <c r="AF305" s="449"/>
      <c r="AG305" s="449"/>
      <c r="AH305" s="449"/>
      <c r="AI305" s="449"/>
      <c r="AJ305" s="449"/>
      <c r="AK305" s="449"/>
      <c r="AL305" s="449"/>
      <c r="AM305" s="449"/>
      <c r="AN305" s="449"/>
      <c r="AO305" s="449"/>
      <c r="AP305" s="449"/>
      <c r="AQ305" s="449"/>
      <c r="AR305" s="449"/>
      <c r="AS305" s="449"/>
      <c r="AT305" s="449"/>
      <c r="AU305" s="449"/>
      <c r="AV305" s="449"/>
      <c r="AW305" s="449"/>
      <c r="AX305" s="449"/>
      <c r="AY305" s="449"/>
      <c r="AZ305" s="449"/>
      <c r="BA305" s="449"/>
      <c r="BB305" s="449"/>
      <c r="BC305" s="449"/>
      <c r="BD305" s="449"/>
      <c r="BE305" s="449"/>
      <c r="BF305" s="449"/>
      <c r="BG305" s="449"/>
      <c r="BH305" s="449"/>
      <c r="BI305" s="449"/>
      <c r="BJ305" s="449"/>
      <c r="BK305" s="449"/>
      <c r="BL305" s="449"/>
    </row>
    <row r="306" spans="1:64">
      <c r="A306" s="449"/>
      <c r="B306" s="449"/>
      <c r="C306" s="449"/>
      <c r="D306" s="449"/>
      <c r="E306" s="449"/>
      <c r="F306" s="449"/>
      <c r="G306" s="449"/>
      <c r="H306" s="449"/>
      <c r="I306" s="449"/>
      <c r="N306" s="449"/>
      <c r="O306" s="449"/>
      <c r="P306" s="449"/>
      <c r="Q306" s="449"/>
      <c r="R306" s="449"/>
      <c r="S306" s="449"/>
      <c r="T306" s="449"/>
      <c r="U306" s="449"/>
      <c r="V306" s="449"/>
      <c r="W306" s="449"/>
      <c r="X306" s="449"/>
      <c r="Y306" s="449"/>
      <c r="Z306" s="449"/>
      <c r="AA306" s="449"/>
      <c r="AB306" s="449"/>
      <c r="AC306" s="449"/>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49"/>
      <c r="AY306" s="449"/>
      <c r="AZ306" s="449"/>
      <c r="BA306" s="449"/>
      <c r="BB306" s="449"/>
      <c r="BC306" s="449"/>
      <c r="BD306" s="449"/>
      <c r="BE306" s="449"/>
      <c r="BF306" s="449"/>
      <c r="BG306" s="449"/>
      <c r="BH306" s="449"/>
      <c r="BI306" s="449"/>
      <c r="BJ306" s="449"/>
      <c r="BK306" s="449"/>
      <c r="BL306" s="449"/>
    </row>
    <row r="307" spans="1:64">
      <c r="A307" s="449"/>
      <c r="B307" s="449"/>
      <c r="C307" s="449"/>
      <c r="D307" s="449"/>
      <c r="E307" s="449"/>
      <c r="F307" s="449"/>
      <c r="G307" s="449"/>
      <c r="H307" s="449"/>
      <c r="I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49"/>
      <c r="AL307" s="449"/>
      <c r="AM307" s="449"/>
      <c r="AN307" s="449"/>
      <c r="AO307" s="449"/>
      <c r="AP307" s="449"/>
      <c r="AQ307" s="449"/>
      <c r="AR307" s="449"/>
      <c r="AS307" s="449"/>
      <c r="AT307" s="449"/>
      <c r="AU307" s="449"/>
      <c r="AV307" s="449"/>
      <c r="AW307" s="449"/>
      <c r="AX307" s="449"/>
      <c r="AY307" s="449"/>
      <c r="AZ307" s="449"/>
      <c r="BA307" s="449"/>
      <c r="BB307" s="449"/>
      <c r="BC307" s="449"/>
      <c r="BD307" s="449"/>
      <c r="BE307" s="449"/>
      <c r="BF307" s="449"/>
      <c r="BG307" s="449"/>
      <c r="BH307" s="449"/>
      <c r="BI307" s="449"/>
      <c r="BJ307" s="449"/>
      <c r="BK307" s="449"/>
      <c r="BL307" s="449"/>
    </row>
    <row r="308" spans="1:64">
      <c r="A308" s="449"/>
      <c r="B308" s="449"/>
      <c r="C308" s="449"/>
      <c r="D308" s="449"/>
      <c r="E308" s="449"/>
      <c r="F308" s="449"/>
      <c r="G308" s="449"/>
      <c r="H308" s="449"/>
      <c r="I308" s="449"/>
      <c r="N308" s="449"/>
      <c r="O308" s="449"/>
      <c r="P308" s="449"/>
      <c r="Q308" s="449"/>
      <c r="R308" s="449"/>
      <c r="S308" s="449"/>
      <c r="T308" s="449"/>
      <c r="U308" s="449"/>
      <c r="V308" s="449"/>
      <c r="W308" s="449"/>
      <c r="X308" s="449"/>
      <c r="Y308" s="449"/>
      <c r="Z308" s="449"/>
      <c r="AA308" s="449"/>
      <c r="AB308" s="449"/>
      <c r="AC308" s="449"/>
      <c r="AD308" s="449"/>
      <c r="AE308" s="449"/>
      <c r="AF308" s="449"/>
      <c r="AG308" s="449"/>
      <c r="AH308" s="449"/>
      <c r="AI308" s="449"/>
      <c r="AJ308" s="449"/>
      <c r="AK308" s="449"/>
      <c r="AL308" s="449"/>
      <c r="AM308" s="449"/>
      <c r="AN308" s="449"/>
      <c r="AO308" s="449"/>
      <c r="AP308" s="449"/>
      <c r="AQ308" s="449"/>
      <c r="AR308" s="449"/>
      <c r="AS308" s="449"/>
      <c r="AT308" s="449"/>
      <c r="AU308" s="449"/>
      <c r="AV308" s="449"/>
      <c r="AW308" s="449"/>
      <c r="AX308" s="449"/>
      <c r="AY308" s="449"/>
      <c r="AZ308" s="449"/>
      <c r="BA308" s="449"/>
      <c r="BB308" s="449"/>
      <c r="BC308" s="449"/>
      <c r="BD308" s="449"/>
      <c r="BE308" s="449"/>
      <c r="BF308" s="449"/>
      <c r="BG308" s="449"/>
      <c r="BH308" s="449"/>
      <c r="BI308" s="449"/>
      <c r="BJ308" s="449"/>
      <c r="BK308" s="449"/>
      <c r="BL308" s="449"/>
    </row>
    <row r="309" spans="1:64">
      <c r="A309" s="449"/>
      <c r="B309" s="449"/>
      <c r="C309" s="449"/>
      <c r="D309" s="449"/>
      <c r="E309" s="449"/>
      <c r="F309" s="449"/>
      <c r="G309" s="449"/>
      <c r="H309" s="449"/>
      <c r="I309" s="449"/>
      <c r="N309" s="449"/>
      <c r="O309" s="449"/>
      <c r="P309" s="449"/>
      <c r="Q309" s="449"/>
      <c r="R309" s="449"/>
      <c r="S309" s="449"/>
      <c r="T309" s="449"/>
      <c r="U309" s="449"/>
      <c r="V309" s="449"/>
      <c r="W309" s="449"/>
      <c r="X309" s="449"/>
      <c r="Y309" s="449"/>
      <c r="Z309" s="449"/>
      <c r="AA309" s="449"/>
      <c r="AB309" s="449"/>
      <c r="AC309" s="449"/>
      <c r="AD309" s="449"/>
      <c r="AE309" s="449"/>
      <c r="AF309" s="449"/>
      <c r="AG309" s="449"/>
      <c r="AH309" s="449"/>
      <c r="AI309" s="449"/>
      <c r="AJ309" s="449"/>
      <c r="AK309" s="449"/>
      <c r="AL309" s="449"/>
      <c r="AM309" s="449"/>
      <c r="AN309" s="449"/>
      <c r="AO309" s="449"/>
      <c r="AP309" s="449"/>
      <c r="AQ309" s="449"/>
      <c r="AR309" s="449"/>
      <c r="AS309" s="449"/>
      <c r="AT309" s="449"/>
      <c r="AU309" s="449"/>
      <c r="AV309" s="449"/>
      <c r="AW309" s="449"/>
      <c r="AX309" s="449"/>
      <c r="AY309" s="449"/>
      <c r="AZ309" s="449"/>
      <c r="BA309" s="449"/>
      <c r="BB309" s="449"/>
      <c r="BC309" s="449"/>
      <c r="BD309" s="449"/>
      <c r="BE309" s="449"/>
      <c r="BF309" s="449"/>
      <c r="BG309" s="449"/>
      <c r="BH309" s="449"/>
      <c r="BI309" s="449"/>
      <c r="BJ309" s="449"/>
      <c r="BK309" s="449"/>
      <c r="BL309" s="449"/>
    </row>
    <row r="310" spans="1:64">
      <c r="A310" s="449"/>
      <c r="B310" s="449"/>
      <c r="C310" s="449"/>
      <c r="D310" s="449"/>
      <c r="E310" s="449"/>
      <c r="F310" s="449"/>
      <c r="G310" s="449"/>
      <c r="H310" s="449"/>
      <c r="I310" s="449"/>
      <c r="N310" s="449"/>
      <c r="O310" s="449"/>
      <c r="P310" s="449"/>
      <c r="Q310" s="449"/>
      <c r="R310" s="449"/>
      <c r="S310" s="449"/>
      <c r="T310" s="449"/>
      <c r="U310" s="449"/>
      <c r="V310" s="449"/>
      <c r="W310" s="449"/>
      <c r="X310" s="449"/>
      <c r="Y310" s="449"/>
      <c r="Z310" s="449"/>
      <c r="AA310" s="449"/>
      <c r="AB310" s="449"/>
      <c r="AC310" s="449"/>
      <c r="AD310" s="449"/>
      <c r="AE310" s="449"/>
      <c r="AF310" s="449"/>
      <c r="AG310" s="449"/>
      <c r="AH310" s="449"/>
      <c r="AI310" s="449"/>
      <c r="AJ310" s="449"/>
      <c r="AK310" s="449"/>
      <c r="AL310" s="449"/>
      <c r="AM310" s="449"/>
      <c r="AN310" s="449"/>
      <c r="AO310" s="449"/>
      <c r="AP310" s="449"/>
      <c r="AQ310" s="449"/>
      <c r="AR310" s="449"/>
      <c r="AS310" s="449"/>
      <c r="AT310" s="449"/>
      <c r="AU310" s="449"/>
      <c r="AV310" s="449"/>
      <c r="AW310" s="449"/>
      <c r="AX310" s="449"/>
      <c r="AY310" s="449"/>
      <c r="AZ310" s="449"/>
      <c r="BA310" s="449"/>
      <c r="BB310" s="449"/>
      <c r="BC310" s="449"/>
      <c r="BD310" s="449"/>
      <c r="BE310" s="449"/>
      <c r="BF310" s="449"/>
      <c r="BG310" s="449"/>
      <c r="BH310" s="449"/>
      <c r="BI310" s="449"/>
      <c r="BJ310" s="449"/>
      <c r="BK310" s="449"/>
      <c r="BL310" s="449"/>
    </row>
    <row r="311" spans="1:64">
      <c r="A311" s="449"/>
      <c r="B311" s="449"/>
      <c r="C311" s="449"/>
      <c r="D311" s="449"/>
      <c r="E311" s="449"/>
      <c r="F311" s="449"/>
      <c r="G311" s="449"/>
      <c r="H311" s="449"/>
      <c r="I311" s="449"/>
      <c r="N311" s="449"/>
      <c r="O311" s="449"/>
      <c r="P311" s="449"/>
      <c r="Q311" s="449"/>
      <c r="R311" s="449"/>
      <c r="S311" s="449"/>
      <c r="T311" s="449"/>
      <c r="U311" s="449"/>
      <c r="V311" s="449"/>
      <c r="W311" s="449"/>
      <c r="X311" s="449"/>
      <c r="Y311" s="449"/>
      <c r="Z311" s="449"/>
      <c r="AA311" s="449"/>
      <c r="AB311" s="449"/>
      <c r="AC311" s="449"/>
      <c r="AD311" s="449"/>
      <c r="AE311" s="449"/>
      <c r="AF311" s="449"/>
      <c r="AG311" s="449"/>
      <c r="AH311" s="449"/>
      <c r="AI311" s="449"/>
      <c r="AJ311" s="449"/>
      <c r="AK311" s="449"/>
      <c r="AL311" s="449"/>
      <c r="AM311" s="449"/>
      <c r="AN311" s="449"/>
      <c r="AO311" s="449"/>
      <c r="AP311" s="449"/>
      <c r="AQ311" s="449"/>
      <c r="AR311" s="449"/>
      <c r="AS311" s="449"/>
      <c r="AT311" s="449"/>
      <c r="AU311" s="449"/>
      <c r="AV311" s="449"/>
      <c r="AW311" s="449"/>
      <c r="AX311" s="449"/>
      <c r="AY311" s="449"/>
      <c r="AZ311" s="449"/>
      <c r="BA311" s="449"/>
      <c r="BB311" s="449"/>
      <c r="BC311" s="449"/>
      <c r="BD311" s="449"/>
      <c r="BE311" s="449"/>
      <c r="BF311" s="449"/>
      <c r="BG311" s="449"/>
      <c r="BH311" s="449"/>
      <c r="BI311" s="449"/>
      <c r="BJ311" s="449"/>
      <c r="BK311" s="449"/>
      <c r="BL311" s="449"/>
    </row>
    <row r="312" spans="1:64">
      <c r="A312" s="449"/>
      <c r="B312" s="449"/>
      <c r="C312" s="449"/>
      <c r="D312" s="449"/>
      <c r="E312" s="449"/>
      <c r="F312" s="449"/>
      <c r="G312" s="449"/>
      <c r="H312" s="449"/>
      <c r="I312" s="449"/>
      <c r="N312" s="449"/>
      <c r="O312" s="449"/>
      <c r="P312" s="449"/>
      <c r="Q312" s="449"/>
      <c r="R312" s="449"/>
      <c r="S312" s="449"/>
      <c r="T312" s="449"/>
      <c r="U312" s="449"/>
      <c r="V312" s="449"/>
      <c r="W312" s="449"/>
      <c r="X312" s="449"/>
      <c r="Y312" s="449"/>
      <c r="Z312" s="449"/>
      <c r="AA312" s="449"/>
      <c r="AB312" s="449"/>
      <c r="AC312" s="449"/>
      <c r="AD312" s="449"/>
      <c r="AE312" s="449"/>
      <c r="AF312" s="449"/>
      <c r="AG312" s="449"/>
      <c r="AH312" s="449"/>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c r="BI312" s="449"/>
      <c r="BJ312" s="449"/>
      <c r="BK312" s="449"/>
      <c r="BL312" s="449"/>
    </row>
    <row r="313" spans="1:64">
      <c r="A313" s="449"/>
      <c r="B313" s="449"/>
      <c r="C313" s="449"/>
      <c r="D313" s="449"/>
      <c r="E313" s="449"/>
      <c r="F313" s="449"/>
      <c r="G313" s="449"/>
      <c r="H313" s="449"/>
      <c r="I313" s="449"/>
      <c r="N313" s="449"/>
      <c r="O313" s="449"/>
      <c r="P313" s="449"/>
      <c r="Q313" s="449"/>
      <c r="R313" s="449"/>
      <c r="S313" s="449"/>
      <c r="T313" s="449"/>
      <c r="U313" s="449"/>
      <c r="V313" s="449"/>
      <c r="W313" s="449"/>
      <c r="X313" s="449"/>
      <c r="Y313" s="449"/>
      <c r="Z313" s="449"/>
      <c r="AA313" s="449"/>
      <c r="AB313" s="449"/>
      <c r="AC313" s="449"/>
      <c r="AD313" s="449"/>
      <c r="AE313" s="449"/>
      <c r="AF313" s="449"/>
      <c r="AG313" s="449"/>
      <c r="AH313" s="449"/>
      <c r="AI313" s="449"/>
      <c r="AJ313" s="449"/>
      <c r="AK313" s="449"/>
      <c r="AL313" s="449"/>
      <c r="AM313" s="449"/>
      <c r="AN313" s="449"/>
      <c r="AO313" s="449"/>
      <c r="AP313" s="449"/>
      <c r="AQ313" s="449"/>
      <c r="AR313" s="449"/>
      <c r="AS313" s="449"/>
      <c r="AT313" s="449"/>
      <c r="AU313" s="449"/>
      <c r="AV313" s="449"/>
      <c r="AW313" s="449"/>
      <c r="AX313" s="449"/>
      <c r="AY313" s="449"/>
      <c r="AZ313" s="449"/>
      <c r="BA313" s="449"/>
      <c r="BB313" s="449"/>
      <c r="BC313" s="449"/>
      <c r="BD313" s="449"/>
      <c r="BE313" s="449"/>
      <c r="BF313" s="449"/>
      <c r="BG313" s="449"/>
      <c r="BH313" s="449"/>
      <c r="BI313" s="449"/>
      <c r="BJ313" s="449"/>
      <c r="BK313" s="449"/>
      <c r="BL313" s="449"/>
    </row>
    <row r="314" spans="1:64">
      <c r="A314" s="449"/>
      <c r="B314" s="449"/>
      <c r="C314" s="449"/>
      <c r="D314" s="449"/>
      <c r="E314" s="449"/>
      <c r="F314" s="449"/>
      <c r="G314" s="449"/>
      <c r="H314" s="449"/>
      <c r="I314" s="449"/>
      <c r="N314" s="449"/>
      <c r="O314" s="449"/>
      <c r="P314" s="449"/>
      <c r="Q314" s="449"/>
      <c r="R314" s="449"/>
      <c r="S314" s="449"/>
      <c r="T314" s="449"/>
      <c r="U314" s="449"/>
      <c r="V314" s="449"/>
      <c r="W314" s="449"/>
      <c r="X314" s="449"/>
      <c r="Y314" s="449"/>
      <c r="Z314" s="449"/>
      <c r="AA314" s="449"/>
      <c r="AB314" s="449"/>
      <c r="AC314" s="449"/>
      <c r="AD314" s="449"/>
      <c r="AE314" s="449"/>
      <c r="AF314" s="449"/>
      <c r="AG314" s="449"/>
      <c r="AH314" s="449"/>
      <c r="AI314" s="449"/>
      <c r="AJ314" s="449"/>
      <c r="AK314" s="449"/>
      <c r="AL314" s="449"/>
      <c r="AM314" s="449"/>
      <c r="AN314" s="449"/>
      <c r="AO314" s="449"/>
      <c r="AP314" s="449"/>
      <c r="AQ314" s="449"/>
      <c r="AR314" s="449"/>
      <c r="AS314" s="449"/>
      <c r="AT314" s="449"/>
      <c r="AU314" s="449"/>
      <c r="AV314" s="449"/>
      <c r="AW314" s="449"/>
      <c r="AX314" s="449"/>
      <c r="AY314" s="449"/>
      <c r="AZ314" s="449"/>
      <c r="BA314" s="449"/>
      <c r="BB314" s="449"/>
      <c r="BC314" s="449"/>
      <c r="BD314" s="449"/>
      <c r="BE314" s="449"/>
      <c r="BF314" s="449"/>
      <c r="BG314" s="449"/>
      <c r="BH314" s="449"/>
      <c r="BI314" s="449"/>
      <c r="BJ314" s="449"/>
      <c r="BK314" s="449"/>
      <c r="BL314" s="449"/>
    </row>
    <row r="315" spans="1:64">
      <c r="A315" s="449"/>
      <c r="B315" s="449"/>
      <c r="C315" s="449"/>
      <c r="D315" s="449"/>
      <c r="E315" s="449"/>
      <c r="F315" s="449"/>
      <c r="G315" s="449"/>
      <c r="H315" s="449"/>
      <c r="I315" s="449"/>
      <c r="N315" s="449"/>
      <c r="O315" s="449"/>
      <c r="P315" s="449"/>
      <c r="Q315" s="449"/>
      <c r="R315" s="449"/>
      <c r="S315" s="449"/>
      <c r="T315" s="449"/>
      <c r="U315" s="449"/>
      <c r="V315" s="449"/>
      <c r="W315" s="449"/>
      <c r="X315" s="449"/>
      <c r="Y315" s="449"/>
      <c r="Z315" s="449"/>
      <c r="AA315" s="449"/>
      <c r="AB315" s="449"/>
      <c r="AC315" s="449"/>
      <c r="AD315" s="449"/>
      <c r="AE315" s="449"/>
      <c r="AF315" s="449"/>
      <c r="AG315" s="449"/>
      <c r="AH315" s="449"/>
      <c r="AI315" s="449"/>
      <c r="AJ315" s="449"/>
      <c r="AK315" s="449"/>
      <c r="AL315" s="449"/>
      <c r="AM315" s="449"/>
      <c r="AN315" s="449"/>
      <c r="AO315" s="449"/>
      <c r="AP315" s="449"/>
      <c r="AQ315" s="449"/>
      <c r="AR315" s="449"/>
      <c r="AS315" s="449"/>
      <c r="AT315" s="449"/>
      <c r="AU315" s="449"/>
      <c r="AV315" s="449"/>
      <c r="AW315" s="449"/>
      <c r="AX315" s="449"/>
      <c r="AY315" s="449"/>
      <c r="AZ315" s="449"/>
      <c r="BA315" s="449"/>
      <c r="BB315" s="449"/>
      <c r="BC315" s="449"/>
      <c r="BD315" s="449"/>
      <c r="BE315" s="449"/>
      <c r="BF315" s="449"/>
      <c r="BG315" s="449"/>
      <c r="BH315" s="449"/>
      <c r="BI315" s="449"/>
      <c r="BJ315" s="449"/>
      <c r="BK315" s="449"/>
      <c r="BL315" s="449"/>
    </row>
    <row r="316" spans="1:64">
      <c r="A316" s="449"/>
      <c r="B316" s="449"/>
      <c r="C316" s="449"/>
      <c r="D316" s="449"/>
      <c r="E316" s="449"/>
      <c r="F316" s="449"/>
      <c r="G316" s="449"/>
      <c r="H316" s="449"/>
      <c r="I316" s="449"/>
      <c r="N316" s="449"/>
      <c r="O316" s="449"/>
      <c r="P316" s="449"/>
      <c r="Q316" s="449"/>
      <c r="R316" s="449"/>
      <c r="S316" s="449"/>
      <c r="T316" s="449"/>
      <c r="U316" s="449"/>
      <c r="V316" s="449"/>
      <c r="W316" s="449"/>
      <c r="X316" s="449"/>
      <c r="Y316" s="449"/>
      <c r="Z316" s="449"/>
      <c r="AA316" s="449"/>
      <c r="AB316" s="449"/>
      <c r="AC316" s="449"/>
      <c r="AD316" s="449"/>
      <c r="AE316" s="449"/>
      <c r="AF316" s="449"/>
      <c r="AG316" s="449"/>
      <c r="AH316" s="449"/>
      <c r="AI316" s="449"/>
      <c r="AJ316" s="449"/>
      <c r="AK316" s="449"/>
      <c r="AL316" s="449"/>
      <c r="AM316" s="449"/>
      <c r="AN316" s="449"/>
      <c r="AO316" s="449"/>
      <c r="AP316" s="449"/>
      <c r="AQ316" s="449"/>
      <c r="AR316" s="449"/>
      <c r="AS316" s="449"/>
      <c r="AT316" s="449"/>
      <c r="AU316" s="449"/>
      <c r="AV316" s="449"/>
      <c r="AW316" s="449"/>
      <c r="AX316" s="449"/>
      <c r="AY316" s="449"/>
      <c r="AZ316" s="449"/>
      <c r="BA316" s="449"/>
      <c r="BB316" s="449"/>
      <c r="BC316" s="449"/>
      <c r="BD316" s="449"/>
      <c r="BE316" s="449"/>
      <c r="BF316" s="449"/>
      <c r="BG316" s="449"/>
      <c r="BH316" s="449"/>
      <c r="BI316" s="449"/>
      <c r="BJ316" s="449"/>
      <c r="BK316" s="449"/>
      <c r="BL316" s="449"/>
    </row>
    <row r="317" spans="1:64">
      <c r="A317" s="449"/>
      <c r="B317" s="449"/>
      <c r="C317" s="449"/>
      <c r="D317" s="449"/>
      <c r="E317" s="449"/>
      <c r="F317" s="449"/>
      <c r="G317" s="449"/>
      <c r="H317" s="449"/>
      <c r="I317" s="449"/>
      <c r="N317" s="449"/>
      <c r="O317" s="449"/>
      <c r="P317" s="449"/>
      <c r="Q317" s="449"/>
      <c r="R317" s="449"/>
      <c r="S317" s="449"/>
      <c r="T317" s="449"/>
      <c r="U317" s="449"/>
      <c r="V317" s="449"/>
      <c r="W317" s="449"/>
      <c r="X317" s="449"/>
      <c r="Y317" s="449"/>
      <c r="Z317" s="449"/>
      <c r="AA317" s="449"/>
      <c r="AB317" s="449"/>
      <c r="AC317" s="449"/>
      <c r="AD317" s="449"/>
      <c r="AE317" s="449"/>
      <c r="AF317" s="449"/>
      <c r="AG317" s="449"/>
      <c r="AH317" s="449"/>
      <c r="AI317" s="449"/>
      <c r="AJ317" s="449"/>
      <c r="AK317" s="449"/>
      <c r="AL317" s="449"/>
      <c r="AM317" s="449"/>
      <c r="AN317" s="449"/>
      <c r="AO317" s="449"/>
      <c r="AP317" s="449"/>
      <c r="AQ317" s="449"/>
      <c r="AR317" s="449"/>
      <c r="AS317" s="449"/>
      <c r="AT317" s="449"/>
      <c r="AU317" s="449"/>
      <c r="AV317" s="449"/>
      <c r="AW317" s="449"/>
      <c r="AX317" s="449"/>
      <c r="AY317" s="449"/>
      <c r="AZ317" s="449"/>
      <c r="BA317" s="449"/>
      <c r="BB317" s="449"/>
      <c r="BC317" s="449"/>
      <c r="BD317" s="449"/>
      <c r="BE317" s="449"/>
      <c r="BF317" s="449"/>
      <c r="BG317" s="449"/>
      <c r="BH317" s="449"/>
      <c r="BI317" s="449"/>
      <c r="BJ317" s="449"/>
      <c r="BK317" s="449"/>
      <c r="BL317" s="449"/>
    </row>
    <row r="318" spans="1:64">
      <c r="A318" s="449"/>
      <c r="B318" s="449"/>
      <c r="C318" s="449"/>
      <c r="D318" s="449"/>
      <c r="E318" s="449"/>
      <c r="F318" s="449"/>
      <c r="G318" s="449"/>
      <c r="H318" s="449"/>
      <c r="I318" s="449"/>
      <c r="N318" s="449"/>
      <c r="O318" s="449"/>
      <c r="P318" s="449"/>
      <c r="Q318" s="449"/>
      <c r="R318" s="449"/>
      <c r="S318" s="449"/>
      <c r="T318" s="449"/>
      <c r="U318" s="449"/>
      <c r="V318" s="449"/>
      <c r="W318" s="449"/>
      <c r="X318" s="449"/>
      <c r="Y318" s="449"/>
      <c r="Z318" s="449"/>
      <c r="AA318" s="449"/>
      <c r="AB318" s="449"/>
      <c r="AC318" s="449"/>
      <c r="AD318" s="449"/>
      <c r="AE318" s="449"/>
      <c r="AF318" s="449"/>
      <c r="AG318" s="449"/>
      <c r="AH318" s="449"/>
      <c r="AI318" s="449"/>
      <c r="AJ318" s="449"/>
      <c r="AK318" s="449"/>
      <c r="AL318" s="449"/>
      <c r="AM318" s="449"/>
      <c r="AN318" s="449"/>
      <c r="AO318" s="449"/>
      <c r="AP318" s="449"/>
      <c r="AQ318" s="449"/>
      <c r="AR318" s="449"/>
      <c r="AS318" s="449"/>
      <c r="AT318" s="449"/>
      <c r="AU318" s="449"/>
      <c r="AV318" s="449"/>
      <c r="AW318" s="449"/>
      <c r="AX318" s="449"/>
      <c r="AY318" s="449"/>
      <c r="AZ318" s="449"/>
      <c r="BA318" s="449"/>
      <c r="BB318" s="449"/>
      <c r="BC318" s="449"/>
      <c r="BD318" s="449"/>
      <c r="BE318" s="449"/>
      <c r="BF318" s="449"/>
      <c r="BG318" s="449"/>
      <c r="BH318" s="449"/>
      <c r="BI318" s="449"/>
      <c r="BJ318" s="449"/>
      <c r="BK318" s="449"/>
      <c r="BL318" s="449"/>
    </row>
    <row r="319" spans="1:64">
      <c r="A319" s="449"/>
      <c r="B319" s="449"/>
      <c r="C319" s="449"/>
      <c r="D319" s="449"/>
      <c r="E319" s="449"/>
      <c r="F319" s="449"/>
      <c r="G319" s="449"/>
      <c r="H319" s="449"/>
      <c r="I319" s="449"/>
      <c r="N319" s="449"/>
      <c r="O319" s="449"/>
      <c r="P319" s="449"/>
      <c r="Q319" s="449"/>
      <c r="R319" s="449"/>
      <c r="S319" s="449"/>
      <c r="T319" s="449"/>
      <c r="U319" s="449"/>
      <c r="V319" s="449"/>
      <c r="W319" s="449"/>
      <c r="X319" s="449"/>
      <c r="Y319" s="449"/>
      <c r="Z319" s="449"/>
      <c r="AA319" s="449"/>
      <c r="AB319" s="449"/>
      <c r="AC319" s="449"/>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49"/>
      <c r="AY319" s="449"/>
      <c r="AZ319" s="449"/>
      <c r="BA319" s="449"/>
      <c r="BB319" s="449"/>
      <c r="BC319" s="449"/>
      <c r="BD319" s="449"/>
      <c r="BE319" s="449"/>
      <c r="BF319" s="449"/>
      <c r="BG319" s="449"/>
      <c r="BH319" s="449"/>
      <c r="BI319" s="449"/>
      <c r="BJ319" s="449"/>
      <c r="BK319" s="449"/>
      <c r="BL319" s="449"/>
    </row>
    <row r="320" spans="1:64">
      <c r="A320" s="449"/>
      <c r="B320" s="449"/>
      <c r="C320" s="449"/>
      <c r="D320" s="449"/>
      <c r="E320" s="449"/>
      <c r="F320" s="449"/>
      <c r="G320" s="449"/>
      <c r="H320" s="449"/>
      <c r="I320" s="449"/>
      <c r="N320" s="449"/>
      <c r="O320" s="449"/>
      <c r="P320" s="449"/>
      <c r="Q320" s="449"/>
      <c r="R320" s="449"/>
      <c r="S320" s="449"/>
      <c r="T320" s="449"/>
      <c r="U320" s="449"/>
      <c r="V320" s="449"/>
      <c r="W320" s="449"/>
      <c r="X320" s="449"/>
      <c r="Y320" s="449"/>
      <c r="Z320" s="449"/>
      <c r="AA320" s="449"/>
      <c r="AB320" s="449"/>
      <c r="AC320" s="449"/>
      <c r="AD320" s="449"/>
      <c r="AE320" s="449"/>
      <c r="AF320" s="449"/>
      <c r="AG320" s="449"/>
      <c r="AH320" s="449"/>
      <c r="AI320" s="449"/>
      <c r="AJ320" s="449"/>
      <c r="AK320" s="449"/>
      <c r="AL320" s="449"/>
      <c r="AM320" s="449"/>
      <c r="AN320" s="449"/>
      <c r="AO320" s="449"/>
      <c r="AP320" s="449"/>
      <c r="AQ320" s="449"/>
      <c r="AR320" s="449"/>
      <c r="AS320" s="449"/>
      <c r="AT320" s="449"/>
      <c r="AU320" s="449"/>
      <c r="AV320" s="449"/>
      <c r="AW320" s="449"/>
      <c r="AX320" s="449"/>
      <c r="AY320" s="449"/>
      <c r="AZ320" s="449"/>
      <c r="BA320" s="449"/>
      <c r="BB320" s="449"/>
      <c r="BC320" s="449"/>
      <c r="BD320" s="449"/>
      <c r="BE320" s="449"/>
      <c r="BF320" s="449"/>
      <c r="BG320" s="449"/>
      <c r="BH320" s="449"/>
      <c r="BI320" s="449"/>
      <c r="BJ320" s="449"/>
      <c r="BK320" s="449"/>
      <c r="BL320" s="449"/>
    </row>
    <row r="321" spans="1:64">
      <c r="A321" s="449"/>
      <c r="B321" s="449"/>
      <c r="C321" s="449"/>
      <c r="D321" s="449"/>
      <c r="E321" s="449"/>
      <c r="F321" s="449"/>
      <c r="G321" s="449"/>
      <c r="H321" s="449"/>
      <c r="I321" s="449"/>
      <c r="N321" s="449"/>
      <c r="O321" s="449"/>
      <c r="P321" s="449"/>
      <c r="Q321" s="449"/>
      <c r="R321" s="449"/>
      <c r="S321" s="449"/>
      <c r="T321" s="449"/>
      <c r="U321" s="449"/>
      <c r="V321" s="449"/>
      <c r="W321" s="449"/>
      <c r="X321" s="449"/>
      <c r="Y321" s="449"/>
      <c r="Z321" s="449"/>
      <c r="AA321" s="449"/>
      <c r="AB321" s="449"/>
      <c r="AC321" s="449"/>
      <c r="AD321" s="449"/>
      <c r="AE321" s="449"/>
      <c r="AF321" s="449"/>
      <c r="AG321" s="449"/>
      <c r="AH321" s="449"/>
      <c r="AI321" s="449"/>
      <c r="AJ321" s="449"/>
      <c r="AK321" s="449"/>
      <c r="AL321" s="449"/>
      <c r="AM321" s="449"/>
      <c r="AN321" s="449"/>
      <c r="AO321" s="449"/>
      <c r="AP321" s="449"/>
      <c r="AQ321" s="449"/>
      <c r="AR321" s="449"/>
      <c r="AS321" s="449"/>
      <c r="AT321" s="449"/>
      <c r="AU321" s="449"/>
      <c r="AV321" s="449"/>
      <c r="AW321" s="449"/>
      <c r="AX321" s="449"/>
      <c r="AY321" s="449"/>
      <c r="AZ321" s="449"/>
      <c r="BA321" s="449"/>
      <c r="BB321" s="449"/>
      <c r="BC321" s="449"/>
      <c r="BD321" s="449"/>
      <c r="BE321" s="449"/>
      <c r="BF321" s="449"/>
      <c r="BG321" s="449"/>
      <c r="BH321" s="449"/>
      <c r="BI321" s="449"/>
      <c r="BJ321" s="449"/>
      <c r="BK321" s="449"/>
      <c r="BL321" s="449"/>
    </row>
    <row r="322" spans="1:64">
      <c r="A322" s="449"/>
      <c r="B322" s="449"/>
      <c r="C322" s="449"/>
      <c r="D322" s="449"/>
      <c r="E322" s="449"/>
      <c r="F322" s="449"/>
      <c r="G322" s="449"/>
      <c r="H322" s="449"/>
      <c r="I322" s="449"/>
      <c r="N322" s="449"/>
      <c r="O322" s="449"/>
      <c r="P322" s="449"/>
      <c r="Q322" s="449"/>
      <c r="R322" s="449"/>
      <c r="S322" s="449"/>
      <c r="T322" s="449"/>
      <c r="U322" s="449"/>
      <c r="V322" s="449"/>
      <c r="W322" s="449"/>
      <c r="X322" s="449"/>
      <c r="Y322" s="449"/>
      <c r="Z322" s="449"/>
      <c r="AA322" s="449"/>
      <c r="AB322" s="449"/>
      <c r="AC322" s="449"/>
      <c r="AD322" s="449"/>
      <c r="AE322" s="449"/>
      <c r="AF322" s="449"/>
      <c r="AG322" s="449"/>
      <c r="AH322" s="449"/>
      <c r="AI322" s="449"/>
      <c r="AJ322" s="449"/>
      <c r="AK322" s="449"/>
      <c r="AL322" s="449"/>
      <c r="AM322" s="449"/>
      <c r="AN322" s="449"/>
      <c r="AO322" s="449"/>
      <c r="AP322" s="449"/>
      <c r="AQ322" s="449"/>
      <c r="AR322" s="449"/>
      <c r="AS322" s="449"/>
      <c r="AT322" s="449"/>
      <c r="AU322" s="449"/>
      <c r="AV322" s="449"/>
      <c r="AW322" s="449"/>
      <c r="AX322" s="449"/>
      <c r="AY322" s="449"/>
      <c r="AZ322" s="449"/>
      <c r="BA322" s="449"/>
      <c r="BB322" s="449"/>
      <c r="BC322" s="449"/>
      <c r="BD322" s="449"/>
      <c r="BE322" s="449"/>
      <c r="BF322" s="449"/>
      <c r="BG322" s="449"/>
      <c r="BH322" s="449"/>
      <c r="BI322" s="449"/>
      <c r="BJ322" s="449"/>
      <c r="BK322" s="449"/>
      <c r="BL322" s="449"/>
    </row>
    <row r="323" spans="1:64">
      <c r="A323" s="449"/>
      <c r="B323" s="449"/>
      <c r="C323" s="449"/>
      <c r="D323" s="449"/>
      <c r="E323" s="449"/>
      <c r="F323" s="449"/>
      <c r="G323" s="449"/>
      <c r="H323" s="449"/>
      <c r="I323" s="449"/>
      <c r="N323" s="449"/>
      <c r="O323" s="449"/>
      <c r="P323" s="449"/>
      <c r="Q323" s="449"/>
      <c r="R323" s="449"/>
      <c r="S323" s="449"/>
      <c r="T323" s="449"/>
      <c r="U323" s="449"/>
      <c r="V323" s="449"/>
      <c r="W323" s="449"/>
      <c r="X323" s="449"/>
      <c r="Y323" s="449"/>
      <c r="Z323" s="449"/>
      <c r="AA323" s="449"/>
      <c r="AB323" s="449"/>
      <c r="AC323" s="449"/>
      <c r="AD323" s="449"/>
      <c r="AE323" s="449"/>
      <c r="AF323" s="449"/>
      <c r="AG323" s="449"/>
      <c r="AH323" s="449"/>
      <c r="AI323" s="449"/>
      <c r="AJ323" s="449"/>
      <c r="AK323" s="449"/>
      <c r="AL323" s="449"/>
      <c r="AM323" s="449"/>
      <c r="AN323" s="449"/>
      <c r="AO323" s="449"/>
      <c r="AP323" s="449"/>
      <c r="AQ323" s="449"/>
      <c r="AR323" s="449"/>
      <c r="AS323" s="449"/>
      <c r="AT323" s="449"/>
      <c r="AU323" s="449"/>
      <c r="AV323" s="449"/>
      <c r="AW323" s="449"/>
      <c r="AX323" s="449"/>
      <c r="AY323" s="449"/>
      <c r="AZ323" s="449"/>
      <c r="BA323" s="449"/>
      <c r="BB323" s="449"/>
      <c r="BC323" s="449"/>
      <c r="BD323" s="449"/>
      <c r="BE323" s="449"/>
      <c r="BF323" s="449"/>
      <c r="BG323" s="449"/>
      <c r="BH323" s="449"/>
      <c r="BI323" s="449"/>
      <c r="BJ323" s="449"/>
      <c r="BK323" s="449"/>
      <c r="BL323" s="449"/>
    </row>
    <row r="324" spans="1:64">
      <c r="A324" s="449"/>
      <c r="B324" s="449"/>
      <c r="C324" s="449"/>
      <c r="D324" s="449"/>
      <c r="E324" s="449"/>
      <c r="F324" s="449"/>
      <c r="G324" s="449"/>
      <c r="H324" s="449"/>
      <c r="I324" s="449"/>
      <c r="N324" s="449"/>
      <c r="O324" s="449"/>
      <c r="P324" s="449"/>
      <c r="Q324" s="449"/>
      <c r="R324" s="449"/>
      <c r="S324" s="449"/>
      <c r="T324" s="449"/>
      <c r="U324" s="449"/>
      <c r="V324" s="449"/>
      <c r="W324" s="449"/>
      <c r="X324" s="449"/>
      <c r="Y324" s="449"/>
      <c r="Z324" s="449"/>
      <c r="AA324" s="449"/>
      <c r="AB324" s="449"/>
      <c r="AC324" s="449"/>
      <c r="AD324" s="449"/>
      <c r="AE324" s="449"/>
      <c r="AF324" s="449"/>
      <c r="AG324" s="449"/>
      <c r="AH324" s="449"/>
      <c r="AI324" s="449"/>
      <c r="AJ324" s="449"/>
      <c r="AK324" s="449"/>
      <c r="AL324" s="449"/>
      <c r="AM324" s="449"/>
      <c r="AN324" s="449"/>
      <c r="AO324" s="449"/>
      <c r="AP324" s="449"/>
      <c r="AQ324" s="449"/>
      <c r="AR324" s="449"/>
      <c r="AS324" s="449"/>
      <c r="AT324" s="449"/>
      <c r="AU324" s="449"/>
      <c r="AV324" s="449"/>
      <c r="AW324" s="449"/>
      <c r="AX324" s="449"/>
      <c r="AY324" s="449"/>
      <c r="AZ324" s="449"/>
      <c r="BA324" s="449"/>
      <c r="BB324" s="449"/>
      <c r="BC324" s="449"/>
      <c r="BD324" s="449"/>
      <c r="BE324" s="449"/>
      <c r="BF324" s="449"/>
      <c r="BG324" s="449"/>
      <c r="BH324" s="449"/>
      <c r="BI324" s="449"/>
      <c r="BJ324" s="449"/>
      <c r="BK324" s="449"/>
      <c r="BL324" s="449"/>
    </row>
    <row r="325" spans="1:64">
      <c r="A325" s="449"/>
      <c r="B325" s="449"/>
      <c r="C325" s="449"/>
      <c r="D325" s="449"/>
      <c r="E325" s="449"/>
      <c r="F325" s="449"/>
      <c r="G325" s="449"/>
      <c r="H325" s="449"/>
      <c r="I325" s="449"/>
      <c r="N325" s="449"/>
      <c r="O325" s="449"/>
      <c r="P325" s="449"/>
      <c r="Q325" s="449"/>
      <c r="R325" s="449"/>
      <c r="S325" s="449"/>
      <c r="T325" s="449"/>
      <c r="U325" s="449"/>
      <c r="V325" s="449"/>
      <c r="W325" s="449"/>
      <c r="X325" s="449"/>
      <c r="Y325" s="449"/>
      <c r="Z325" s="449"/>
      <c r="AA325" s="449"/>
      <c r="AB325" s="449"/>
      <c r="AC325" s="449"/>
      <c r="AD325" s="449"/>
      <c r="AE325" s="449"/>
      <c r="AF325" s="449"/>
      <c r="AG325" s="449"/>
      <c r="AH325" s="449"/>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49"/>
    </row>
    <row r="326" spans="1:64">
      <c r="A326" s="449"/>
      <c r="B326" s="449"/>
      <c r="C326" s="449"/>
      <c r="D326" s="449"/>
      <c r="E326" s="449"/>
      <c r="F326" s="449"/>
      <c r="G326" s="449"/>
      <c r="H326" s="449"/>
      <c r="I326" s="449"/>
      <c r="N326" s="449"/>
      <c r="O326" s="449"/>
      <c r="P326" s="449"/>
      <c r="Q326" s="449"/>
      <c r="R326" s="449"/>
      <c r="S326" s="449"/>
      <c r="T326" s="449"/>
      <c r="U326" s="449"/>
      <c r="V326" s="449"/>
      <c r="W326" s="449"/>
      <c r="X326" s="449"/>
      <c r="Y326" s="449"/>
      <c r="Z326" s="449"/>
      <c r="AA326" s="449"/>
      <c r="AB326" s="449"/>
      <c r="AC326" s="449"/>
      <c r="AD326" s="449"/>
      <c r="AE326" s="449"/>
      <c r="AF326" s="449"/>
      <c r="AG326" s="449"/>
      <c r="AH326" s="449"/>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49"/>
    </row>
    <row r="327" spans="1:64">
      <c r="A327" s="449"/>
      <c r="B327" s="449"/>
      <c r="C327" s="449"/>
      <c r="D327" s="449"/>
      <c r="E327" s="449"/>
      <c r="F327" s="449"/>
      <c r="G327" s="449"/>
      <c r="H327" s="449"/>
      <c r="I327" s="449"/>
      <c r="N327" s="449"/>
      <c r="O327" s="449"/>
      <c r="P327" s="449"/>
      <c r="Q327" s="449"/>
      <c r="R327" s="449"/>
      <c r="S327" s="449"/>
      <c r="T327" s="449"/>
      <c r="U327" s="449"/>
      <c r="V327" s="449"/>
      <c r="W327" s="449"/>
      <c r="X327" s="449"/>
      <c r="Y327" s="449"/>
      <c r="Z327" s="449"/>
      <c r="AA327" s="449"/>
      <c r="AB327" s="449"/>
      <c r="AC327" s="449"/>
      <c r="AD327" s="449"/>
      <c r="AE327" s="449"/>
      <c r="AF327" s="449"/>
      <c r="AG327" s="449"/>
      <c r="AH327" s="449"/>
      <c r="AI327" s="449"/>
      <c r="AJ327" s="449"/>
      <c r="AK327" s="449"/>
      <c r="AL327" s="449"/>
      <c r="AM327" s="449"/>
      <c r="AN327" s="449"/>
      <c r="AO327" s="449"/>
      <c r="AP327" s="449"/>
      <c r="AQ327" s="449"/>
      <c r="AR327" s="449"/>
      <c r="AS327" s="449"/>
      <c r="AT327" s="449"/>
      <c r="AU327" s="449"/>
      <c r="AV327" s="449"/>
      <c r="AW327" s="449"/>
      <c r="AX327" s="449"/>
      <c r="AY327" s="449"/>
      <c r="AZ327" s="449"/>
      <c r="BA327" s="449"/>
      <c r="BB327" s="449"/>
      <c r="BC327" s="449"/>
      <c r="BD327" s="449"/>
      <c r="BE327" s="449"/>
      <c r="BF327" s="449"/>
      <c r="BG327" s="449"/>
      <c r="BH327" s="449"/>
      <c r="BI327" s="449"/>
      <c r="BJ327" s="449"/>
      <c r="BK327" s="449"/>
      <c r="BL327" s="449"/>
    </row>
    <row r="328" spans="1:64">
      <c r="A328" s="449"/>
      <c r="B328" s="449"/>
      <c r="C328" s="449"/>
      <c r="D328" s="449"/>
      <c r="E328" s="449"/>
      <c r="F328" s="449"/>
      <c r="G328" s="449"/>
      <c r="H328" s="449"/>
      <c r="I328" s="449"/>
      <c r="N328" s="449"/>
      <c r="O328" s="449"/>
      <c r="P328" s="449"/>
      <c r="Q328" s="449"/>
      <c r="R328" s="449"/>
      <c r="S328" s="449"/>
      <c r="T328" s="449"/>
      <c r="U328" s="449"/>
      <c r="V328" s="449"/>
      <c r="W328" s="449"/>
      <c r="X328" s="449"/>
      <c r="Y328" s="449"/>
      <c r="Z328" s="449"/>
      <c r="AA328" s="449"/>
      <c r="AB328" s="449"/>
      <c r="AC328" s="449"/>
      <c r="AD328" s="449"/>
      <c r="AE328" s="449"/>
      <c r="AF328" s="449"/>
      <c r="AG328" s="449"/>
      <c r="AH328" s="449"/>
      <c r="AI328" s="449"/>
      <c r="AJ328" s="449"/>
      <c r="AK328" s="449"/>
      <c r="AL328" s="449"/>
      <c r="AM328" s="449"/>
      <c r="AN328" s="449"/>
      <c r="AO328" s="449"/>
      <c r="AP328" s="449"/>
      <c r="AQ328" s="449"/>
      <c r="AR328" s="449"/>
      <c r="AS328" s="449"/>
      <c r="AT328" s="449"/>
      <c r="AU328" s="449"/>
      <c r="AV328" s="449"/>
      <c r="AW328" s="449"/>
      <c r="AX328" s="449"/>
      <c r="AY328" s="449"/>
      <c r="AZ328" s="449"/>
      <c r="BA328" s="449"/>
      <c r="BB328" s="449"/>
      <c r="BC328" s="449"/>
      <c r="BD328" s="449"/>
      <c r="BE328" s="449"/>
      <c r="BF328" s="449"/>
      <c r="BG328" s="449"/>
      <c r="BH328" s="449"/>
      <c r="BI328" s="449"/>
      <c r="BJ328" s="449"/>
      <c r="BK328" s="449"/>
      <c r="BL328" s="449"/>
    </row>
    <row r="329" spans="1:64">
      <c r="A329" s="449"/>
      <c r="B329" s="449"/>
      <c r="C329" s="449"/>
      <c r="D329" s="449"/>
      <c r="E329" s="449"/>
      <c r="F329" s="449"/>
      <c r="G329" s="449"/>
      <c r="H329" s="449"/>
      <c r="I329" s="449"/>
      <c r="N329" s="449"/>
      <c r="O329" s="449"/>
      <c r="P329" s="449"/>
      <c r="Q329" s="449"/>
      <c r="R329" s="449"/>
      <c r="S329" s="449"/>
      <c r="T329" s="449"/>
      <c r="U329" s="449"/>
      <c r="V329" s="449"/>
      <c r="W329" s="449"/>
      <c r="X329" s="449"/>
      <c r="Y329" s="449"/>
      <c r="Z329" s="449"/>
      <c r="AA329" s="449"/>
      <c r="AB329" s="449"/>
      <c r="AC329" s="449"/>
      <c r="AD329" s="449"/>
      <c r="AE329" s="449"/>
      <c r="AF329" s="449"/>
      <c r="AG329" s="449"/>
      <c r="AH329" s="449"/>
      <c r="AI329" s="449"/>
      <c r="AJ329" s="449"/>
      <c r="AK329" s="449"/>
      <c r="AL329" s="449"/>
      <c r="AM329" s="449"/>
      <c r="AN329" s="449"/>
      <c r="AO329" s="449"/>
      <c r="AP329" s="449"/>
      <c r="AQ329" s="449"/>
      <c r="AR329" s="449"/>
      <c r="AS329" s="449"/>
      <c r="AT329" s="449"/>
      <c r="AU329" s="449"/>
      <c r="AV329" s="449"/>
      <c r="AW329" s="449"/>
      <c r="AX329" s="449"/>
      <c r="AY329" s="449"/>
      <c r="AZ329" s="449"/>
      <c r="BA329" s="449"/>
      <c r="BB329" s="449"/>
      <c r="BC329" s="449"/>
      <c r="BD329" s="449"/>
      <c r="BE329" s="449"/>
      <c r="BF329" s="449"/>
      <c r="BG329" s="449"/>
      <c r="BH329" s="449"/>
      <c r="BI329" s="449"/>
      <c r="BJ329" s="449"/>
      <c r="BK329" s="449"/>
      <c r="BL329" s="449"/>
    </row>
    <row r="330" spans="1:64">
      <c r="A330" s="449"/>
      <c r="B330" s="449"/>
      <c r="C330" s="449"/>
      <c r="D330" s="449"/>
      <c r="E330" s="449"/>
      <c r="F330" s="449"/>
      <c r="G330" s="449"/>
      <c r="H330" s="449"/>
      <c r="I330" s="449"/>
      <c r="N330" s="449"/>
      <c r="O330" s="449"/>
      <c r="P330" s="449"/>
      <c r="Q330" s="449"/>
      <c r="R330" s="449"/>
      <c r="S330" s="449"/>
      <c r="T330" s="449"/>
      <c r="U330" s="449"/>
      <c r="V330" s="449"/>
      <c r="W330" s="449"/>
      <c r="X330" s="449"/>
      <c r="Y330" s="449"/>
      <c r="Z330" s="449"/>
      <c r="AA330" s="449"/>
      <c r="AB330" s="449"/>
      <c r="AC330" s="449"/>
      <c r="AD330" s="449"/>
      <c r="AE330" s="449"/>
      <c r="AF330" s="449"/>
      <c r="AG330" s="449"/>
      <c r="AH330" s="449"/>
      <c r="AI330" s="449"/>
      <c r="AJ330" s="449"/>
      <c r="AK330" s="449"/>
      <c r="AL330" s="449"/>
      <c r="AM330" s="449"/>
      <c r="AN330" s="449"/>
      <c r="AO330" s="449"/>
      <c r="AP330" s="449"/>
      <c r="AQ330" s="449"/>
      <c r="AR330" s="449"/>
      <c r="AS330" s="449"/>
      <c r="AT330" s="449"/>
      <c r="AU330" s="449"/>
      <c r="AV330" s="449"/>
      <c r="AW330" s="449"/>
      <c r="AX330" s="449"/>
      <c r="AY330" s="449"/>
      <c r="AZ330" s="449"/>
      <c r="BA330" s="449"/>
      <c r="BB330" s="449"/>
      <c r="BC330" s="449"/>
      <c r="BD330" s="449"/>
      <c r="BE330" s="449"/>
      <c r="BF330" s="449"/>
      <c r="BG330" s="449"/>
      <c r="BH330" s="449"/>
      <c r="BI330" s="449"/>
      <c r="BJ330" s="449"/>
      <c r="BK330" s="449"/>
      <c r="BL330" s="449"/>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BE37"/>
  <sheetViews>
    <sheetView showGridLines="0" zoomScale="145" zoomScaleNormal="145" workbookViewId="0">
      <pane ySplit="5" topLeftCell="A6" activePane="bottomLeft" state="frozen"/>
      <selection pane="bottomLeft"/>
    </sheetView>
  </sheetViews>
  <sheetFormatPr baseColWidth="10" defaultRowHeight="16.5"/>
  <cols>
    <col min="1" max="1" width="12.140625" style="538" customWidth="1"/>
    <col min="2" max="2" width="7.7109375" style="499" bestFit="1" customWidth="1"/>
    <col min="3" max="3" width="7.7109375" style="499" customWidth="1"/>
    <col min="4" max="5" width="5.7109375" style="499" customWidth="1"/>
    <col min="6" max="6" width="8" style="499" customWidth="1"/>
    <col min="7" max="7" width="7.85546875" style="499" bestFit="1" customWidth="1"/>
    <col min="8" max="8" width="5.5703125" style="537" customWidth="1"/>
    <col min="9" max="9" width="6.85546875" style="499" customWidth="1"/>
    <col min="10" max="10" width="7" style="499" customWidth="1"/>
    <col min="11" max="12" width="6.7109375" style="499" customWidth="1"/>
    <col min="13" max="14" width="6.85546875" style="499" customWidth="1"/>
    <col min="15" max="15" width="6" style="499" customWidth="1"/>
    <col min="16" max="16" width="6.7109375" style="499" customWidth="1"/>
    <col min="17" max="18" width="6.85546875" style="499" customWidth="1"/>
    <col min="19" max="19" width="8.140625" style="499" customWidth="1"/>
    <col min="20" max="20" width="7" style="499" customWidth="1"/>
    <col min="21" max="22" width="6.7109375" style="499" customWidth="1"/>
    <col min="23" max="23" width="7" style="499" customWidth="1"/>
    <col min="24" max="25" width="6.7109375" style="499" customWidth="1"/>
    <col min="26" max="254" width="11.42578125" style="499"/>
    <col min="255" max="255" width="4.28515625" style="499" customWidth="1"/>
    <col min="256" max="256" width="0.5703125" style="499" customWidth="1"/>
    <col min="257" max="257" width="12.140625" style="499" customWidth="1"/>
    <col min="258" max="258" width="7.7109375" style="499" bestFit="1" customWidth="1"/>
    <col min="259" max="259" width="7.7109375" style="499" customWidth="1"/>
    <col min="260" max="261" width="5.7109375" style="499" customWidth="1"/>
    <col min="262" max="262" width="8" style="499" customWidth="1"/>
    <col min="263" max="263" width="7.85546875" style="499" bestFit="1" customWidth="1"/>
    <col min="264" max="264" width="5.5703125" style="499" customWidth="1"/>
    <col min="265" max="265" width="6.85546875" style="499" customWidth="1"/>
    <col min="266" max="266" width="7" style="499" customWidth="1"/>
    <col min="267" max="268" width="6.7109375" style="499" customWidth="1"/>
    <col min="269" max="270" width="6.85546875" style="499" customWidth="1"/>
    <col min="271" max="271" width="6" style="499" customWidth="1"/>
    <col min="272" max="272" width="6.7109375" style="499" customWidth="1"/>
    <col min="273" max="274" width="6.85546875" style="499" customWidth="1"/>
    <col min="275" max="275" width="8.140625" style="499" customWidth="1"/>
    <col min="276" max="276" width="7" style="499" customWidth="1"/>
    <col min="277" max="278" width="6.7109375" style="499" customWidth="1"/>
    <col min="279" max="279" width="7" style="499" customWidth="1"/>
    <col min="280" max="281" width="6.7109375" style="499" customWidth="1"/>
    <col min="282" max="510" width="11.42578125" style="499"/>
    <col min="511" max="511" width="4.28515625" style="499" customWidth="1"/>
    <col min="512" max="512" width="0.5703125" style="499" customWidth="1"/>
    <col min="513" max="513" width="12.140625" style="499" customWidth="1"/>
    <col min="514" max="514" width="7.7109375" style="499" bestFit="1" customWidth="1"/>
    <col min="515" max="515" width="7.7109375" style="499" customWidth="1"/>
    <col min="516" max="517" width="5.7109375" style="499" customWidth="1"/>
    <col min="518" max="518" width="8" style="499" customWidth="1"/>
    <col min="519" max="519" width="7.85546875" style="499" bestFit="1" customWidth="1"/>
    <col min="520" max="520" width="5.5703125" style="499" customWidth="1"/>
    <col min="521" max="521" width="6.85546875" style="499" customWidth="1"/>
    <col min="522" max="522" width="7" style="499" customWidth="1"/>
    <col min="523" max="524" width="6.7109375" style="499" customWidth="1"/>
    <col min="525" max="526" width="6.85546875" style="499" customWidth="1"/>
    <col min="527" max="527" width="6" style="499" customWidth="1"/>
    <col min="528" max="528" width="6.7109375" style="499" customWidth="1"/>
    <col min="529" max="530" width="6.85546875" style="499" customWidth="1"/>
    <col min="531" max="531" width="8.140625" style="499" customWidth="1"/>
    <col min="532" max="532" width="7" style="499" customWidth="1"/>
    <col min="533" max="534" width="6.7109375" style="499" customWidth="1"/>
    <col min="535" max="535" width="7" style="499" customWidth="1"/>
    <col min="536" max="537" width="6.7109375" style="499" customWidth="1"/>
    <col min="538" max="766" width="11.42578125" style="499"/>
    <col min="767" max="767" width="4.28515625" style="499" customWidth="1"/>
    <col min="768" max="768" width="0.5703125" style="499" customWidth="1"/>
    <col min="769" max="769" width="12.140625" style="499" customWidth="1"/>
    <col min="770" max="770" width="7.7109375" style="499" bestFit="1" customWidth="1"/>
    <col min="771" max="771" width="7.7109375" style="499" customWidth="1"/>
    <col min="772" max="773" width="5.7109375" style="499" customWidth="1"/>
    <col min="774" max="774" width="8" style="499" customWidth="1"/>
    <col min="775" max="775" width="7.85546875" style="499" bestFit="1" customWidth="1"/>
    <col min="776" max="776" width="5.5703125" style="499" customWidth="1"/>
    <col min="777" max="777" width="6.85546875" style="499" customWidth="1"/>
    <col min="778" max="778" width="7" style="499" customWidth="1"/>
    <col min="779" max="780" width="6.7109375" style="499" customWidth="1"/>
    <col min="781" max="782" width="6.85546875" style="499" customWidth="1"/>
    <col min="783" max="783" width="6" style="499" customWidth="1"/>
    <col min="784" max="784" width="6.7109375" style="499" customWidth="1"/>
    <col min="785" max="786" width="6.85546875" style="499" customWidth="1"/>
    <col min="787" max="787" width="8.140625" style="499" customWidth="1"/>
    <col min="788" max="788" width="7" style="499" customWidth="1"/>
    <col min="789" max="790" width="6.7109375" style="499" customWidth="1"/>
    <col min="791" max="791" width="7" style="499" customWidth="1"/>
    <col min="792" max="793" width="6.7109375" style="499" customWidth="1"/>
    <col min="794" max="1022" width="11.42578125" style="499"/>
    <col min="1023" max="1023" width="4.28515625" style="499" customWidth="1"/>
    <col min="1024" max="1024" width="0.5703125" style="499" customWidth="1"/>
    <col min="1025" max="1025" width="12.140625" style="499" customWidth="1"/>
    <col min="1026" max="1026" width="7.7109375" style="499" bestFit="1" customWidth="1"/>
    <col min="1027" max="1027" width="7.7109375" style="499" customWidth="1"/>
    <col min="1028" max="1029" width="5.7109375" style="499" customWidth="1"/>
    <col min="1030" max="1030" width="8" style="499" customWidth="1"/>
    <col min="1031" max="1031" width="7.85546875" style="499" bestFit="1" customWidth="1"/>
    <col min="1032" max="1032" width="5.5703125" style="499" customWidth="1"/>
    <col min="1033" max="1033" width="6.85546875" style="499" customWidth="1"/>
    <col min="1034" max="1034" width="7" style="499" customWidth="1"/>
    <col min="1035" max="1036" width="6.7109375" style="499" customWidth="1"/>
    <col min="1037" max="1038" width="6.85546875" style="499" customWidth="1"/>
    <col min="1039" max="1039" width="6" style="499" customWidth="1"/>
    <col min="1040" max="1040" width="6.7109375" style="499" customWidth="1"/>
    <col min="1041" max="1042" width="6.85546875" style="499" customWidth="1"/>
    <col min="1043" max="1043" width="8.140625" style="499" customWidth="1"/>
    <col min="1044" max="1044" width="7" style="499" customWidth="1"/>
    <col min="1045" max="1046" width="6.7109375" style="499" customWidth="1"/>
    <col min="1047" max="1047" width="7" style="499" customWidth="1"/>
    <col min="1048" max="1049" width="6.7109375" style="499" customWidth="1"/>
    <col min="1050" max="1278" width="11.42578125" style="499"/>
    <col min="1279" max="1279" width="4.28515625" style="499" customWidth="1"/>
    <col min="1280" max="1280" width="0.5703125" style="499" customWidth="1"/>
    <col min="1281" max="1281" width="12.140625" style="499" customWidth="1"/>
    <col min="1282" max="1282" width="7.7109375" style="499" bestFit="1" customWidth="1"/>
    <col min="1283" max="1283" width="7.7109375" style="499" customWidth="1"/>
    <col min="1284" max="1285" width="5.7109375" style="499" customWidth="1"/>
    <col min="1286" max="1286" width="8" style="499" customWidth="1"/>
    <col min="1287" max="1287" width="7.85546875" style="499" bestFit="1" customWidth="1"/>
    <col min="1288" max="1288" width="5.5703125" style="499" customWidth="1"/>
    <col min="1289" max="1289" width="6.85546875" style="499" customWidth="1"/>
    <col min="1290" max="1290" width="7" style="499" customWidth="1"/>
    <col min="1291" max="1292" width="6.7109375" style="499" customWidth="1"/>
    <col min="1293" max="1294" width="6.85546875" style="499" customWidth="1"/>
    <col min="1295" max="1295" width="6" style="499" customWidth="1"/>
    <col min="1296" max="1296" width="6.7109375" style="499" customWidth="1"/>
    <col min="1297" max="1298" width="6.85546875" style="499" customWidth="1"/>
    <col min="1299" max="1299" width="8.140625" style="499" customWidth="1"/>
    <col min="1300" max="1300" width="7" style="499" customWidth="1"/>
    <col min="1301" max="1302" width="6.7109375" style="499" customWidth="1"/>
    <col min="1303" max="1303" width="7" style="499" customWidth="1"/>
    <col min="1304" max="1305" width="6.7109375" style="499" customWidth="1"/>
    <col min="1306" max="1534" width="11.42578125" style="499"/>
    <col min="1535" max="1535" width="4.28515625" style="499" customWidth="1"/>
    <col min="1536" max="1536" width="0.5703125" style="499" customWidth="1"/>
    <col min="1537" max="1537" width="12.140625" style="499" customWidth="1"/>
    <col min="1538" max="1538" width="7.7109375" style="499" bestFit="1" customWidth="1"/>
    <col min="1539" max="1539" width="7.7109375" style="499" customWidth="1"/>
    <col min="1540" max="1541" width="5.7109375" style="499" customWidth="1"/>
    <col min="1542" max="1542" width="8" style="499" customWidth="1"/>
    <col min="1543" max="1543" width="7.85546875" style="499" bestFit="1" customWidth="1"/>
    <col min="1544" max="1544" width="5.5703125" style="499" customWidth="1"/>
    <col min="1545" max="1545" width="6.85546875" style="499" customWidth="1"/>
    <col min="1546" max="1546" width="7" style="499" customWidth="1"/>
    <col min="1547" max="1548" width="6.7109375" style="499" customWidth="1"/>
    <col min="1549" max="1550" width="6.85546875" style="499" customWidth="1"/>
    <col min="1551" max="1551" width="6" style="499" customWidth="1"/>
    <col min="1552" max="1552" width="6.7109375" style="499" customWidth="1"/>
    <col min="1553" max="1554" width="6.85546875" style="499" customWidth="1"/>
    <col min="1555" max="1555" width="8.140625" style="499" customWidth="1"/>
    <col min="1556" max="1556" width="7" style="499" customWidth="1"/>
    <col min="1557" max="1558" width="6.7109375" style="499" customWidth="1"/>
    <col min="1559" max="1559" width="7" style="499" customWidth="1"/>
    <col min="1560" max="1561" width="6.7109375" style="499" customWidth="1"/>
    <col min="1562" max="1790" width="11.42578125" style="499"/>
    <col min="1791" max="1791" width="4.28515625" style="499" customWidth="1"/>
    <col min="1792" max="1792" width="0.5703125" style="499" customWidth="1"/>
    <col min="1793" max="1793" width="12.140625" style="499" customWidth="1"/>
    <col min="1794" max="1794" width="7.7109375" style="499" bestFit="1" customWidth="1"/>
    <col min="1795" max="1795" width="7.7109375" style="499" customWidth="1"/>
    <col min="1796" max="1797" width="5.7109375" style="499" customWidth="1"/>
    <col min="1798" max="1798" width="8" style="499" customWidth="1"/>
    <col min="1799" max="1799" width="7.85546875" style="499" bestFit="1" customWidth="1"/>
    <col min="1800" max="1800" width="5.5703125" style="499" customWidth="1"/>
    <col min="1801" max="1801" width="6.85546875" style="499" customWidth="1"/>
    <col min="1802" max="1802" width="7" style="499" customWidth="1"/>
    <col min="1803" max="1804" width="6.7109375" style="499" customWidth="1"/>
    <col min="1805" max="1806" width="6.85546875" style="499" customWidth="1"/>
    <col min="1807" max="1807" width="6" style="499" customWidth="1"/>
    <col min="1808" max="1808" width="6.7109375" style="499" customWidth="1"/>
    <col min="1809" max="1810" width="6.85546875" style="499" customWidth="1"/>
    <col min="1811" max="1811" width="8.140625" style="499" customWidth="1"/>
    <col min="1812" max="1812" width="7" style="499" customWidth="1"/>
    <col min="1813" max="1814" width="6.7109375" style="499" customWidth="1"/>
    <col min="1815" max="1815" width="7" style="499" customWidth="1"/>
    <col min="1816" max="1817" width="6.7109375" style="499" customWidth="1"/>
    <col min="1818" max="2046" width="11.42578125" style="499"/>
    <col min="2047" max="2047" width="4.28515625" style="499" customWidth="1"/>
    <col min="2048" max="2048" width="0.5703125" style="499" customWidth="1"/>
    <col min="2049" max="2049" width="12.140625" style="499" customWidth="1"/>
    <col min="2050" max="2050" width="7.7109375" style="499" bestFit="1" customWidth="1"/>
    <col min="2051" max="2051" width="7.7109375" style="499" customWidth="1"/>
    <col min="2052" max="2053" width="5.7109375" style="499" customWidth="1"/>
    <col min="2054" max="2054" width="8" style="499" customWidth="1"/>
    <col min="2055" max="2055" width="7.85546875" style="499" bestFit="1" customWidth="1"/>
    <col min="2056" max="2056" width="5.5703125" style="499" customWidth="1"/>
    <col min="2057" max="2057" width="6.85546875" style="499" customWidth="1"/>
    <col min="2058" max="2058" width="7" style="499" customWidth="1"/>
    <col min="2059" max="2060" width="6.7109375" style="499" customWidth="1"/>
    <col min="2061" max="2062" width="6.85546875" style="499" customWidth="1"/>
    <col min="2063" max="2063" width="6" style="499" customWidth="1"/>
    <col min="2064" max="2064" width="6.7109375" style="499" customWidth="1"/>
    <col min="2065" max="2066" width="6.85546875" style="499" customWidth="1"/>
    <col min="2067" max="2067" width="8.140625" style="499" customWidth="1"/>
    <col min="2068" max="2068" width="7" style="499" customWidth="1"/>
    <col min="2069" max="2070" width="6.7109375" style="499" customWidth="1"/>
    <col min="2071" max="2071" width="7" style="499" customWidth="1"/>
    <col min="2072" max="2073" width="6.7109375" style="499" customWidth="1"/>
    <col min="2074" max="2302" width="11.42578125" style="499"/>
    <col min="2303" max="2303" width="4.28515625" style="499" customWidth="1"/>
    <col min="2304" max="2304" width="0.5703125" style="499" customWidth="1"/>
    <col min="2305" max="2305" width="12.140625" style="499" customWidth="1"/>
    <col min="2306" max="2306" width="7.7109375" style="499" bestFit="1" customWidth="1"/>
    <col min="2307" max="2307" width="7.7109375" style="499" customWidth="1"/>
    <col min="2308" max="2309" width="5.7109375" style="499" customWidth="1"/>
    <col min="2310" max="2310" width="8" style="499" customWidth="1"/>
    <col min="2311" max="2311" width="7.85546875" style="499" bestFit="1" customWidth="1"/>
    <col min="2312" max="2312" width="5.5703125" style="499" customWidth="1"/>
    <col min="2313" max="2313" width="6.85546875" style="499" customWidth="1"/>
    <col min="2314" max="2314" width="7" style="499" customWidth="1"/>
    <col min="2315" max="2316" width="6.7109375" style="499" customWidth="1"/>
    <col min="2317" max="2318" width="6.85546875" style="499" customWidth="1"/>
    <col min="2319" max="2319" width="6" style="499" customWidth="1"/>
    <col min="2320" max="2320" width="6.7109375" style="499" customWidth="1"/>
    <col min="2321" max="2322" width="6.85546875" style="499" customWidth="1"/>
    <col min="2323" max="2323" width="8.140625" style="499" customWidth="1"/>
    <col min="2324" max="2324" width="7" style="499" customWidth="1"/>
    <col min="2325" max="2326" width="6.7109375" style="499" customWidth="1"/>
    <col min="2327" max="2327" width="7" style="499" customWidth="1"/>
    <col min="2328" max="2329" width="6.7109375" style="499" customWidth="1"/>
    <col min="2330" max="2558" width="11.42578125" style="499"/>
    <col min="2559" max="2559" width="4.28515625" style="499" customWidth="1"/>
    <col min="2560" max="2560" width="0.5703125" style="499" customWidth="1"/>
    <col min="2561" max="2561" width="12.140625" style="499" customWidth="1"/>
    <col min="2562" max="2562" width="7.7109375" style="499" bestFit="1" customWidth="1"/>
    <col min="2563" max="2563" width="7.7109375" style="499" customWidth="1"/>
    <col min="2564" max="2565" width="5.7109375" style="499" customWidth="1"/>
    <col min="2566" max="2566" width="8" style="499" customWidth="1"/>
    <col min="2567" max="2567" width="7.85546875" style="499" bestFit="1" customWidth="1"/>
    <col min="2568" max="2568" width="5.5703125" style="499" customWidth="1"/>
    <col min="2569" max="2569" width="6.85546875" style="499" customWidth="1"/>
    <col min="2570" max="2570" width="7" style="499" customWidth="1"/>
    <col min="2571" max="2572" width="6.7109375" style="499" customWidth="1"/>
    <col min="2573" max="2574" width="6.85546875" style="499" customWidth="1"/>
    <col min="2575" max="2575" width="6" style="499" customWidth="1"/>
    <col min="2576" max="2576" width="6.7109375" style="499" customWidth="1"/>
    <col min="2577" max="2578" width="6.85546875" style="499" customWidth="1"/>
    <col min="2579" max="2579" width="8.140625" style="499" customWidth="1"/>
    <col min="2580" max="2580" width="7" style="499" customWidth="1"/>
    <col min="2581" max="2582" width="6.7109375" style="499" customWidth="1"/>
    <col min="2583" max="2583" width="7" style="499" customWidth="1"/>
    <col min="2584" max="2585" width="6.7109375" style="499" customWidth="1"/>
    <col min="2586" max="2814" width="11.42578125" style="499"/>
    <col min="2815" max="2815" width="4.28515625" style="499" customWidth="1"/>
    <col min="2816" max="2816" width="0.5703125" style="499" customWidth="1"/>
    <col min="2817" max="2817" width="12.140625" style="499" customWidth="1"/>
    <col min="2818" max="2818" width="7.7109375" style="499" bestFit="1" customWidth="1"/>
    <col min="2819" max="2819" width="7.7109375" style="499" customWidth="1"/>
    <col min="2820" max="2821" width="5.7109375" style="499" customWidth="1"/>
    <col min="2822" max="2822" width="8" style="499" customWidth="1"/>
    <col min="2823" max="2823" width="7.85546875" style="499" bestFit="1" customWidth="1"/>
    <col min="2824" max="2824" width="5.5703125" style="499" customWidth="1"/>
    <col min="2825" max="2825" width="6.85546875" style="499" customWidth="1"/>
    <col min="2826" max="2826" width="7" style="499" customWidth="1"/>
    <col min="2827" max="2828" width="6.7109375" style="499" customWidth="1"/>
    <col min="2829" max="2830" width="6.85546875" style="499" customWidth="1"/>
    <col min="2831" max="2831" width="6" style="499" customWidth="1"/>
    <col min="2832" max="2832" width="6.7109375" style="499" customWidth="1"/>
    <col min="2833" max="2834" width="6.85546875" style="499" customWidth="1"/>
    <col min="2835" max="2835" width="8.140625" style="499" customWidth="1"/>
    <col min="2836" max="2836" width="7" style="499" customWidth="1"/>
    <col min="2837" max="2838" width="6.7109375" style="499" customWidth="1"/>
    <col min="2839" max="2839" width="7" style="499" customWidth="1"/>
    <col min="2840" max="2841" width="6.7109375" style="499" customWidth="1"/>
    <col min="2842" max="3070" width="11.42578125" style="499"/>
    <col min="3071" max="3071" width="4.28515625" style="499" customWidth="1"/>
    <col min="3072" max="3072" width="0.5703125" style="499" customWidth="1"/>
    <col min="3073" max="3073" width="12.140625" style="499" customWidth="1"/>
    <col min="3074" max="3074" width="7.7109375" style="499" bestFit="1" customWidth="1"/>
    <col min="3075" max="3075" width="7.7109375" style="499" customWidth="1"/>
    <col min="3076" max="3077" width="5.7109375" style="499" customWidth="1"/>
    <col min="3078" max="3078" width="8" style="499" customWidth="1"/>
    <col min="3079" max="3079" width="7.85546875" style="499" bestFit="1" customWidth="1"/>
    <col min="3080" max="3080" width="5.5703125" style="499" customWidth="1"/>
    <col min="3081" max="3081" width="6.85546875" style="499" customWidth="1"/>
    <col min="3082" max="3082" width="7" style="499" customWidth="1"/>
    <col min="3083" max="3084" width="6.7109375" style="499" customWidth="1"/>
    <col min="3085" max="3086" width="6.85546875" style="499" customWidth="1"/>
    <col min="3087" max="3087" width="6" style="499" customWidth="1"/>
    <col min="3088" max="3088" width="6.7109375" style="499" customWidth="1"/>
    <col min="3089" max="3090" width="6.85546875" style="499" customWidth="1"/>
    <col min="3091" max="3091" width="8.140625" style="499" customWidth="1"/>
    <col min="3092" max="3092" width="7" style="499" customWidth="1"/>
    <col min="3093" max="3094" width="6.7109375" style="499" customWidth="1"/>
    <col min="3095" max="3095" width="7" style="499" customWidth="1"/>
    <col min="3096" max="3097" width="6.7109375" style="499" customWidth="1"/>
    <col min="3098" max="3326" width="11.42578125" style="499"/>
    <col min="3327" max="3327" width="4.28515625" style="499" customWidth="1"/>
    <col min="3328" max="3328" width="0.5703125" style="499" customWidth="1"/>
    <col min="3329" max="3329" width="12.140625" style="499" customWidth="1"/>
    <col min="3330" max="3330" width="7.7109375" style="499" bestFit="1" customWidth="1"/>
    <col min="3331" max="3331" width="7.7109375" style="499" customWidth="1"/>
    <col min="3332" max="3333" width="5.7109375" style="499" customWidth="1"/>
    <col min="3334" max="3334" width="8" style="499" customWidth="1"/>
    <col min="3335" max="3335" width="7.85546875" style="499" bestFit="1" customWidth="1"/>
    <col min="3336" max="3336" width="5.5703125" style="499" customWidth="1"/>
    <col min="3337" max="3337" width="6.85546875" style="499" customWidth="1"/>
    <col min="3338" max="3338" width="7" style="499" customWidth="1"/>
    <col min="3339" max="3340" width="6.7109375" style="499" customWidth="1"/>
    <col min="3341" max="3342" width="6.85546875" style="499" customWidth="1"/>
    <col min="3343" max="3343" width="6" style="499" customWidth="1"/>
    <col min="3344" max="3344" width="6.7109375" style="499" customWidth="1"/>
    <col min="3345" max="3346" width="6.85546875" style="499" customWidth="1"/>
    <col min="3347" max="3347" width="8.140625" style="499" customWidth="1"/>
    <col min="3348" max="3348" width="7" style="499" customWidth="1"/>
    <col min="3349" max="3350" width="6.7109375" style="499" customWidth="1"/>
    <col min="3351" max="3351" width="7" style="499" customWidth="1"/>
    <col min="3352" max="3353" width="6.7109375" style="499" customWidth="1"/>
    <col min="3354" max="3582" width="11.42578125" style="499"/>
    <col min="3583" max="3583" width="4.28515625" style="499" customWidth="1"/>
    <col min="3584" max="3584" width="0.5703125" style="499" customWidth="1"/>
    <col min="3585" max="3585" width="12.140625" style="499" customWidth="1"/>
    <col min="3586" max="3586" width="7.7109375" style="499" bestFit="1" customWidth="1"/>
    <col min="3587" max="3587" width="7.7109375" style="499" customWidth="1"/>
    <col min="3588" max="3589" width="5.7109375" style="499" customWidth="1"/>
    <col min="3590" max="3590" width="8" style="499" customWidth="1"/>
    <col min="3591" max="3591" width="7.85546875" style="499" bestFit="1" customWidth="1"/>
    <col min="3592" max="3592" width="5.5703125" style="499" customWidth="1"/>
    <col min="3593" max="3593" width="6.85546875" style="499" customWidth="1"/>
    <col min="3594" max="3594" width="7" style="499" customWidth="1"/>
    <col min="3595" max="3596" width="6.7109375" style="499" customWidth="1"/>
    <col min="3597" max="3598" width="6.85546875" style="499" customWidth="1"/>
    <col min="3599" max="3599" width="6" style="499" customWidth="1"/>
    <col min="3600" max="3600" width="6.7109375" style="499" customWidth="1"/>
    <col min="3601" max="3602" width="6.85546875" style="499" customWidth="1"/>
    <col min="3603" max="3603" width="8.140625" style="499" customWidth="1"/>
    <col min="3604" max="3604" width="7" style="499" customWidth="1"/>
    <col min="3605" max="3606" width="6.7109375" style="499" customWidth="1"/>
    <col min="3607" max="3607" width="7" style="499" customWidth="1"/>
    <col min="3608" max="3609" width="6.7109375" style="499" customWidth="1"/>
    <col min="3610" max="3838" width="11.42578125" style="499"/>
    <col min="3839" max="3839" width="4.28515625" style="499" customWidth="1"/>
    <col min="3840" max="3840" width="0.5703125" style="499" customWidth="1"/>
    <col min="3841" max="3841" width="12.140625" style="499" customWidth="1"/>
    <col min="3842" max="3842" width="7.7109375" style="499" bestFit="1" customWidth="1"/>
    <col min="3843" max="3843" width="7.7109375" style="499" customWidth="1"/>
    <col min="3844" max="3845" width="5.7109375" style="499" customWidth="1"/>
    <col min="3846" max="3846" width="8" style="499" customWidth="1"/>
    <col min="3847" max="3847" width="7.85546875" style="499" bestFit="1" customWidth="1"/>
    <col min="3848" max="3848" width="5.5703125" style="499" customWidth="1"/>
    <col min="3849" max="3849" width="6.85546875" style="499" customWidth="1"/>
    <col min="3850" max="3850" width="7" style="499" customWidth="1"/>
    <col min="3851" max="3852" width="6.7109375" style="499" customWidth="1"/>
    <col min="3853" max="3854" width="6.85546875" style="499" customWidth="1"/>
    <col min="3855" max="3855" width="6" style="499" customWidth="1"/>
    <col min="3856" max="3856" width="6.7109375" style="499" customWidth="1"/>
    <col min="3857" max="3858" width="6.85546875" style="499" customWidth="1"/>
    <col min="3859" max="3859" width="8.140625" style="499" customWidth="1"/>
    <col min="3860" max="3860" width="7" style="499" customWidth="1"/>
    <col min="3861" max="3862" width="6.7109375" style="499" customWidth="1"/>
    <col min="3863" max="3863" width="7" style="499" customWidth="1"/>
    <col min="3864" max="3865" width="6.7109375" style="499" customWidth="1"/>
    <col min="3866" max="4094" width="11.42578125" style="499"/>
    <col min="4095" max="4095" width="4.28515625" style="499" customWidth="1"/>
    <col min="4096" max="4096" width="0.5703125" style="499" customWidth="1"/>
    <col min="4097" max="4097" width="12.140625" style="499" customWidth="1"/>
    <col min="4098" max="4098" width="7.7109375" style="499" bestFit="1" customWidth="1"/>
    <col min="4099" max="4099" width="7.7109375" style="499" customWidth="1"/>
    <col min="4100" max="4101" width="5.7109375" style="499" customWidth="1"/>
    <col min="4102" max="4102" width="8" style="499" customWidth="1"/>
    <col min="4103" max="4103" width="7.85546875" style="499" bestFit="1" customWidth="1"/>
    <col min="4104" max="4104" width="5.5703125" style="499" customWidth="1"/>
    <col min="4105" max="4105" width="6.85546875" style="499" customWidth="1"/>
    <col min="4106" max="4106" width="7" style="499" customWidth="1"/>
    <col min="4107" max="4108" width="6.7109375" style="499" customWidth="1"/>
    <col min="4109" max="4110" width="6.85546875" style="499" customWidth="1"/>
    <col min="4111" max="4111" width="6" style="499" customWidth="1"/>
    <col min="4112" max="4112" width="6.7109375" style="499" customWidth="1"/>
    <col min="4113" max="4114" width="6.85546875" style="499" customWidth="1"/>
    <col min="4115" max="4115" width="8.140625" style="499" customWidth="1"/>
    <col min="4116" max="4116" width="7" style="499" customWidth="1"/>
    <col min="4117" max="4118" width="6.7109375" style="499" customWidth="1"/>
    <col min="4119" max="4119" width="7" style="499" customWidth="1"/>
    <col min="4120" max="4121" width="6.7109375" style="499" customWidth="1"/>
    <col min="4122" max="4350" width="11.42578125" style="499"/>
    <col min="4351" max="4351" width="4.28515625" style="499" customWidth="1"/>
    <col min="4352" max="4352" width="0.5703125" style="499" customWidth="1"/>
    <col min="4353" max="4353" width="12.140625" style="499" customWidth="1"/>
    <col min="4354" max="4354" width="7.7109375" style="499" bestFit="1" customWidth="1"/>
    <col min="4355" max="4355" width="7.7109375" style="499" customWidth="1"/>
    <col min="4356" max="4357" width="5.7109375" style="499" customWidth="1"/>
    <col min="4358" max="4358" width="8" style="499" customWidth="1"/>
    <col min="4359" max="4359" width="7.85546875" style="499" bestFit="1" customWidth="1"/>
    <col min="4360" max="4360" width="5.5703125" style="499" customWidth="1"/>
    <col min="4361" max="4361" width="6.85546875" style="499" customWidth="1"/>
    <col min="4362" max="4362" width="7" style="499" customWidth="1"/>
    <col min="4363" max="4364" width="6.7109375" style="499" customWidth="1"/>
    <col min="4365" max="4366" width="6.85546875" style="499" customWidth="1"/>
    <col min="4367" max="4367" width="6" style="499" customWidth="1"/>
    <col min="4368" max="4368" width="6.7109375" style="499" customWidth="1"/>
    <col min="4369" max="4370" width="6.85546875" style="499" customWidth="1"/>
    <col min="4371" max="4371" width="8.140625" style="499" customWidth="1"/>
    <col min="4372" max="4372" width="7" style="499" customWidth="1"/>
    <col min="4373" max="4374" width="6.7109375" style="499" customWidth="1"/>
    <col min="4375" max="4375" width="7" style="499" customWidth="1"/>
    <col min="4376" max="4377" width="6.7109375" style="499" customWidth="1"/>
    <col min="4378" max="4606" width="11.42578125" style="499"/>
    <col min="4607" max="4607" width="4.28515625" style="499" customWidth="1"/>
    <col min="4608" max="4608" width="0.5703125" style="499" customWidth="1"/>
    <col min="4609" max="4609" width="12.140625" style="499" customWidth="1"/>
    <col min="4610" max="4610" width="7.7109375" style="499" bestFit="1" customWidth="1"/>
    <col min="4611" max="4611" width="7.7109375" style="499" customWidth="1"/>
    <col min="4612" max="4613" width="5.7109375" style="499" customWidth="1"/>
    <col min="4614" max="4614" width="8" style="499" customWidth="1"/>
    <col min="4615" max="4615" width="7.85546875" style="499" bestFit="1" customWidth="1"/>
    <col min="4616" max="4616" width="5.5703125" style="499" customWidth="1"/>
    <col min="4617" max="4617" width="6.85546875" style="499" customWidth="1"/>
    <col min="4618" max="4618" width="7" style="499" customWidth="1"/>
    <col min="4619" max="4620" width="6.7109375" style="499" customWidth="1"/>
    <col min="4621" max="4622" width="6.85546875" style="499" customWidth="1"/>
    <col min="4623" max="4623" width="6" style="499" customWidth="1"/>
    <col min="4624" max="4624" width="6.7109375" style="499" customWidth="1"/>
    <col min="4625" max="4626" width="6.85546875" style="499" customWidth="1"/>
    <col min="4627" max="4627" width="8.140625" style="499" customWidth="1"/>
    <col min="4628" max="4628" width="7" style="499" customWidth="1"/>
    <col min="4629" max="4630" width="6.7109375" style="499" customWidth="1"/>
    <col min="4631" max="4631" width="7" style="499" customWidth="1"/>
    <col min="4632" max="4633" width="6.7109375" style="499" customWidth="1"/>
    <col min="4634" max="4862" width="11.42578125" style="499"/>
    <col min="4863" max="4863" width="4.28515625" style="499" customWidth="1"/>
    <col min="4864" max="4864" width="0.5703125" style="499" customWidth="1"/>
    <col min="4865" max="4865" width="12.140625" style="499" customWidth="1"/>
    <col min="4866" max="4866" width="7.7109375" style="499" bestFit="1" customWidth="1"/>
    <col min="4867" max="4867" width="7.7109375" style="499" customWidth="1"/>
    <col min="4868" max="4869" width="5.7109375" style="499" customWidth="1"/>
    <col min="4870" max="4870" width="8" style="499" customWidth="1"/>
    <col min="4871" max="4871" width="7.85546875" style="499" bestFit="1" customWidth="1"/>
    <col min="4872" max="4872" width="5.5703125" style="499" customWidth="1"/>
    <col min="4873" max="4873" width="6.85546875" style="499" customWidth="1"/>
    <col min="4874" max="4874" width="7" style="499" customWidth="1"/>
    <col min="4875" max="4876" width="6.7109375" style="499" customWidth="1"/>
    <col min="4877" max="4878" width="6.85546875" style="499" customWidth="1"/>
    <col min="4879" max="4879" width="6" style="499" customWidth="1"/>
    <col min="4880" max="4880" width="6.7109375" style="499" customWidth="1"/>
    <col min="4881" max="4882" width="6.85546875" style="499" customWidth="1"/>
    <col min="4883" max="4883" width="8.140625" style="499" customWidth="1"/>
    <col min="4884" max="4884" width="7" style="499" customWidth="1"/>
    <col min="4885" max="4886" width="6.7109375" style="499" customWidth="1"/>
    <col min="4887" max="4887" width="7" style="499" customWidth="1"/>
    <col min="4888" max="4889" width="6.7109375" style="499" customWidth="1"/>
    <col min="4890" max="5118" width="11.42578125" style="499"/>
    <col min="5119" max="5119" width="4.28515625" style="499" customWidth="1"/>
    <col min="5120" max="5120" width="0.5703125" style="499" customWidth="1"/>
    <col min="5121" max="5121" width="12.140625" style="499" customWidth="1"/>
    <col min="5122" max="5122" width="7.7109375" style="499" bestFit="1" customWidth="1"/>
    <col min="5123" max="5123" width="7.7109375" style="499" customWidth="1"/>
    <col min="5124" max="5125" width="5.7109375" style="499" customWidth="1"/>
    <col min="5126" max="5126" width="8" style="499" customWidth="1"/>
    <col min="5127" max="5127" width="7.85546875" style="499" bestFit="1" customWidth="1"/>
    <col min="5128" max="5128" width="5.5703125" style="499" customWidth="1"/>
    <col min="5129" max="5129" width="6.85546875" style="499" customWidth="1"/>
    <col min="5130" max="5130" width="7" style="499" customWidth="1"/>
    <col min="5131" max="5132" width="6.7109375" style="499" customWidth="1"/>
    <col min="5133" max="5134" width="6.85546875" style="499" customWidth="1"/>
    <col min="5135" max="5135" width="6" style="499" customWidth="1"/>
    <col min="5136" max="5136" width="6.7109375" style="499" customWidth="1"/>
    <col min="5137" max="5138" width="6.85546875" style="499" customWidth="1"/>
    <col min="5139" max="5139" width="8.140625" style="499" customWidth="1"/>
    <col min="5140" max="5140" width="7" style="499" customWidth="1"/>
    <col min="5141" max="5142" width="6.7109375" style="499" customWidth="1"/>
    <col min="5143" max="5143" width="7" style="499" customWidth="1"/>
    <col min="5144" max="5145" width="6.7109375" style="499" customWidth="1"/>
    <col min="5146" max="5374" width="11.42578125" style="499"/>
    <col min="5375" max="5375" width="4.28515625" style="499" customWidth="1"/>
    <col min="5376" max="5376" width="0.5703125" style="499" customWidth="1"/>
    <col min="5377" max="5377" width="12.140625" style="499" customWidth="1"/>
    <col min="5378" max="5378" width="7.7109375" style="499" bestFit="1" customWidth="1"/>
    <col min="5379" max="5379" width="7.7109375" style="499" customWidth="1"/>
    <col min="5380" max="5381" width="5.7109375" style="499" customWidth="1"/>
    <col min="5382" max="5382" width="8" style="499" customWidth="1"/>
    <col min="5383" max="5383" width="7.85546875" style="499" bestFit="1" customWidth="1"/>
    <col min="5384" max="5384" width="5.5703125" style="499" customWidth="1"/>
    <col min="5385" max="5385" width="6.85546875" style="499" customWidth="1"/>
    <col min="5386" max="5386" width="7" style="499" customWidth="1"/>
    <col min="5387" max="5388" width="6.7109375" style="499" customWidth="1"/>
    <col min="5389" max="5390" width="6.85546875" style="499" customWidth="1"/>
    <col min="5391" max="5391" width="6" style="499" customWidth="1"/>
    <col min="5392" max="5392" width="6.7109375" style="499" customWidth="1"/>
    <col min="5393" max="5394" width="6.85546875" style="499" customWidth="1"/>
    <col min="5395" max="5395" width="8.140625" style="499" customWidth="1"/>
    <col min="5396" max="5396" width="7" style="499" customWidth="1"/>
    <col min="5397" max="5398" width="6.7109375" style="499" customWidth="1"/>
    <col min="5399" max="5399" width="7" style="499" customWidth="1"/>
    <col min="5400" max="5401" width="6.7109375" style="499" customWidth="1"/>
    <col min="5402" max="5630" width="11.42578125" style="499"/>
    <col min="5631" max="5631" width="4.28515625" style="499" customWidth="1"/>
    <col min="5632" max="5632" width="0.5703125" style="499" customWidth="1"/>
    <col min="5633" max="5633" width="12.140625" style="499" customWidth="1"/>
    <col min="5634" max="5634" width="7.7109375" style="499" bestFit="1" customWidth="1"/>
    <col min="5635" max="5635" width="7.7109375" style="499" customWidth="1"/>
    <col min="5636" max="5637" width="5.7109375" style="499" customWidth="1"/>
    <col min="5638" max="5638" width="8" style="499" customWidth="1"/>
    <col min="5639" max="5639" width="7.85546875" style="499" bestFit="1" customWidth="1"/>
    <col min="5640" max="5640" width="5.5703125" style="499" customWidth="1"/>
    <col min="5641" max="5641" width="6.85546875" style="499" customWidth="1"/>
    <col min="5642" max="5642" width="7" style="499" customWidth="1"/>
    <col min="5643" max="5644" width="6.7109375" style="499" customWidth="1"/>
    <col min="5645" max="5646" width="6.85546875" style="499" customWidth="1"/>
    <col min="5647" max="5647" width="6" style="499" customWidth="1"/>
    <col min="5648" max="5648" width="6.7109375" style="499" customWidth="1"/>
    <col min="5649" max="5650" width="6.85546875" style="499" customWidth="1"/>
    <col min="5651" max="5651" width="8.140625" style="499" customWidth="1"/>
    <col min="5652" max="5652" width="7" style="499" customWidth="1"/>
    <col min="5653" max="5654" width="6.7109375" style="499" customWidth="1"/>
    <col min="5655" max="5655" width="7" style="499" customWidth="1"/>
    <col min="5656" max="5657" width="6.7109375" style="499" customWidth="1"/>
    <col min="5658" max="5886" width="11.42578125" style="499"/>
    <col min="5887" max="5887" width="4.28515625" style="499" customWidth="1"/>
    <col min="5888" max="5888" width="0.5703125" style="499" customWidth="1"/>
    <col min="5889" max="5889" width="12.140625" style="499" customWidth="1"/>
    <col min="5890" max="5890" width="7.7109375" style="499" bestFit="1" customWidth="1"/>
    <col min="5891" max="5891" width="7.7109375" style="499" customWidth="1"/>
    <col min="5892" max="5893" width="5.7109375" style="499" customWidth="1"/>
    <col min="5894" max="5894" width="8" style="499" customWidth="1"/>
    <col min="5895" max="5895" width="7.85546875" style="499" bestFit="1" customWidth="1"/>
    <col min="5896" max="5896" width="5.5703125" style="499" customWidth="1"/>
    <col min="5897" max="5897" width="6.85546875" style="499" customWidth="1"/>
    <col min="5898" max="5898" width="7" style="499" customWidth="1"/>
    <col min="5899" max="5900" width="6.7109375" style="499" customWidth="1"/>
    <col min="5901" max="5902" width="6.85546875" style="499" customWidth="1"/>
    <col min="5903" max="5903" width="6" style="499" customWidth="1"/>
    <col min="5904" max="5904" width="6.7109375" style="499" customWidth="1"/>
    <col min="5905" max="5906" width="6.85546875" style="499" customWidth="1"/>
    <col min="5907" max="5907" width="8.140625" style="499" customWidth="1"/>
    <col min="5908" max="5908" width="7" style="499" customWidth="1"/>
    <col min="5909" max="5910" width="6.7109375" style="499" customWidth="1"/>
    <col min="5911" max="5911" width="7" style="499" customWidth="1"/>
    <col min="5912" max="5913" width="6.7109375" style="499" customWidth="1"/>
    <col min="5914" max="6142" width="11.42578125" style="499"/>
    <col min="6143" max="6143" width="4.28515625" style="499" customWidth="1"/>
    <col min="6144" max="6144" width="0.5703125" style="499" customWidth="1"/>
    <col min="6145" max="6145" width="12.140625" style="499" customWidth="1"/>
    <col min="6146" max="6146" width="7.7109375" style="499" bestFit="1" customWidth="1"/>
    <col min="6147" max="6147" width="7.7109375" style="499" customWidth="1"/>
    <col min="6148" max="6149" width="5.7109375" style="499" customWidth="1"/>
    <col min="6150" max="6150" width="8" style="499" customWidth="1"/>
    <col min="6151" max="6151" width="7.85546875" style="499" bestFit="1" customWidth="1"/>
    <col min="6152" max="6152" width="5.5703125" style="499" customWidth="1"/>
    <col min="6153" max="6153" width="6.85546875" style="499" customWidth="1"/>
    <col min="6154" max="6154" width="7" style="499" customWidth="1"/>
    <col min="6155" max="6156" width="6.7109375" style="499" customWidth="1"/>
    <col min="6157" max="6158" width="6.85546875" style="499" customWidth="1"/>
    <col min="6159" max="6159" width="6" style="499" customWidth="1"/>
    <col min="6160" max="6160" width="6.7109375" style="499" customWidth="1"/>
    <col min="6161" max="6162" width="6.85546875" style="499" customWidth="1"/>
    <col min="6163" max="6163" width="8.140625" style="499" customWidth="1"/>
    <col min="6164" max="6164" width="7" style="499" customWidth="1"/>
    <col min="6165" max="6166" width="6.7109375" style="499" customWidth="1"/>
    <col min="6167" max="6167" width="7" style="499" customWidth="1"/>
    <col min="6168" max="6169" width="6.7109375" style="499" customWidth="1"/>
    <col min="6170" max="6398" width="11.42578125" style="499"/>
    <col min="6399" max="6399" width="4.28515625" style="499" customWidth="1"/>
    <col min="6400" max="6400" width="0.5703125" style="499" customWidth="1"/>
    <col min="6401" max="6401" width="12.140625" style="499" customWidth="1"/>
    <col min="6402" max="6402" width="7.7109375" style="499" bestFit="1" customWidth="1"/>
    <col min="6403" max="6403" width="7.7109375" style="499" customWidth="1"/>
    <col min="6404" max="6405" width="5.7109375" style="499" customWidth="1"/>
    <col min="6406" max="6406" width="8" style="499" customWidth="1"/>
    <col min="6407" max="6407" width="7.85546875" style="499" bestFit="1" customWidth="1"/>
    <col min="6408" max="6408" width="5.5703125" style="499" customWidth="1"/>
    <col min="6409" max="6409" width="6.85546875" style="499" customWidth="1"/>
    <col min="6410" max="6410" width="7" style="499" customWidth="1"/>
    <col min="6411" max="6412" width="6.7109375" style="499" customWidth="1"/>
    <col min="6413" max="6414" width="6.85546875" style="499" customWidth="1"/>
    <col min="6415" max="6415" width="6" style="499" customWidth="1"/>
    <col min="6416" max="6416" width="6.7109375" style="499" customWidth="1"/>
    <col min="6417" max="6418" width="6.85546875" style="499" customWidth="1"/>
    <col min="6419" max="6419" width="8.140625" style="499" customWidth="1"/>
    <col min="6420" max="6420" width="7" style="499" customWidth="1"/>
    <col min="6421" max="6422" width="6.7109375" style="499" customWidth="1"/>
    <col min="6423" max="6423" width="7" style="499" customWidth="1"/>
    <col min="6424" max="6425" width="6.7109375" style="499" customWidth="1"/>
    <col min="6426" max="6654" width="11.42578125" style="499"/>
    <col min="6655" max="6655" width="4.28515625" style="499" customWidth="1"/>
    <col min="6656" max="6656" width="0.5703125" style="499" customWidth="1"/>
    <col min="6657" max="6657" width="12.140625" style="499" customWidth="1"/>
    <col min="6658" max="6658" width="7.7109375" style="499" bestFit="1" customWidth="1"/>
    <col min="6659" max="6659" width="7.7109375" style="499" customWidth="1"/>
    <col min="6660" max="6661" width="5.7109375" style="499" customWidth="1"/>
    <col min="6662" max="6662" width="8" style="499" customWidth="1"/>
    <col min="6663" max="6663" width="7.85546875" style="499" bestFit="1" customWidth="1"/>
    <col min="6664" max="6664" width="5.5703125" style="499" customWidth="1"/>
    <col min="6665" max="6665" width="6.85546875" style="499" customWidth="1"/>
    <col min="6666" max="6666" width="7" style="499" customWidth="1"/>
    <col min="6667" max="6668" width="6.7109375" style="499" customWidth="1"/>
    <col min="6669" max="6670" width="6.85546875" style="499" customWidth="1"/>
    <col min="6671" max="6671" width="6" style="499" customWidth="1"/>
    <col min="6672" max="6672" width="6.7109375" style="499" customWidth="1"/>
    <col min="6673" max="6674" width="6.85546875" style="499" customWidth="1"/>
    <col min="6675" max="6675" width="8.140625" style="499" customWidth="1"/>
    <col min="6676" max="6676" width="7" style="499" customWidth="1"/>
    <col min="6677" max="6678" width="6.7109375" style="499" customWidth="1"/>
    <col min="6679" max="6679" width="7" style="499" customWidth="1"/>
    <col min="6680" max="6681" width="6.7109375" style="499" customWidth="1"/>
    <col min="6682" max="6910" width="11.42578125" style="499"/>
    <col min="6911" max="6911" width="4.28515625" style="499" customWidth="1"/>
    <col min="6912" max="6912" width="0.5703125" style="499" customWidth="1"/>
    <col min="6913" max="6913" width="12.140625" style="499" customWidth="1"/>
    <col min="6914" max="6914" width="7.7109375" style="499" bestFit="1" customWidth="1"/>
    <col min="6915" max="6915" width="7.7109375" style="499" customWidth="1"/>
    <col min="6916" max="6917" width="5.7109375" style="499" customWidth="1"/>
    <col min="6918" max="6918" width="8" style="499" customWidth="1"/>
    <col min="6919" max="6919" width="7.85546875" style="499" bestFit="1" customWidth="1"/>
    <col min="6920" max="6920" width="5.5703125" style="499" customWidth="1"/>
    <col min="6921" max="6921" width="6.85546875" style="499" customWidth="1"/>
    <col min="6922" max="6922" width="7" style="499" customWidth="1"/>
    <col min="6923" max="6924" width="6.7109375" style="499" customWidth="1"/>
    <col min="6925" max="6926" width="6.85546875" style="499" customWidth="1"/>
    <col min="6927" max="6927" width="6" style="499" customWidth="1"/>
    <col min="6928" max="6928" width="6.7109375" style="499" customWidth="1"/>
    <col min="6929" max="6930" width="6.85546875" style="499" customWidth="1"/>
    <col min="6931" max="6931" width="8.140625" style="499" customWidth="1"/>
    <col min="6932" max="6932" width="7" style="499" customWidth="1"/>
    <col min="6933" max="6934" width="6.7109375" style="499" customWidth="1"/>
    <col min="6935" max="6935" width="7" style="499" customWidth="1"/>
    <col min="6936" max="6937" width="6.7109375" style="499" customWidth="1"/>
    <col min="6938" max="7166" width="11.42578125" style="499"/>
    <col min="7167" max="7167" width="4.28515625" style="499" customWidth="1"/>
    <col min="7168" max="7168" width="0.5703125" style="499" customWidth="1"/>
    <col min="7169" max="7169" width="12.140625" style="499" customWidth="1"/>
    <col min="7170" max="7170" width="7.7109375" style="499" bestFit="1" customWidth="1"/>
    <col min="7171" max="7171" width="7.7109375" style="499" customWidth="1"/>
    <col min="7172" max="7173" width="5.7109375" style="499" customWidth="1"/>
    <col min="7174" max="7174" width="8" style="499" customWidth="1"/>
    <col min="7175" max="7175" width="7.85546875" style="499" bestFit="1" customWidth="1"/>
    <col min="7176" max="7176" width="5.5703125" style="499" customWidth="1"/>
    <col min="7177" max="7177" width="6.85546875" style="499" customWidth="1"/>
    <col min="7178" max="7178" width="7" style="499" customWidth="1"/>
    <col min="7179" max="7180" width="6.7109375" style="499" customWidth="1"/>
    <col min="7181" max="7182" width="6.85546875" style="499" customWidth="1"/>
    <col min="7183" max="7183" width="6" style="499" customWidth="1"/>
    <col min="7184" max="7184" width="6.7109375" style="499" customWidth="1"/>
    <col min="7185" max="7186" width="6.85546875" style="499" customWidth="1"/>
    <col min="7187" max="7187" width="8.140625" style="499" customWidth="1"/>
    <col min="7188" max="7188" width="7" style="499" customWidth="1"/>
    <col min="7189" max="7190" width="6.7109375" style="499" customWidth="1"/>
    <col min="7191" max="7191" width="7" style="499" customWidth="1"/>
    <col min="7192" max="7193" width="6.7109375" style="499" customWidth="1"/>
    <col min="7194" max="7422" width="11.42578125" style="499"/>
    <col min="7423" max="7423" width="4.28515625" style="499" customWidth="1"/>
    <col min="7424" max="7424" width="0.5703125" style="499" customWidth="1"/>
    <col min="7425" max="7425" width="12.140625" style="499" customWidth="1"/>
    <col min="7426" max="7426" width="7.7109375" style="499" bestFit="1" customWidth="1"/>
    <col min="7427" max="7427" width="7.7109375" style="499" customWidth="1"/>
    <col min="7428" max="7429" width="5.7109375" style="499" customWidth="1"/>
    <col min="7430" max="7430" width="8" style="499" customWidth="1"/>
    <col min="7431" max="7431" width="7.85546875" style="499" bestFit="1" customWidth="1"/>
    <col min="7432" max="7432" width="5.5703125" style="499" customWidth="1"/>
    <col min="7433" max="7433" width="6.85546875" style="499" customWidth="1"/>
    <col min="7434" max="7434" width="7" style="499" customWidth="1"/>
    <col min="7435" max="7436" width="6.7109375" style="499" customWidth="1"/>
    <col min="7437" max="7438" width="6.85546875" style="499" customWidth="1"/>
    <col min="7439" max="7439" width="6" style="499" customWidth="1"/>
    <col min="7440" max="7440" width="6.7109375" style="499" customWidth="1"/>
    <col min="7441" max="7442" width="6.85546875" style="499" customWidth="1"/>
    <col min="7443" max="7443" width="8.140625" style="499" customWidth="1"/>
    <col min="7444" max="7444" width="7" style="499" customWidth="1"/>
    <col min="7445" max="7446" width="6.7109375" style="499" customWidth="1"/>
    <col min="7447" max="7447" width="7" style="499" customWidth="1"/>
    <col min="7448" max="7449" width="6.7109375" style="499" customWidth="1"/>
    <col min="7450" max="7678" width="11.42578125" style="499"/>
    <col min="7679" max="7679" width="4.28515625" style="499" customWidth="1"/>
    <col min="7680" max="7680" width="0.5703125" style="499" customWidth="1"/>
    <col min="7681" max="7681" width="12.140625" style="499" customWidth="1"/>
    <col min="7682" max="7682" width="7.7109375" style="499" bestFit="1" customWidth="1"/>
    <col min="7683" max="7683" width="7.7109375" style="499" customWidth="1"/>
    <col min="7684" max="7685" width="5.7109375" style="499" customWidth="1"/>
    <col min="7686" max="7686" width="8" style="499" customWidth="1"/>
    <col min="7687" max="7687" width="7.85546875" style="499" bestFit="1" customWidth="1"/>
    <col min="7688" max="7688" width="5.5703125" style="499" customWidth="1"/>
    <col min="7689" max="7689" width="6.85546875" style="499" customWidth="1"/>
    <col min="7690" max="7690" width="7" style="499" customWidth="1"/>
    <col min="7691" max="7692" width="6.7109375" style="499" customWidth="1"/>
    <col min="7693" max="7694" width="6.85546875" style="499" customWidth="1"/>
    <col min="7695" max="7695" width="6" style="499" customWidth="1"/>
    <col min="7696" max="7696" width="6.7109375" style="499" customWidth="1"/>
    <col min="7697" max="7698" width="6.85546875" style="499" customWidth="1"/>
    <col min="7699" max="7699" width="8.140625" style="499" customWidth="1"/>
    <col min="7700" max="7700" width="7" style="499" customWidth="1"/>
    <col min="7701" max="7702" width="6.7109375" style="499" customWidth="1"/>
    <col min="7703" max="7703" width="7" style="499" customWidth="1"/>
    <col min="7704" max="7705" width="6.7109375" style="499" customWidth="1"/>
    <col min="7706" max="7934" width="11.42578125" style="499"/>
    <col min="7935" max="7935" width="4.28515625" style="499" customWidth="1"/>
    <col min="7936" max="7936" width="0.5703125" style="499" customWidth="1"/>
    <col min="7937" max="7937" width="12.140625" style="499" customWidth="1"/>
    <col min="7938" max="7938" width="7.7109375" style="499" bestFit="1" customWidth="1"/>
    <col min="7939" max="7939" width="7.7109375" style="499" customWidth="1"/>
    <col min="7940" max="7941" width="5.7109375" style="499" customWidth="1"/>
    <col min="7942" max="7942" width="8" style="499" customWidth="1"/>
    <col min="7943" max="7943" width="7.85546875" style="499" bestFit="1" customWidth="1"/>
    <col min="7944" max="7944" width="5.5703125" style="499" customWidth="1"/>
    <col min="7945" max="7945" width="6.85546875" style="499" customWidth="1"/>
    <col min="7946" max="7946" width="7" style="499" customWidth="1"/>
    <col min="7947" max="7948" width="6.7109375" style="499" customWidth="1"/>
    <col min="7949" max="7950" width="6.85546875" style="499" customWidth="1"/>
    <col min="7951" max="7951" width="6" style="499" customWidth="1"/>
    <col min="7952" max="7952" width="6.7109375" style="499" customWidth="1"/>
    <col min="7953" max="7954" width="6.85546875" style="499" customWidth="1"/>
    <col min="7955" max="7955" width="8.140625" style="499" customWidth="1"/>
    <col min="7956" max="7956" width="7" style="499" customWidth="1"/>
    <col min="7957" max="7958" width="6.7109375" style="499" customWidth="1"/>
    <col min="7959" max="7959" width="7" style="499" customWidth="1"/>
    <col min="7960" max="7961" width="6.7109375" style="499" customWidth="1"/>
    <col min="7962" max="8190" width="11.42578125" style="499"/>
    <col min="8191" max="8191" width="4.28515625" style="499" customWidth="1"/>
    <col min="8192" max="8192" width="0.5703125" style="499" customWidth="1"/>
    <col min="8193" max="8193" width="12.140625" style="499" customWidth="1"/>
    <col min="8194" max="8194" width="7.7109375" style="499" bestFit="1" customWidth="1"/>
    <col min="8195" max="8195" width="7.7109375" style="499" customWidth="1"/>
    <col min="8196" max="8197" width="5.7109375" style="499" customWidth="1"/>
    <col min="8198" max="8198" width="8" style="499" customWidth="1"/>
    <col min="8199" max="8199" width="7.85546875" style="499" bestFit="1" customWidth="1"/>
    <col min="8200" max="8200" width="5.5703125" style="499" customWidth="1"/>
    <col min="8201" max="8201" width="6.85546875" style="499" customWidth="1"/>
    <col min="8202" max="8202" width="7" style="499" customWidth="1"/>
    <col min="8203" max="8204" width="6.7109375" style="499" customWidth="1"/>
    <col min="8205" max="8206" width="6.85546875" style="499" customWidth="1"/>
    <col min="8207" max="8207" width="6" style="499" customWidth="1"/>
    <col min="8208" max="8208" width="6.7109375" style="499" customWidth="1"/>
    <col min="8209" max="8210" width="6.85546875" style="499" customWidth="1"/>
    <col min="8211" max="8211" width="8.140625" style="499" customWidth="1"/>
    <col min="8212" max="8212" width="7" style="499" customWidth="1"/>
    <col min="8213" max="8214" width="6.7109375" style="499" customWidth="1"/>
    <col min="8215" max="8215" width="7" style="499" customWidth="1"/>
    <col min="8216" max="8217" width="6.7109375" style="499" customWidth="1"/>
    <col min="8218" max="8446" width="11.42578125" style="499"/>
    <col min="8447" max="8447" width="4.28515625" style="499" customWidth="1"/>
    <col min="8448" max="8448" width="0.5703125" style="499" customWidth="1"/>
    <col min="8449" max="8449" width="12.140625" style="499" customWidth="1"/>
    <col min="8450" max="8450" width="7.7109375" style="499" bestFit="1" customWidth="1"/>
    <col min="8451" max="8451" width="7.7109375" style="499" customWidth="1"/>
    <col min="8452" max="8453" width="5.7109375" style="499" customWidth="1"/>
    <col min="8454" max="8454" width="8" style="499" customWidth="1"/>
    <col min="8455" max="8455" width="7.85546875" style="499" bestFit="1" customWidth="1"/>
    <col min="8456" max="8456" width="5.5703125" style="499" customWidth="1"/>
    <col min="8457" max="8457" width="6.85546875" style="499" customWidth="1"/>
    <col min="8458" max="8458" width="7" style="499" customWidth="1"/>
    <col min="8459" max="8460" width="6.7109375" style="499" customWidth="1"/>
    <col min="8461" max="8462" width="6.85546875" style="499" customWidth="1"/>
    <col min="8463" max="8463" width="6" style="499" customWidth="1"/>
    <col min="8464" max="8464" width="6.7109375" style="499" customWidth="1"/>
    <col min="8465" max="8466" width="6.85546875" style="499" customWidth="1"/>
    <col min="8467" max="8467" width="8.140625" style="499" customWidth="1"/>
    <col min="8468" max="8468" width="7" style="499" customWidth="1"/>
    <col min="8469" max="8470" width="6.7109375" style="499" customWidth="1"/>
    <col min="8471" max="8471" width="7" style="499" customWidth="1"/>
    <col min="8472" max="8473" width="6.7109375" style="499" customWidth="1"/>
    <col min="8474" max="8702" width="11.42578125" style="499"/>
    <col min="8703" max="8703" width="4.28515625" style="499" customWidth="1"/>
    <col min="8704" max="8704" width="0.5703125" style="499" customWidth="1"/>
    <col min="8705" max="8705" width="12.140625" style="499" customWidth="1"/>
    <col min="8706" max="8706" width="7.7109375" style="499" bestFit="1" customWidth="1"/>
    <col min="8707" max="8707" width="7.7109375" style="499" customWidth="1"/>
    <col min="8708" max="8709" width="5.7109375" style="499" customWidth="1"/>
    <col min="8710" max="8710" width="8" style="499" customWidth="1"/>
    <col min="8711" max="8711" width="7.85546875" style="499" bestFit="1" customWidth="1"/>
    <col min="8712" max="8712" width="5.5703125" style="499" customWidth="1"/>
    <col min="8713" max="8713" width="6.85546875" style="499" customWidth="1"/>
    <col min="8714" max="8714" width="7" style="499" customWidth="1"/>
    <col min="8715" max="8716" width="6.7109375" style="499" customWidth="1"/>
    <col min="8717" max="8718" width="6.85546875" style="499" customWidth="1"/>
    <col min="8719" max="8719" width="6" style="499" customWidth="1"/>
    <col min="8720" max="8720" width="6.7109375" style="499" customWidth="1"/>
    <col min="8721" max="8722" width="6.85546875" style="499" customWidth="1"/>
    <col min="8723" max="8723" width="8.140625" style="499" customWidth="1"/>
    <col min="8724" max="8724" width="7" style="499" customWidth="1"/>
    <col min="8725" max="8726" width="6.7109375" style="499" customWidth="1"/>
    <col min="8727" max="8727" width="7" style="499" customWidth="1"/>
    <col min="8728" max="8729" width="6.7109375" style="499" customWidth="1"/>
    <col min="8730" max="8958" width="11.42578125" style="499"/>
    <col min="8959" max="8959" width="4.28515625" style="499" customWidth="1"/>
    <col min="8960" max="8960" width="0.5703125" style="499" customWidth="1"/>
    <col min="8961" max="8961" width="12.140625" style="499" customWidth="1"/>
    <col min="8962" max="8962" width="7.7109375" style="499" bestFit="1" customWidth="1"/>
    <col min="8963" max="8963" width="7.7109375" style="499" customWidth="1"/>
    <col min="8964" max="8965" width="5.7109375" style="499" customWidth="1"/>
    <col min="8966" max="8966" width="8" style="499" customWidth="1"/>
    <col min="8967" max="8967" width="7.85546875" style="499" bestFit="1" customWidth="1"/>
    <col min="8968" max="8968" width="5.5703125" style="499" customWidth="1"/>
    <col min="8969" max="8969" width="6.85546875" style="499" customWidth="1"/>
    <col min="8970" max="8970" width="7" style="499" customWidth="1"/>
    <col min="8971" max="8972" width="6.7109375" style="499" customWidth="1"/>
    <col min="8973" max="8974" width="6.85546875" style="499" customWidth="1"/>
    <col min="8975" max="8975" width="6" style="499" customWidth="1"/>
    <col min="8976" max="8976" width="6.7109375" style="499" customWidth="1"/>
    <col min="8977" max="8978" width="6.85546875" style="499" customWidth="1"/>
    <col min="8979" max="8979" width="8.140625" style="499" customWidth="1"/>
    <col min="8980" max="8980" width="7" style="499" customWidth="1"/>
    <col min="8981" max="8982" width="6.7109375" style="499" customWidth="1"/>
    <col min="8983" max="8983" width="7" style="499" customWidth="1"/>
    <col min="8984" max="8985" width="6.7109375" style="499" customWidth="1"/>
    <col min="8986" max="9214" width="11.42578125" style="499"/>
    <col min="9215" max="9215" width="4.28515625" style="499" customWidth="1"/>
    <col min="9216" max="9216" width="0.5703125" style="499" customWidth="1"/>
    <col min="9217" max="9217" width="12.140625" style="499" customWidth="1"/>
    <col min="9218" max="9218" width="7.7109375" style="499" bestFit="1" customWidth="1"/>
    <col min="9219" max="9219" width="7.7109375" style="499" customWidth="1"/>
    <col min="9220" max="9221" width="5.7109375" style="499" customWidth="1"/>
    <col min="9222" max="9222" width="8" style="499" customWidth="1"/>
    <col min="9223" max="9223" width="7.85546875" style="499" bestFit="1" customWidth="1"/>
    <col min="9224" max="9224" width="5.5703125" style="499" customWidth="1"/>
    <col min="9225" max="9225" width="6.85546875" style="499" customWidth="1"/>
    <col min="9226" max="9226" width="7" style="499" customWidth="1"/>
    <col min="9227" max="9228" width="6.7109375" style="499" customWidth="1"/>
    <col min="9229" max="9230" width="6.85546875" style="499" customWidth="1"/>
    <col min="9231" max="9231" width="6" style="499" customWidth="1"/>
    <col min="9232" max="9232" width="6.7109375" style="499" customWidth="1"/>
    <col min="9233" max="9234" width="6.85546875" style="499" customWidth="1"/>
    <col min="9235" max="9235" width="8.140625" style="499" customWidth="1"/>
    <col min="9236" max="9236" width="7" style="499" customWidth="1"/>
    <col min="9237" max="9238" width="6.7109375" style="499" customWidth="1"/>
    <col min="9239" max="9239" width="7" style="499" customWidth="1"/>
    <col min="9240" max="9241" width="6.7109375" style="499" customWidth="1"/>
    <col min="9242" max="9470" width="11.42578125" style="499"/>
    <col min="9471" max="9471" width="4.28515625" style="499" customWidth="1"/>
    <col min="9472" max="9472" width="0.5703125" style="499" customWidth="1"/>
    <col min="9473" max="9473" width="12.140625" style="499" customWidth="1"/>
    <col min="9474" max="9474" width="7.7109375" style="499" bestFit="1" customWidth="1"/>
    <col min="9475" max="9475" width="7.7109375" style="499" customWidth="1"/>
    <col min="9476" max="9477" width="5.7109375" style="499" customWidth="1"/>
    <col min="9478" max="9478" width="8" style="499" customWidth="1"/>
    <col min="9479" max="9479" width="7.85546875" style="499" bestFit="1" customWidth="1"/>
    <col min="9480" max="9480" width="5.5703125" style="499" customWidth="1"/>
    <col min="9481" max="9481" width="6.85546875" style="499" customWidth="1"/>
    <col min="9482" max="9482" width="7" style="499" customWidth="1"/>
    <col min="9483" max="9484" width="6.7109375" style="499" customWidth="1"/>
    <col min="9485" max="9486" width="6.85546875" style="499" customWidth="1"/>
    <col min="9487" max="9487" width="6" style="499" customWidth="1"/>
    <col min="9488" max="9488" width="6.7109375" style="499" customWidth="1"/>
    <col min="9489" max="9490" width="6.85546875" style="499" customWidth="1"/>
    <col min="9491" max="9491" width="8.140625" style="499" customWidth="1"/>
    <col min="9492" max="9492" width="7" style="499" customWidth="1"/>
    <col min="9493" max="9494" width="6.7109375" style="499" customWidth="1"/>
    <col min="9495" max="9495" width="7" style="499" customWidth="1"/>
    <col min="9496" max="9497" width="6.7109375" style="499" customWidth="1"/>
    <col min="9498" max="9726" width="11.42578125" style="499"/>
    <col min="9727" max="9727" width="4.28515625" style="499" customWidth="1"/>
    <col min="9728" max="9728" width="0.5703125" style="499" customWidth="1"/>
    <col min="9729" max="9729" width="12.140625" style="499" customWidth="1"/>
    <col min="9730" max="9730" width="7.7109375" style="499" bestFit="1" customWidth="1"/>
    <col min="9731" max="9731" width="7.7109375" style="499" customWidth="1"/>
    <col min="9732" max="9733" width="5.7109375" style="499" customWidth="1"/>
    <col min="9734" max="9734" width="8" style="499" customWidth="1"/>
    <col min="9735" max="9735" width="7.85546875" style="499" bestFit="1" customWidth="1"/>
    <col min="9736" max="9736" width="5.5703125" style="499" customWidth="1"/>
    <col min="9737" max="9737" width="6.85546875" style="499" customWidth="1"/>
    <col min="9738" max="9738" width="7" style="499" customWidth="1"/>
    <col min="9739" max="9740" width="6.7109375" style="499" customWidth="1"/>
    <col min="9741" max="9742" width="6.85546875" style="499" customWidth="1"/>
    <col min="9743" max="9743" width="6" style="499" customWidth="1"/>
    <col min="9744" max="9744" width="6.7109375" style="499" customWidth="1"/>
    <col min="9745" max="9746" width="6.85546875" style="499" customWidth="1"/>
    <col min="9747" max="9747" width="8.140625" style="499" customWidth="1"/>
    <col min="9748" max="9748" width="7" style="499" customWidth="1"/>
    <col min="9749" max="9750" width="6.7109375" style="499" customWidth="1"/>
    <col min="9751" max="9751" width="7" style="499" customWidth="1"/>
    <col min="9752" max="9753" width="6.7109375" style="499" customWidth="1"/>
    <col min="9754" max="9982" width="11.42578125" style="499"/>
    <col min="9983" max="9983" width="4.28515625" style="499" customWidth="1"/>
    <col min="9984" max="9984" width="0.5703125" style="499" customWidth="1"/>
    <col min="9985" max="9985" width="12.140625" style="499" customWidth="1"/>
    <col min="9986" max="9986" width="7.7109375" style="499" bestFit="1" customWidth="1"/>
    <col min="9987" max="9987" width="7.7109375" style="499" customWidth="1"/>
    <col min="9988" max="9989" width="5.7109375" style="499" customWidth="1"/>
    <col min="9990" max="9990" width="8" style="499" customWidth="1"/>
    <col min="9991" max="9991" width="7.85546875" style="499" bestFit="1" customWidth="1"/>
    <col min="9992" max="9992" width="5.5703125" style="499" customWidth="1"/>
    <col min="9993" max="9993" width="6.85546875" style="499" customWidth="1"/>
    <col min="9994" max="9994" width="7" style="499" customWidth="1"/>
    <col min="9995" max="9996" width="6.7109375" style="499" customWidth="1"/>
    <col min="9997" max="9998" width="6.85546875" style="499" customWidth="1"/>
    <col min="9999" max="9999" width="6" style="499" customWidth="1"/>
    <col min="10000" max="10000" width="6.7109375" style="499" customWidth="1"/>
    <col min="10001" max="10002" width="6.85546875" style="499" customWidth="1"/>
    <col min="10003" max="10003" width="8.140625" style="499" customWidth="1"/>
    <col min="10004" max="10004" width="7" style="499" customWidth="1"/>
    <col min="10005" max="10006" width="6.7109375" style="499" customWidth="1"/>
    <col min="10007" max="10007" width="7" style="499" customWidth="1"/>
    <col min="10008" max="10009" width="6.7109375" style="499" customWidth="1"/>
    <col min="10010" max="10238" width="11.42578125" style="499"/>
    <col min="10239" max="10239" width="4.28515625" style="499" customWidth="1"/>
    <col min="10240" max="10240" width="0.5703125" style="499" customWidth="1"/>
    <col min="10241" max="10241" width="12.140625" style="499" customWidth="1"/>
    <col min="10242" max="10242" width="7.7109375" style="499" bestFit="1" customWidth="1"/>
    <col min="10243" max="10243" width="7.7109375" style="499" customWidth="1"/>
    <col min="10244" max="10245" width="5.7109375" style="499" customWidth="1"/>
    <col min="10246" max="10246" width="8" style="499" customWidth="1"/>
    <col min="10247" max="10247" width="7.85546875" style="499" bestFit="1" customWidth="1"/>
    <col min="10248" max="10248" width="5.5703125" style="499" customWidth="1"/>
    <col min="10249" max="10249" width="6.85546875" style="499" customWidth="1"/>
    <col min="10250" max="10250" width="7" style="499" customWidth="1"/>
    <col min="10251" max="10252" width="6.7109375" style="499" customWidth="1"/>
    <col min="10253" max="10254" width="6.85546875" style="499" customWidth="1"/>
    <col min="10255" max="10255" width="6" style="499" customWidth="1"/>
    <col min="10256" max="10256" width="6.7109375" style="499" customWidth="1"/>
    <col min="10257" max="10258" width="6.85546875" style="499" customWidth="1"/>
    <col min="10259" max="10259" width="8.140625" style="499" customWidth="1"/>
    <col min="10260" max="10260" width="7" style="499" customWidth="1"/>
    <col min="10261" max="10262" width="6.7109375" style="499" customWidth="1"/>
    <col min="10263" max="10263" width="7" style="499" customWidth="1"/>
    <col min="10264" max="10265" width="6.7109375" style="499" customWidth="1"/>
    <col min="10266" max="10494" width="11.42578125" style="499"/>
    <col min="10495" max="10495" width="4.28515625" style="499" customWidth="1"/>
    <col min="10496" max="10496" width="0.5703125" style="499" customWidth="1"/>
    <col min="10497" max="10497" width="12.140625" style="499" customWidth="1"/>
    <col min="10498" max="10498" width="7.7109375" style="499" bestFit="1" customWidth="1"/>
    <col min="10499" max="10499" width="7.7109375" style="499" customWidth="1"/>
    <col min="10500" max="10501" width="5.7109375" style="499" customWidth="1"/>
    <col min="10502" max="10502" width="8" style="499" customWidth="1"/>
    <col min="10503" max="10503" width="7.85546875" style="499" bestFit="1" customWidth="1"/>
    <col min="10504" max="10504" width="5.5703125" style="499" customWidth="1"/>
    <col min="10505" max="10505" width="6.85546875" style="499" customWidth="1"/>
    <col min="10506" max="10506" width="7" style="499" customWidth="1"/>
    <col min="10507" max="10508" width="6.7109375" style="499" customWidth="1"/>
    <col min="10509" max="10510" width="6.85546875" style="499" customWidth="1"/>
    <col min="10511" max="10511" width="6" style="499" customWidth="1"/>
    <col min="10512" max="10512" width="6.7109375" style="499" customWidth="1"/>
    <col min="10513" max="10514" width="6.85546875" style="499" customWidth="1"/>
    <col min="10515" max="10515" width="8.140625" style="499" customWidth="1"/>
    <col min="10516" max="10516" width="7" style="499" customWidth="1"/>
    <col min="10517" max="10518" width="6.7109375" style="499" customWidth="1"/>
    <col min="10519" max="10519" width="7" style="499" customWidth="1"/>
    <col min="10520" max="10521" width="6.7109375" style="499" customWidth="1"/>
    <col min="10522" max="10750" width="11.42578125" style="499"/>
    <col min="10751" max="10751" width="4.28515625" style="499" customWidth="1"/>
    <col min="10752" max="10752" width="0.5703125" style="499" customWidth="1"/>
    <col min="10753" max="10753" width="12.140625" style="499" customWidth="1"/>
    <col min="10754" max="10754" width="7.7109375" style="499" bestFit="1" customWidth="1"/>
    <col min="10755" max="10755" width="7.7109375" style="499" customWidth="1"/>
    <col min="10756" max="10757" width="5.7109375" style="499" customWidth="1"/>
    <col min="10758" max="10758" width="8" style="499" customWidth="1"/>
    <col min="10759" max="10759" width="7.85546875" style="499" bestFit="1" customWidth="1"/>
    <col min="10760" max="10760" width="5.5703125" style="499" customWidth="1"/>
    <col min="10761" max="10761" width="6.85546875" style="499" customWidth="1"/>
    <col min="10762" max="10762" width="7" style="499" customWidth="1"/>
    <col min="10763" max="10764" width="6.7109375" style="499" customWidth="1"/>
    <col min="10765" max="10766" width="6.85546875" style="499" customWidth="1"/>
    <col min="10767" max="10767" width="6" style="499" customWidth="1"/>
    <col min="10768" max="10768" width="6.7109375" style="499" customWidth="1"/>
    <col min="10769" max="10770" width="6.85546875" style="499" customWidth="1"/>
    <col min="10771" max="10771" width="8.140625" style="499" customWidth="1"/>
    <col min="10772" max="10772" width="7" style="499" customWidth="1"/>
    <col min="10773" max="10774" width="6.7109375" style="499" customWidth="1"/>
    <col min="10775" max="10775" width="7" style="499" customWidth="1"/>
    <col min="10776" max="10777" width="6.7109375" style="499" customWidth="1"/>
    <col min="10778" max="11006" width="11.42578125" style="499"/>
    <col min="11007" max="11007" width="4.28515625" style="499" customWidth="1"/>
    <col min="11008" max="11008" width="0.5703125" style="499" customWidth="1"/>
    <col min="11009" max="11009" width="12.140625" style="499" customWidth="1"/>
    <col min="11010" max="11010" width="7.7109375" style="499" bestFit="1" customWidth="1"/>
    <col min="11011" max="11011" width="7.7109375" style="499" customWidth="1"/>
    <col min="11012" max="11013" width="5.7109375" style="499" customWidth="1"/>
    <col min="11014" max="11014" width="8" style="499" customWidth="1"/>
    <col min="11015" max="11015" width="7.85546875" style="499" bestFit="1" customWidth="1"/>
    <col min="11016" max="11016" width="5.5703125" style="499" customWidth="1"/>
    <col min="11017" max="11017" width="6.85546875" style="499" customWidth="1"/>
    <col min="11018" max="11018" width="7" style="499" customWidth="1"/>
    <col min="11019" max="11020" width="6.7109375" style="499" customWidth="1"/>
    <col min="11021" max="11022" width="6.85546875" style="499" customWidth="1"/>
    <col min="11023" max="11023" width="6" style="499" customWidth="1"/>
    <col min="11024" max="11024" width="6.7109375" style="499" customWidth="1"/>
    <col min="11025" max="11026" width="6.85546875" style="499" customWidth="1"/>
    <col min="11027" max="11027" width="8.140625" style="499" customWidth="1"/>
    <col min="11028" max="11028" width="7" style="499" customWidth="1"/>
    <col min="11029" max="11030" width="6.7109375" style="499" customWidth="1"/>
    <col min="11031" max="11031" width="7" style="499" customWidth="1"/>
    <col min="11032" max="11033" width="6.7109375" style="499" customWidth="1"/>
    <col min="11034" max="11262" width="11.42578125" style="499"/>
    <col min="11263" max="11263" width="4.28515625" style="499" customWidth="1"/>
    <col min="11264" max="11264" width="0.5703125" style="499" customWidth="1"/>
    <col min="11265" max="11265" width="12.140625" style="499" customWidth="1"/>
    <col min="11266" max="11266" width="7.7109375" style="499" bestFit="1" customWidth="1"/>
    <col min="11267" max="11267" width="7.7109375" style="499" customWidth="1"/>
    <col min="11268" max="11269" width="5.7109375" style="499" customWidth="1"/>
    <col min="11270" max="11270" width="8" style="499" customWidth="1"/>
    <col min="11271" max="11271" width="7.85546875" style="499" bestFit="1" customWidth="1"/>
    <col min="11272" max="11272" width="5.5703125" style="499" customWidth="1"/>
    <col min="11273" max="11273" width="6.85546875" style="499" customWidth="1"/>
    <col min="11274" max="11274" width="7" style="499" customWidth="1"/>
    <col min="11275" max="11276" width="6.7109375" style="499" customWidth="1"/>
    <col min="11277" max="11278" width="6.85546875" style="499" customWidth="1"/>
    <col min="11279" max="11279" width="6" style="499" customWidth="1"/>
    <col min="11280" max="11280" width="6.7109375" style="499" customWidth="1"/>
    <col min="11281" max="11282" width="6.85546875" style="499" customWidth="1"/>
    <col min="11283" max="11283" width="8.140625" style="499" customWidth="1"/>
    <col min="11284" max="11284" width="7" style="499" customWidth="1"/>
    <col min="11285" max="11286" width="6.7109375" style="499" customWidth="1"/>
    <col min="11287" max="11287" width="7" style="499" customWidth="1"/>
    <col min="11288" max="11289" width="6.7109375" style="499" customWidth="1"/>
    <col min="11290" max="11518" width="11.42578125" style="499"/>
    <col min="11519" max="11519" width="4.28515625" style="499" customWidth="1"/>
    <col min="11520" max="11520" width="0.5703125" style="499" customWidth="1"/>
    <col min="11521" max="11521" width="12.140625" style="499" customWidth="1"/>
    <col min="11522" max="11522" width="7.7109375" style="499" bestFit="1" customWidth="1"/>
    <col min="11523" max="11523" width="7.7109375" style="499" customWidth="1"/>
    <col min="11524" max="11525" width="5.7109375" style="499" customWidth="1"/>
    <col min="11526" max="11526" width="8" style="499" customWidth="1"/>
    <col min="11527" max="11527" width="7.85546875" style="499" bestFit="1" customWidth="1"/>
    <col min="11528" max="11528" width="5.5703125" style="499" customWidth="1"/>
    <col min="11529" max="11529" width="6.85546875" style="499" customWidth="1"/>
    <col min="11530" max="11530" width="7" style="499" customWidth="1"/>
    <col min="11531" max="11532" width="6.7109375" style="499" customWidth="1"/>
    <col min="11533" max="11534" width="6.85546875" style="499" customWidth="1"/>
    <col min="11535" max="11535" width="6" style="499" customWidth="1"/>
    <col min="11536" max="11536" width="6.7109375" style="499" customWidth="1"/>
    <col min="11537" max="11538" width="6.85546875" style="499" customWidth="1"/>
    <col min="11539" max="11539" width="8.140625" style="499" customWidth="1"/>
    <col min="11540" max="11540" width="7" style="499" customWidth="1"/>
    <col min="11541" max="11542" width="6.7109375" style="499" customWidth="1"/>
    <col min="11543" max="11543" width="7" style="499" customWidth="1"/>
    <col min="11544" max="11545" width="6.7109375" style="499" customWidth="1"/>
    <col min="11546" max="11774" width="11.42578125" style="499"/>
    <col min="11775" max="11775" width="4.28515625" style="499" customWidth="1"/>
    <col min="11776" max="11776" width="0.5703125" style="499" customWidth="1"/>
    <col min="11777" max="11777" width="12.140625" style="499" customWidth="1"/>
    <col min="11778" max="11778" width="7.7109375" style="499" bestFit="1" customWidth="1"/>
    <col min="11779" max="11779" width="7.7109375" style="499" customWidth="1"/>
    <col min="11780" max="11781" width="5.7109375" style="499" customWidth="1"/>
    <col min="11782" max="11782" width="8" style="499" customWidth="1"/>
    <col min="11783" max="11783" width="7.85546875" style="499" bestFit="1" customWidth="1"/>
    <col min="11784" max="11784" width="5.5703125" style="499" customWidth="1"/>
    <col min="11785" max="11785" width="6.85546875" style="499" customWidth="1"/>
    <col min="11786" max="11786" width="7" style="499" customWidth="1"/>
    <col min="11787" max="11788" width="6.7109375" style="499" customWidth="1"/>
    <col min="11789" max="11790" width="6.85546875" style="499" customWidth="1"/>
    <col min="11791" max="11791" width="6" style="499" customWidth="1"/>
    <col min="11792" max="11792" width="6.7109375" style="499" customWidth="1"/>
    <col min="11793" max="11794" width="6.85546875" style="499" customWidth="1"/>
    <col min="11795" max="11795" width="8.140625" style="499" customWidth="1"/>
    <col min="11796" max="11796" width="7" style="499" customWidth="1"/>
    <col min="11797" max="11798" width="6.7109375" style="499" customWidth="1"/>
    <col min="11799" max="11799" width="7" style="499" customWidth="1"/>
    <col min="11800" max="11801" width="6.7109375" style="499" customWidth="1"/>
    <col min="11802" max="12030" width="11.42578125" style="499"/>
    <col min="12031" max="12031" width="4.28515625" style="499" customWidth="1"/>
    <col min="12032" max="12032" width="0.5703125" style="499" customWidth="1"/>
    <col min="12033" max="12033" width="12.140625" style="499" customWidth="1"/>
    <col min="12034" max="12034" width="7.7109375" style="499" bestFit="1" customWidth="1"/>
    <col min="12035" max="12035" width="7.7109375" style="499" customWidth="1"/>
    <col min="12036" max="12037" width="5.7109375" style="499" customWidth="1"/>
    <col min="12038" max="12038" width="8" style="499" customWidth="1"/>
    <col min="12039" max="12039" width="7.85546875" style="499" bestFit="1" customWidth="1"/>
    <col min="12040" max="12040" width="5.5703125" style="499" customWidth="1"/>
    <col min="12041" max="12041" width="6.85546875" style="499" customWidth="1"/>
    <col min="12042" max="12042" width="7" style="499" customWidth="1"/>
    <col min="12043" max="12044" width="6.7109375" style="499" customWidth="1"/>
    <col min="12045" max="12046" width="6.85546875" style="499" customWidth="1"/>
    <col min="12047" max="12047" width="6" style="499" customWidth="1"/>
    <col min="12048" max="12048" width="6.7109375" style="499" customWidth="1"/>
    <col min="12049" max="12050" width="6.85546875" style="499" customWidth="1"/>
    <col min="12051" max="12051" width="8.140625" style="499" customWidth="1"/>
    <col min="12052" max="12052" width="7" style="499" customWidth="1"/>
    <col min="12053" max="12054" width="6.7109375" style="499" customWidth="1"/>
    <col min="12055" max="12055" width="7" style="499" customWidth="1"/>
    <col min="12056" max="12057" width="6.7109375" style="499" customWidth="1"/>
    <col min="12058" max="12286" width="11.42578125" style="499"/>
    <col min="12287" max="12287" width="4.28515625" style="499" customWidth="1"/>
    <col min="12288" max="12288" width="0.5703125" style="499" customWidth="1"/>
    <col min="12289" max="12289" width="12.140625" style="499" customWidth="1"/>
    <col min="12290" max="12290" width="7.7109375" style="499" bestFit="1" customWidth="1"/>
    <col min="12291" max="12291" width="7.7109375" style="499" customWidth="1"/>
    <col min="12292" max="12293" width="5.7109375" style="499" customWidth="1"/>
    <col min="12294" max="12294" width="8" style="499" customWidth="1"/>
    <col min="12295" max="12295" width="7.85546875" style="499" bestFit="1" customWidth="1"/>
    <col min="12296" max="12296" width="5.5703125" style="499" customWidth="1"/>
    <col min="12297" max="12297" width="6.85546875" style="499" customWidth="1"/>
    <col min="12298" max="12298" width="7" style="499" customWidth="1"/>
    <col min="12299" max="12300" width="6.7109375" style="499" customWidth="1"/>
    <col min="12301" max="12302" width="6.85546875" style="499" customWidth="1"/>
    <col min="12303" max="12303" width="6" style="499" customWidth="1"/>
    <col min="12304" max="12304" width="6.7109375" style="499" customWidth="1"/>
    <col min="12305" max="12306" width="6.85546875" style="499" customWidth="1"/>
    <col min="12307" max="12307" width="8.140625" style="499" customWidth="1"/>
    <col min="12308" max="12308" width="7" style="499" customWidth="1"/>
    <col min="12309" max="12310" width="6.7109375" style="499" customWidth="1"/>
    <col min="12311" max="12311" width="7" style="499" customWidth="1"/>
    <col min="12312" max="12313" width="6.7109375" style="499" customWidth="1"/>
    <col min="12314" max="12542" width="11.42578125" style="499"/>
    <col min="12543" max="12543" width="4.28515625" style="499" customWidth="1"/>
    <col min="12544" max="12544" width="0.5703125" style="499" customWidth="1"/>
    <col min="12545" max="12545" width="12.140625" style="499" customWidth="1"/>
    <col min="12546" max="12546" width="7.7109375" style="499" bestFit="1" customWidth="1"/>
    <col min="12547" max="12547" width="7.7109375" style="499" customWidth="1"/>
    <col min="12548" max="12549" width="5.7109375" style="499" customWidth="1"/>
    <col min="12550" max="12550" width="8" style="499" customWidth="1"/>
    <col min="12551" max="12551" width="7.85546875" style="499" bestFit="1" customWidth="1"/>
    <col min="12552" max="12552" width="5.5703125" style="499" customWidth="1"/>
    <col min="12553" max="12553" width="6.85546875" style="499" customWidth="1"/>
    <col min="12554" max="12554" width="7" style="499" customWidth="1"/>
    <col min="12555" max="12556" width="6.7109375" style="499" customWidth="1"/>
    <col min="12557" max="12558" width="6.85546875" style="499" customWidth="1"/>
    <col min="12559" max="12559" width="6" style="499" customWidth="1"/>
    <col min="12560" max="12560" width="6.7109375" style="499" customWidth="1"/>
    <col min="12561" max="12562" width="6.85546875" style="499" customWidth="1"/>
    <col min="12563" max="12563" width="8.140625" style="499" customWidth="1"/>
    <col min="12564" max="12564" width="7" style="499" customWidth="1"/>
    <col min="12565" max="12566" width="6.7109375" style="499" customWidth="1"/>
    <col min="12567" max="12567" width="7" style="499" customWidth="1"/>
    <col min="12568" max="12569" width="6.7109375" style="499" customWidth="1"/>
    <col min="12570" max="12798" width="11.42578125" style="499"/>
    <col min="12799" max="12799" width="4.28515625" style="499" customWidth="1"/>
    <col min="12800" max="12800" width="0.5703125" style="499" customWidth="1"/>
    <col min="12801" max="12801" width="12.140625" style="499" customWidth="1"/>
    <col min="12802" max="12802" width="7.7109375" style="499" bestFit="1" customWidth="1"/>
    <col min="12803" max="12803" width="7.7109375" style="499" customWidth="1"/>
    <col min="12804" max="12805" width="5.7109375" style="499" customWidth="1"/>
    <col min="12806" max="12806" width="8" style="499" customWidth="1"/>
    <col min="12807" max="12807" width="7.85546875" style="499" bestFit="1" customWidth="1"/>
    <col min="12808" max="12808" width="5.5703125" style="499" customWidth="1"/>
    <col min="12809" max="12809" width="6.85546875" style="499" customWidth="1"/>
    <col min="12810" max="12810" width="7" style="499" customWidth="1"/>
    <col min="12811" max="12812" width="6.7109375" style="499" customWidth="1"/>
    <col min="12813" max="12814" width="6.85546875" style="499" customWidth="1"/>
    <col min="12815" max="12815" width="6" style="499" customWidth="1"/>
    <col min="12816" max="12816" width="6.7109375" style="499" customWidth="1"/>
    <col min="12817" max="12818" width="6.85546875" style="499" customWidth="1"/>
    <col min="12819" max="12819" width="8.140625" style="499" customWidth="1"/>
    <col min="12820" max="12820" width="7" style="499" customWidth="1"/>
    <col min="12821" max="12822" width="6.7109375" style="499" customWidth="1"/>
    <col min="12823" max="12823" width="7" style="499" customWidth="1"/>
    <col min="12824" max="12825" width="6.7109375" style="499" customWidth="1"/>
    <col min="12826" max="13054" width="11.42578125" style="499"/>
    <col min="13055" max="13055" width="4.28515625" style="499" customWidth="1"/>
    <col min="13056" max="13056" width="0.5703125" style="499" customWidth="1"/>
    <col min="13057" max="13057" width="12.140625" style="499" customWidth="1"/>
    <col min="13058" max="13058" width="7.7109375" style="499" bestFit="1" customWidth="1"/>
    <col min="13059" max="13059" width="7.7109375" style="499" customWidth="1"/>
    <col min="13060" max="13061" width="5.7109375" style="499" customWidth="1"/>
    <col min="13062" max="13062" width="8" style="499" customWidth="1"/>
    <col min="13063" max="13063" width="7.85546875" style="499" bestFit="1" customWidth="1"/>
    <col min="13064" max="13064" width="5.5703125" style="499" customWidth="1"/>
    <col min="13065" max="13065" width="6.85546875" style="499" customWidth="1"/>
    <col min="13066" max="13066" width="7" style="499" customWidth="1"/>
    <col min="13067" max="13068" width="6.7109375" style="499" customWidth="1"/>
    <col min="13069" max="13070" width="6.85546875" style="499" customWidth="1"/>
    <col min="13071" max="13071" width="6" style="499" customWidth="1"/>
    <col min="13072" max="13072" width="6.7109375" style="499" customWidth="1"/>
    <col min="13073" max="13074" width="6.85546875" style="499" customWidth="1"/>
    <col min="13075" max="13075" width="8.140625" style="499" customWidth="1"/>
    <col min="13076" max="13076" width="7" style="499" customWidth="1"/>
    <col min="13077" max="13078" width="6.7109375" style="499" customWidth="1"/>
    <col min="13079" max="13079" width="7" style="499" customWidth="1"/>
    <col min="13080" max="13081" width="6.7109375" style="499" customWidth="1"/>
    <col min="13082" max="13310" width="11.42578125" style="499"/>
    <col min="13311" max="13311" width="4.28515625" style="499" customWidth="1"/>
    <col min="13312" max="13312" width="0.5703125" style="499" customWidth="1"/>
    <col min="13313" max="13313" width="12.140625" style="499" customWidth="1"/>
    <col min="13314" max="13314" width="7.7109375" style="499" bestFit="1" customWidth="1"/>
    <col min="13315" max="13315" width="7.7109375" style="499" customWidth="1"/>
    <col min="13316" max="13317" width="5.7109375" style="499" customWidth="1"/>
    <col min="13318" max="13318" width="8" style="499" customWidth="1"/>
    <col min="13319" max="13319" width="7.85546875" style="499" bestFit="1" customWidth="1"/>
    <col min="13320" max="13320" width="5.5703125" style="499" customWidth="1"/>
    <col min="13321" max="13321" width="6.85546875" style="499" customWidth="1"/>
    <col min="13322" max="13322" width="7" style="499" customWidth="1"/>
    <col min="13323" max="13324" width="6.7109375" style="499" customWidth="1"/>
    <col min="13325" max="13326" width="6.85546875" style="499" customWidth="1"/>
    <col min="13327" max="13327" width="6" style="499" customWidth="1"/>
    <col min="13328" max="13328" width="6.7109375" style="499" customWidth="1"/>
    <col min="13329" max="13330" width="6.85546875" style="499" customWidth="1"/>
    <col min="13331" max="13331" width="8.140625" style="499" customWidth="1"/>
    <col min="13332" max="13332" width="7" style="499" customWidth="1"/>
    <col min="13333" max="13334" width="6.7109375" style="499" customWidth="1"/>
    <col min="13335" max="13335" width="7" style="499" customWidth="1"/>
    <col min="13336" max="13337" width="6.7109375" style="499" customWidth="1"/>
    <col min="13338" max="13566" width="11.42578125" style="499"/>
    <col min="13567" max="13567" width="4.28515625" style="499" customWidth="1"/>
    <col min="13568" max="13568" width="0.5703125" style="499" customWidth="1"/>
    <col min="13569" max="13569" width="12.140625" style="499" customWidth="1"/>
    <col min="13570" max="13570" width="7.7109375" style="499" bestFit="1" customWidth="1"/>
    <col min="13571" max="13571" width="7.7109375" style="499" customWidth="1"/>
    <col min="13572" max="13573" width="5.7109375" style="499" customWidth="1"/>
    <col min="13574" max="13574" width="8" style="499" customWidth="1"/>
    <col min="13575" max="13575" width="7.85546875" style="499" bestFit="1" customWidth="1"/>
    <col min="13576" max="13576" width="5.5703125" style="499" customWidth="1"/>
    <col min="13577" max="13577" width="6.85546875" style="499" customWidth="1"/>
    <col min="13578" max="13578" width="7" style="499" customWidth="1"/>
    <col min="13579" max="13580" width="6.7109375" style="499" customWidth="1"/>
    <col min="13581" max="13582" width="6.85546875" style="499" customWidth="1"/>
    <col min="13583" max="13583" width="6" style="499" customWidth="1"/>
    <col min="13584" max="13584" width="6.7109375" style="499" customWidth="1"/>
    <col min="13585" max="13586" width="6.85546875" style="499" customWidth="1"/>
    <col min="13587" max="13587" width="8.140625" style="499" customWidth="1"/>
    <col min="13588" max="13588" width="7" style="499" customWidth="1"/>
    <col min="13589" max="13590" width="6.7109375" style="499" customWidth="1"/>
    <col min="13591" max="13591" width="7" style="499" customWidth="1"/>
    <col min="13592" max="13593" width="6.7109375" style="499" customWidth="1"/>
    <col min="13594" max="13822" width="11.42578125" style="499"/>
    <col min="13823" max="13823" width="4.28515625" style="499" customWidth="1"/>
    <col min="13824" max="13824" width="0.5703125" style="499" customWidth="1"/>
    <col min="13825" max="13825" width="12.140625" style="499" customWidth="1"/>
    <col min="13826" max="13826" width="7.7109375" style="499" bestFit="1" customWidth="1"/>
    <col min="13827" max="13827" width="7.7109375" style="499" customWidth="1"/>
    <col min="13828" max="13829" width="5.7109375" style="499" customWidth="1"/>
    <col min="13830" max="13830" width="8" style="499" customWidth="1"/>
    <col min="13831" max="13831" width="7.85546875" style="499" bestFit="1" customWidth="1"/>
    <col min="13832" max="13832" width="5.5703125" style="499" customWidth="1"/>
    <col min="13833" max="13833" width="6.85546875" style="499" customWidth="1"/>
    <col min="13834" max="13834" width="7" style="499" customWidth="1"/>
    <col min="13835" max="13836" width="6.7109375" style="499" customWidth="1"/>
    <col min="13837" max="13838" width="6.85546875" style="499" customWidth="1"/>
    <col min="13839" max="13839" width="6" style="499" customWidth="1"/>
    <col min="13840" max="13840" width="6.7109375" style="499" customWidth="1"/>
    <col min="13841" max="13842" width="6.85546875" style="499" customWidth="1"/>
    <col min="13843" max="13843" width="8.140625" style="499" customWidth="1"/>
    <col min="13844" max="13844" width="7" style="499" customWidth="1"/>
    <col min="13845" max="13846" width="6.7109375" style="499" customWidth="1"/>
    <col min="13847" max="13847" width="7" style="499" customWidth="1"/>
    <col min="13848" max="13849" width="6.7109375" style="499" customWidth="1"/>
    <col min="13850" max="14078" width="11.42578125" style="499"/>
    <col min="14079" max="14079" width="4.28515625" style="499" customWidth="1"/>
    <col min="14080" max="14080" width="0.5703125" style="499" customWidth="1"/>
    <col min="14081" max="14081" width="12.140625" style="499" customWidth="1"/>
    <col min="14082" max="14082" width="7.7109375" style="499" bestFit="1" customWidth="1"/>
    <col min="14083" max="14083" width="7.7109375" style="499" customWidth="1"/>
    <col min="14084" max="14085" width="5.7109375" style="499" customWidth="1"/>
    <col min="14086" max="14086" width="8" style="499" customWidth="1"/>
    <col min="14087" max="14087" width="7.85546875" style="499" bestFit="1" customWidth="1"/>
    <col min="14088" max="14088" width="5.5703125" style="499" customWidth="1"/>
    <col min="14089" max="14089" width="6.85546875" style="499" customWidth="1"/>
    <col min="14090" max="14090" width="7" style="499" customWidth="1"/>
    <col min="14091" max="14092" width="6.7109375" style="499" customWidth="1"/>
    <col min="14093" max="14094" width="6.85546875" style="499" customWidth="1"/>
    <col min="14095" max="14095" width="6" style="499" customWidth="1"/>
    <col min="14096" max="14096" width="6.7109375" style="499" customWidth="1"/>
    <col min="14097" max="14098" width="6.85546875" style="499" customWidth="1"/>
    <col min="14099" max="14099" width="8.140625" style="499" customWidth="1"/>
    <col min="14100" max="14100" width="7" style="499" customWidth="1"/>
    <col min="14101" max="14102" width="6.7109375" style="499" customWidth="1"/>
    <col min="14103" max="14103" width="7" style="499" customWidth="1"/>
    <col min="14104" max="14105" width="6.7109375" style="499" customWidth="1"/>
    <col min="14106" max="14334" width="11.42578125" style="499"/>
    <col min="14335" max="14335" width="4.28515625" style="499" customWidth="1"/>
    <col min="14336" max="14336" width="0.5703125" style="499" customWidth="1"/>
    <col min="14337" max="14337" width="12.140625" style="499" customWidth="1"/>
    <col min="14338" max="14338" width="7.7109375" style="499" bestFit="1" customWidth="1"/>
    <col min="14339" max="14339" width="7.7109375" style="499" customWidth="1"/>
    <col min="14340" max="14341" width="5.7109375" style="499" customWidth="1"/>
    <col min="14342" max="14342" width="8" style="499" customWidth="1"/>
    <col min="14343" max="14343" width="7.85546875" style="499" bestFit="1" customWidth="1"/>
    <col min="14344" max="14344" width="5.5703125" style="499" customWidth="1"/>
    <col min="14345" max="14345" width="6.85546875" style="499" customWidth="1"/>
    <col min="14346" max="14346" width="7" style="499" customWidth="1"/>
    <col min="14347" max="14348" width="6.7109375" style="499" customWidth="1"/>
    <col min="14349" max="14350" width="6.85546875" style="499" customWidth="1"/>
    <col min="14351" max="14351" width="6" style="499" customWidth="1"/>
    <col min="14352" max="14352" width="6.7109375" style="499" customWidth="1"/>
    <col min="14353" max="14354" width="6.85546875" style="499" customWidth="1"/>
    <col min="14355" max="14355" width="8.140625" style="499" customWidth="1"/>
    <col min="14356" max="14356" width="7" style="499" customWidth="1"/>
    <col min="14357" max="14358" width="6.7109375" style="499" customWidth="1"/>
    <col min="14359" max="14359" width="7" style="499" customWidth="1"/>
    <col min="14360" max="14361" width="6.7109375" style="499" customWidth="1"/>
    <col min="14362" max="14590" width="11.42578125" style="499"/>
    <col min="14591" max="14591" width="4.28515625" style="499" customWidth="1"/>
    <col min="14592" max="14592" width="0.5703125" style="499" customWidth="1"/>
    <col min="14593" max="14593" width="12.140625" style="499" customWidth="1"/>
    <col min="14594" max="14594" width="7.7109375" style="499" bestFit="1" customWidth="1"/>
    <col min="14595" max="14595" width="7.7109375" style="499" customWidth="1"/>
    <col min="14596" max="14597" width="5.7109375" style="499" customWidth="1"/>
    <col min="14598" max="14598" width="8" style="499" customWidth="1"/>
    <col min="14599" max="14599" width="7.85546875" style="499" bestFit="1" customWidth="1"/>
    <col min="14600" max="14600" width="5.5703125" style="499" customWidth="1"/>
    <col min="14601" max="14601" width="6.85546875" style="499" customWidth="1"/>
    <col min="14602" max="14602" width="7" style="499" customWidth="1"/>
    <col min="14603" max="14604" width="6.7109375" style="499" customWidth="1"/>
    <col min="14605" max="14606" width="6.85546875" style="499" customWidth="1"/>
    <col min="14607" max="14607" width="6" style="499" customWidth="1"/>
    <col min="14608" max="14608" width="6.7109375" style="499" customWidth="1"/>
    <col min="14609" max="14610" width="6.85546875" style="499" customWidth="1"/>
    <col min="14611" max="14611" width="8.140625" style="499" customWidth="1"/>
    <col min="14612" max="14612" width="7" style="499" customWidth="1"/>
    <col min="14613" max="14614" width="6.7109375" style="499" customWidth="1"/>
    <col min="14615" max="14615" width="7" style="499" customWidth="1"/>
    <col min="14616" max="14617" width="6.7109375" style="499" customWidth="1"/>
    <col min="14618" max="14846" width="11.42578125" style="499"/>
    <col min="14847" max="14847" width="4.28515625" style="499" customWidth="1"/>
    <col min="14848" max="14848" width="0.5703125" style="499" customWidth="1"/>
    <col min="14849" max="14849" width="12.140625" style="499" customWidth="1"/>
    <col min="14850" max="14850" width="7.7109375" style="499" bestFit="1" customWidth="1"/>
    <col min="14851" max="14851" width="7.7109375" style="499" customWidth="1"/>
    <col min="14852" max="14853" width="5.7109375" style="499" customWidth="1"/>
    <col min="14854" max="14854" width="8" style="499" customWidth="1"/>
    <col min="14855" max="14855" width="7.85546875" style="499" bestFit="1" customWidth="1"/>
    <col min="14856" max="14856" width="5.5703125" style="499" customWidth="1"/>
    <col min="14857" max="14857" width="6.85546875" style="499" customWidth="1"/>
    <col min="14858" max="14858" width="7" style="499" customWidth="1"/>
    <col min="14859" max="14860" width="6.7109375" style="499" customWidth="1"/>
    <col min="14861" max="14862" width="6.85546875" style="499" customWidth="1"/>
    <col min="14863" max="14863" width="6" style="499" customWidth="1"/>
    <col min="14864" max="14864" width="6.7109375" style="499" customWidth="1"/>
    <col min="14865" max="14866" width="6.85546875" style="499" customWidth="1"/>
    <col min="14867" max="14867" width="8.140625" style="499" customWidth="1"/>
    <col min="14868" max="14868" width="7" style="499" customWidth="1"/>
    <col min="14869" max="14870" width="6.7109375" style="499" customWidth="1"/>
    <col min="14871" max="14871" width="7" style="499" customWidth="1"/>
    <col min="14872" max="14873" width="6.7109375" style="499" customWidth="1"/>
    <col min="14874" max="15102" width="11.42578125" style="499"/>
    <col min="15103" max="15103" width="4.28515625" style="499" customWidth="1"/>
    <col min="15104" max="15104" width="0.5703125" style="499" customWidth="1"/>
    <col min="15105" max="15105" width="12.140625" style="499" customWidth="1"/>
    <col min="15106" max="15106" width="7.7109375" style="499" bestFit="1" customWidth="1"/>
    <col min="15107" max="15107" width="7.7109375" style="499" customWidth="1"/>
    <col min="15108" max="15109" width="5.7109375" style="499" customWidth="1"/>
    <col min="15110" max="15110" width="8" style="499" customWidth="1"/>
    <col min="15111" max="15111" width="7.85546875" style="499" bestFit="1" customWidth="1"/>
    <col min="15112" max="15112" width="5.5703125" style="499" customWidth="1"/>
    <col min="15113" max="15113" width="6.85546875" style="499" customWidth="1"/>
    <col min="15114" max="15114" width="7" style="499" customWidth="1"/>
    <col min="15115" max="15116" width="6.7109375" style="499" customWidth="1"/>
    <col min="15117" max="15118" width="6.85546875" style="499" customWidth="1"/>
    <col min="15119" max="15119" width="6" style="499" customWidth="1"/>
    <col min="15120" max="15120" width="6.7109375" style="499" customWidth="1"/>
    <col min="15121" max="15122" width="6.85546875" style="499" customWidth="1"/>
    <col min="15123" max="15123" width="8.140625" style="499" customWidth="1"/>
    <col min="15124" max="15124" width="7" style="499" customWidth="1"/>
    <col min="15125" max="15126" width="6.7109375" style="499" customWidth="1"/>
    <col min="15127" max="15127" width="7" style="499" customWidth="1"/>
    <col min="15128" max="15129" width="6.7109375" style="499" customWidth="1"/>
    <col min="15130" max="15358" width="11.42578125" style="499"/>
    <col min="15359" max="15359" width="4.28515625" style="499" customWidth="1"/>
    <col min="15360" max="15360" width="0.5703125" style="499" customWidth="1"/>
    <col min="15361" max="15361" width="12.140625" style="499" customWidth="1"/>
    <col min="15362" max="15362" width="7.7109375" style="499" bestFit="1" customWidth="1"/>
    <col min="15363" max="15363" width="7.7109375" style="499" customWidth="1"/>
    <col min="15364" max="15365" width="5.7109375" style="499" customWidth="1"/>
    <col min="15366" max="15366" width="8" style="499" customWidth="1"/>
    <col min="15367" max="15367" width="7.85546875" style="499" bestFit="1" customWidth="1"/>
    <col min="15368" max="15368" width="5.5703125" style="499" customWidth="1"/>
    <col min="15369" max="15369" width="6.85546875" style="499" customWidth="1"/>
    <col min="15370" max="15370" width="7" style="499" customWidth="1"/>
    <col min="15371" max="15372" width="6.7109375" style="499" customWidth="1"/>
    <col min="15373" max="15374" width="6.85546875" style="499" customWidth="1"/>
    <col min="15375" max="15375" width="6" style="499" customWidth="1"/>
    <col min="15376" max="15376" width="6.7109375" style="499" customWidth="1"/>
    <col min="15377" max="15378" width="6.85546875" style="499" customWidth="1"/>
    <col min="15379" max="15379" width="8.140625" style="499" customWidth="1"/>
    <col min="15380" max="15380" width="7" style="499" customWidth="1"/>
    <col min="15381" max="15382" width="6.7109375" style="499" customWidth="1"/>
    <col min="15383" max="15383" width="7" style="499" customWidth="1"/>
    <col min="15384" max="15385" width="6.7109375" style="499" customWidth="1"/>
    <col min="15386" max="15614" width="11.42578125" style="499"/>
    <col min="15615" max="15615" width="4.28515625" style="499" customWidth="1"/>
    <col min="15616" max="15616" width="0.5703125" style="499" customWidth="1"/>
    <col min="15617" max="15617" width="12.140625" style="499" customWidth="1"/>
    <col min="15618" max="15618" width="7.7109375" style="499" bestFit="1" customWidth="1"/>
    <col min="15619" max="15619" width="7.7109375" style="499" customWidth="1"/>
    <col min="15620" max="15621" width="5.7109375" style="499" customWidth="1"/>
    <col min="15622" max="15622" width="8" style="499" customWidth="1"/>
    <col min="15623" max="15623" width="7.85546875" style="499" bestFit="1" customWidth="1"/>
    <col min="15624" max="15624" width="5.5703125" style="499" customWidth="1"/>
    <col min="15625" max="15625" width="6.85546875" style="499" customWidth="1"/>
    <col min="15626" max="15626" width="7" style="499" customWidth="1"/>
    <col min="15627" max="15628" width="6.7109375" style="499" customWidth="1"/>
    <col min="15629" max="15630" width="6.85546875" style="499" customWidth="1"/>
    <col min="15631" max="15631" width="6" style="499" customWidth="1"/>
    <col min="15632" max="15632" width="6.7109375" style="499" customWidth="1"/>
    <col min="15633" max="15634" width="6.85546875" style="499" customWidth="1"/>
    <col min="15635" max="15635" width="8.140625" style="499" customWidth="1"/>
    <col min="15636" max="15636" width="7" style="499" customWidth="1"/>
    <col min="15637" max="15638" width="6.7109375" style="499" customWidth="1"/>
    <col min="15639" max="15639" width="7" style="499" customWidth="1"/>
    <col min="15640" max="15641" width="6.7109375" style="499" customWidth="1"/>
    <col min="15642" max="15870" width="11.42578125" style="499"/>
    <col min="15871" max="15871" width="4.28515625" style="499" customWidth="1"/>
    <col min="15872" max="15872" width="0.5703125" style="499" customWidth="1"/>
    <col min="15873" max="15873" width="12.140625" style="499" customWidth="1"/>
    <col min="15874" max="15874" width="7.7109375" style="499" bestFit="1" customWidth="1"/>
    <col min="15875" max="15875" width="7.7109375" style="499" customWidth="1"/>
    <col min="15876" max="15877" width="5.7109375" style="499" customWidth="1"/>
    <col min="15878" max="15878" width="8" style="499" customWidth="1"/>
    <col min="15879" max="15879" width="7.85546875" style="499" bestFit="1" customWidth="1"/>
    <col min="15880" max="15880" width="5.5703125" style="499" customWidth="1"/>
    <col min="15881" max="15881" width="6.85546875" style="499" customWidth="1"/>
    <col min="15882" max="15882" width="7" style="499" customWidth="1"/>
    <col min="15883" max="15884" width="6.7109375" style="499" customWidth="1"/>
    <col min="15885" max="15886" width="6.85546875" style="499" customWidth="1"/>
    <col min="15887" max="15887" width="6" style="499" customWidth="1"/>
    <col min="15888" max="15888" width="6.7109375" style="499" customWidth="1"/>
    <col min="15889" max="15890" width="6.85546875" style="499" customWidth="1"/>
    <col min="15891" max="15891" width="8.140625" style="499" customWidth="1"/>
    <col min="15892" max="15892" width="7" style="499" customWidth="1"/>
    <col min="15893" max="15894" width="6.7109375" style="499" customWidth="1"/>
    <col min="15895" max="15895" width="7" style="499" customWidth="1"/>
    <col min="15896" max="15897" width="6.7109375" style="499" customWidth="1"/>
    <col min="15898" max="16126" width="11.42578125" style="499"/>
    <col min="16127" max="16127" width="4.28515625" style="499" customWidth="1"/>
    <col min="16128" max="16128" width="0.5703125" style="499" customWidth="1"/>
    <col min="16129" max="16129" width="12.140625" style="499" customWidth="1"/>
    <col min="16130" max="16130" width="7.7109375" style="499" bestFit="1" customWidth="1"/>
    <col min="16131" max="16131" width="7.7109375" style="499" customWidth="1"/>
    <col min="16132" max="16133" width="5.7109375" style="499" customWidth="1"/>
    <col min="16134" max="16134" width="8" style="499" customWidth="1"/>
    <col min="16135" max="16135" width="7.85546875" style="499" bestFit="1" customWidth="1"/>
    <col min="16136" max="16136" width="5.5703125" style="499" customWidth="1"/>
    <col min="16137" max="16137" width="6.85546875" style="499" customWidth="1"/>
    <col min="16138" max="16138" width="7" style="499" customWidth="1"/>
    <col min="16139" max="16140" width="6.7109375" style="499" customWidth="1"/>
    <col min="16141" max="16142" width="6.85546875" style="499" customWidth="1"/>
    <col min="16143" max="16143" width="6" style="499" customWidth="1"/>
    <col min="16144" max="16144" width="6.7109375" style="499" customWidth="1"/>
    <col min="16145" max="16146" width="6.85546875" style="499" customWidth="1"/>
    <col min="16147" max="16147" width="8.140625" style="499" customWidth="1"/>
    <col min="16148" max="16148" width="7" style="499" customWidth="1"/>
    <col min="16149" max="16150" width="6.7109375" style="499" customWidth="1"/>
    <col min="16151" max="16151" width="7" style="499" customWidth="1"/>
    <col min="16152" max="16153" width="6.7109375" style="499" customWidth="1"/>
    <col min="16154" max="16384" width="11.42578125" style="499"/>
  </cols>
  <sheetData>
    <row r="1" spans="1:57" s="480" customFormat="1" ht="15.75" customHeight="1">
      <c r="A1" s="475" t="s">
        <v>351</v>
      </c>
      <c r="B1" s="476"/>
      <c r="C1" s="477"/>
      <c r="D1" s="477"/>
      <c r="E1" s="477"/>
      <c r="F1" s="478"/>
      <c r="G1" s="477"/>
      <c r="H1" s="479"/>
      <c r="I1" s="477"/>
      <c r="J1" s="477"/>
      <c r="K1" s="477"/>
      <c r="L1" s="477"/>
      <c r="M1" s="477"/>
      <c r="N1" s="477"/>
      <c r="O1" s="477"/>
      <c r="AJ1" s="481"/>
      <c r="AV1" s="482"/>
    </row>
    <row r="2" spans="1:57" s="487" customFormat="1" ht="12" customHeight="1">
      <c r="A2" s="483" t="s">
        <v>352</v>
      </c>
      <c r="B2" s="484"/>
      <c r="C2" s="484"/>
      <c r="D2" s="484"/>
      <c r="E2" s="484"/>
      <c r="F2" s="484"/>
      <c r="G2" s="484"/>
      <c r="H2" s="485"/>
      <c r="I2" s="484"/>
      <c r="J2" s="484"/>
      <c r="K2" s="484"/>
      <c r="L2" s="484"/>
      <c r="M2" s="484"/>
      <c r="N2" s="484"/>
      <c r="O2" s="486"/>
      <c r="S2" s="488">
        <f>COUNT(B7:B18)</f>
        <v>12</v>
      </c>
      <c r="T2" s="488">
        <v>1</v>
      </c>
      <c r="U2" s="489" t="s">
        <v>316</v>
      </c>
    </row>
    <row r="3" spans="1:57" s="487" customFormat="1" ht="12" customHeight="1">
      <c r="A3" s="490" t="s">
        <v>353</v>
      </c>
      <c r="B3" s="491"/>
      <c r="C3" s="491"/>
      <c r="D3" s="491"/>
      <c r="E3" s="491"/>
      <c r="F3" s="491"/>
      <c r="G3" s="491"/>
      <c r="H3" s="492"/>
      <c r="I3" s="491"/>
      <c r="J3" s="491"/>
      <c r="K3" s="491"/>
      <c r="L3" s="491"/>
      <c r="M3" s="491"/>
      <c r="N3" s="491"/>
      <c r="O3" s="493"/>
      <c r="S3" s="488" t="str">
        <f>VLOOKUP(S2,T:U,2,FALSE)</f>
        <v>Januar bis Dezember</v>
      </c>
      <c r="T3" s="488">
        <v>2</v>
      </c>
      <c r="U3" s="489" t="s">
        <v>318</v>
      </c>
    </row>
    <row r="4" spans="1:57" ht="22.5" customHeight="1">
      <c r="A4" s="929"/>
      <c r="B4" s="494" t="s">
        <v>320</v>
      </c>
      <c r="C4" s="495"/>
      <c r="D4" s="496" t="s">
        <v>321</v>
      </c>
      <c r="E4" s="495"/>
      <c r="F4" s="496" t="s">
        <v>322</v>
      </c>
      <c r="G4" s="496"/>
      <c r="H4" s="497"/>
      <c r="I4" s="496" t="s">
        <v>320</v>
      </c>
      <c r="J4" s="495"/>
      <c r="K4" s="496" t="s">
        <v>321</v>
      </c>
      <c r="L4" s="495"/>
      <c r="M4" s="496" t="s">
        <v>322</v>
      </c>
      <c r="N4" s="496"/>
      <c r="O4" s="498"/>
      <c r="Q4" s="480"/>
      <c r="R4" s="480"/>
      <c r="S4" s="488"/>
      <c r="T4" s="488">
        <v>3</v>
      </c>
      <c r="U4" s="489" t="s">
        <v>323</v>
      </c>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row>
    <row r="5" spans="1:57" s="503" customFormat="1" ht="28.5" customHeight="1">
      <c r="A5" s="930"/>
      <c r="B5" s="500">
        <v>2024</v>
      </c>
      <c r="C5" s="500">
        <v>2025</v>
      </c>
      <c r="D5" s="500">
        <v>2024</v>
      </c>
      <c r="E5" s="500">
        <v>2025</v>
      </c>
      <c r="F5" s="500">
        <v>2024</v>
      </c>
      <c r="G5" s="500">
        <v>2025</v>
      </c>
      <c r="H5" s="501" t="s">
        <v>354</v>
      </c>
      <c r="I5" s="500">
        <v>2024</v>
      </c>
      <c r="J5" s="500">
        <v>2025</v>
      </c>
      <c r="K5" s="500">
        <v>2024</v>
      </c>
      <c r="L5" s="500">
        <v>2025</v>
      </c>
      <c r="M5" s="500">
        <v>2024</v>
      </c>
      <c r="N5" s="500">
        <v>2025</v>
      </c>
      <c r="O5" s="502" t="s">
        <v>354</v>
      </c>
      <c r="Q5" s="480"/>
      <c r="R5" s="480"/>
      <c r="S5" s="504"/>
      <c r="T5" s="488">
        <v>4</v>
      </c>
      <c r="U5" s="489" t="s">
        <v>325</v>
      </c>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row>
    <row r="6" spans="1:57" s="514" customFormat="1" ht="11.25" customHeight="1">
      <c r="A6" s="505"/>
      <c r="B6" s="506" t="s">
        <v>355</v>
      </c>
      <c r="C6" s="506"/>
      <c r="D6" s="506"/>
      <c r="E6" s="506"/>
      <c r="F6" s="506"/>
      <c r="G6" s="507"/>
      <c r="H6" s="508"/>
      <c r="I6" s="506" t="s">
        <v>339</v>
      </c>
      <c r="J6" s="509"/>
      <c r="K6" s="510"/>
      <c r="L6" s="509"/>
      <c r="M6" s="511"/>
      <c r="N6" s="512"/>
      <c r="O6" s="513"/>
      <c r="Q6" s="480"/>
      <c r="R6" s="480"/>
      <c r="S6" s="488"/>
      <c r="T6" s="488">
        <v>5</v>
      </c>
      <c r="U6" s="489" t="s">
        <v>328</v>
      </c>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row>
    <row r="7" spans="1:57" ht="9.9499999999999993" customHeight="1">
      <c r="A7" s="515">
        <v>35065</v>
      </c>
      <c r="B7" s="516">
        <v>85.2</v>
      </c>
      <c r="C7" s="516">
        <v>87.56</v>
      </c>
      <c r="D7" s="516">
        <v>0.7</v>
      </c>
      <c r="E7" s="516">
        <v>0.62</v>
      </c>
      <c r="F7" s="516">
        <v>85.9</v>
      </c>
      <c r="G7" s="516">
        <v>88.18</v>
      </c>
      <c r="H7" s="410">
        <f t="shared" ref="H7:H12" si="0">IF(G7="","",(G7/F7-1)*100)</f>
        <v>2.654249126891739</v>
      </c>
      <c r="I7" s="516">
        <v>3.6</v>
      </c>
      <c r="J7" s="516">
        <v>3.9550000000000001</v>
      </c>
      <c r="K7" s="516">
        <v>0</v>
      </c>
      <c r="L7" s="516">
        <v>2.1000000000000001E-2</v>
      </c>
      <c r="M7" s="516">
        <v>3.6</v>
      </c>
      <c r="N7" s="516">
        <v>3.9769999999999999</v>
      </c>
      <c r="O7" s="410">
        <f t="shared" ref="O7:O12" si="1">IF(N7="","",(N7/M7-1)*100)</f>
        <v>10.472222222222216</v>
      </c>
      <c r="Q7" s="480"/>
      <c r="R7" s="480"/>
      <c r="S7" s="488"/>
      <c r="T7" s="488">
        <v>6</v>
      </c>
      <c r="U7" s="489" t="s">
        <v>329</v>
      </c>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row>
    <row r="8" spans="1:57" ht="9.9499999999999993" customHeight="1">
      <c r="A8" s="515">
        <v>35096</v>
      </c>
      <c r="B8" s="516">
        <v>83.7</v>
      </c>
      <c r="C8" s="516">
        <v>75.25</v>
      </c>
      <c r="D8" s="516">
        <v>0.7</v>
      </c>
      <c r="E8" s="516">
        <v>0.69499999999999995</v>
      </c>
      <c r="F8" s="516">
        <v>84.4</v>
      </c>
      <c r="G8" s="516">
        <v>75.945999999999998</v>
      </c>
      <c r="H8" s="410">
        <f t="shared" si="0"/>
        <v>-10.016587677725131</v>
      </c>
      <c r="I8" s="516">
        <v>3.7</v>
      </c>
      <c r="J8" s="516">
        <v>3.2829999999999999</v>
      </c>
      <c r="K8" s="516">
        <v>0</v>
      </c>
      <c r="L8" s="516">
        <v>1.7999999999999999E-2</v>
      </c>
      <c r="M8" s="516">
        <v>3.7</v>
      </c>
      <c r="N8" s="516">
        <v>3.3010000000000002</v>
      </c>
      <c r="O8" s="410">
        <f t="shared" si="1"/>
        <v>-10.783783783783784</v>
      </c>
      <c r="Q8" s="480"/>
      <c r="R8" s="480"/>
      <c r="S8" s="488"/>
      <c r="T8" s="488">
        <v>7</v>
      </c>
      <c r="U8" s="489" t="s">
        <v>330</v>
      </c>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row>
    <row r="9" spans="1:57" ht="9.9499999999999993" customHeight="1">
      <c r="A9" s="515">
        <v>35125</v>
      </c>
      <c r="B9" s="516">
        <v>87</v>
      </c>
      <c r="C9" s="516">
        <v>81.61</v>
      </c>
      <c r="D9" s="516">
        <v>0.7</v>
      </c>
      <c r="E9" s="516">
        <v>0.68899999999999995</v>
      </c>
      <c r="F9" s="516">
        <v>87.7</v>
      </c>
      <c r="G9" s="516">
        <v>82.301000000000002</v>
      </c>
      <c r="H9" s="410">
        <f t="shared" si="0"/>
        <v>-6.1562143671607732</v>
      </c>
      <c r="I9" s="516">
        <v>3.9</v>
      </c>
      <c r="J9" s="516">
        <v>3.5779999999999998</v>
      </c>
      <c r="K9" s="516">
        <v>0</v>
      </c>
      <c r="L9" s="516">
        <v>1.6E-2</v>
      </c>
      <c r="M9" s="516">
        <v>3.9</v>
      </c>
      <c r="N9" s="516">
        <v>3.5950000000000002</v>
      </c>
      <c r="O9" s="410">
        <f t="shared" si="1"/>
        <v>-7.8205128205128149</v>
      </c>
      <c r="Q9" s="480"/>
      <c r="R9" s="480"/>
      <c r="S9" s="488"/>
      <c r="T9" s="488">
        <v>8</v>
      </c>
      <c r="U9" s="489" t="s">
        <v>331</v>
      </c>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row>
    <row r="10" spans="1:57" ht="9.9499999999999993" customHeight="1">
      <c r="A10" s="515">
        <v>35156</v>
      </c>
      <c r="B10" s="516">
        <v>85</v>
      </c>
      <c r="C10" s="516">
        <v>76.495000000000005</v>
      </c>
      <c r="D10" s="516">
        <v>0.5</v>
      </c>
      <c r="E10" s="516">
        <v>0.51</v>
      </c>
      <c r="F10" s="516">
        <v>85.5</v>
      </c>
      <c r="G10" s="516">
        <v>77.004999999999995</v>
      </c>
      <c r="H10" s="410">
        <f t="shared" si="0"/>
        <v>-9.9356725146198865</v>
      </c>
      <c r="I10" s="516">
        <v>4</v>
      </c>
      <c r="J10" s="516">
        <v>3.88</v>
      </c>
      <c r="K10" s="516">
        <v>0.1</v>
      </c>
      <c r="L10" s="516">
        <v>0.13700000000000001</v>
      </c>
      <c r="M10" s="516">
        <v>4.0999999999999996</v>
      </c>
      <c r="N10" s="516">
        <v>4.0170000000000003</v>
      </c>
      <c r="O10" s="410">
        <f t="shared" si="1"/>
        <v>-2.0243902439024186</v>
      </c>
      <c r="Q10" s="480"/>
      <c r="R10" s="480"/>
      <c r="S10" s="488"/>
      <c r="T10" s="488">
        <v>9</v>
      </c>
      <c r="U10" s="489" t="s">
        <v>332</v>
      </c>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row>
    <row r="11" spans="1:57" ht="9.9499999999999993" customHeight="1">
      <c r="A11" s="515">
        <v>35186</v>
      </c>
      <c r="B11" s="516">
        <v>79.900000000000006</v>
      </c>
      <c r="C11" s="499">
        <v>73.5</v>
      </c>
      <c r="D11" s="516">
        <v>0.3</v>
      </c>
      <c r="E11" s="499">
        <v>0.3</v>
      </c>
      <c r="F11" s="516">
        <v>80.2</v>
      </c>
      <c r="G11" s="499">
        <v>73.8</v>
      </c>
      <c r="H11" s="410">
        <f t="shared" si="0"/>
        <v>-7.9800498753117228</v>
      </c>
      <c r="I11" s="516">
        <v>4.0999999999999996</v>
      </c>
      <c r="J11" s="499">
        <v>3.4</v>
      </c>
      <c r="K11" s="516">
        <v>0</v>
      </c>
      <c r="L11" s="516">
        <v>0</v>
      </c>
      <c r="M11" s="516">
        <v>4.0999999999999996</v>
      </c>
      <c r="N11" s="499">
        <v>3.4</v>
      </c>
      <c r="O11" s="410">
        <f t="shared" si="1"/>
        <v>-17.073170731707311</v>
      </c>
      <c r="Q11" s="480"/>
      <c r="R11" s="480"/>
      <c r="S11" s="488"/>
      <c r="T11" s="488">
        <v>10</v>
      </c>
      <c r="U11" s="489" t="s">
        <v>333</v>
      </c>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row>
    <row r="12" spans="1:57" ht="9.9499999999999993" customHeight="1">
      <c r="A12" s="515">
        <v>35217</v>
      </c>
      <c r="B12" s="516">
        <v>75</v>
      </c>
      <c r="C12" s="516">
        <v>67.384</v>
      </c>
      <c r="D12" s="516">
        <v>0.3</v>
      </c>
      <c r="E12" s="516">
        <v>0.68200000000000005</v>
      </c>
      <c r="F12" s="516">
        <v>75.3</v>
      </c>
      <c r="G12" s="516">
        <v>67.599000000000004</v>
      </c>
      <c r="H12" s="410">
        <f t="shared" si="0"/>
        <v>-10.227091633466124</v>
      </c>
      <c r="I12" s="516">
        <v>3.6</v>
      </c>
      <c r="J12" s="516">
        <v>3.1739999999999999</v>
      </c>
      <c r="K12" s="516">
        <v>0</v>
      </c>
      <c r="L12" s="516">
        <v>1.0999999999999999E-2</v>
      </c>
      <c r="M12" s="516">
        <v>3.6</v>
      </c>
      <c r="N12" s="516">
        <v>3.1850000000000001</v>
      </c>
      <c r="O12" s="410">
        <f t="shared" si="1"/>
        <v>-11.527777777777782</v>
      </c>
      <c r="Q12" s="480"/>
      <c r="R12" s="480"/>
      <c r="S12" s="488"/>
      <c r="T12" s="488">
        <v>11</v>
      </c>
      <c r="U12" s="489" t="s">
        <v>334</v>
      </c>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row>
    <row r="13" spans="1:57" ht="9.9499999999999993" customHeight="1">
      <c r="A13" s="515">
        <v>35247</v>
      </c>
      <c r="B13" s="516">
        <v>79.3</v>
      </c>
      <c r="D13" s="516">
        <v>0.1</v>
      </c>
      <c r="F13" s="516">
        <v>79.399999999999991</v>
      </c>
      <c r="H13" s="410"/>
      <c r="I13" s="516">
        <v>3.6</v>
      </c>
      <c r="K13" s="516">
        <v>0</v>
      </c>
      <c r="M13" s="516">
        <v>3.6</v>
      </c>
      <c r="O13" s="410"/>
      <c r="Q13" s="480"/>
      <c r="R13" s="480"/>
      <c r="S13" s="488"/>
      <c r="T13" s="488">
        <v>12</v>
      </c>
      <c r="U13" s="489" t="s">
        <v>335</v>
      </c>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row>
    <row r="14" spans="1:57" ht="9.9499999999999993" customHeight="1">
      <c r="A14" s="515">
        <v>35278</v>
      </c>
      <c r="B14" s="516">
        <v>78.7</v>
      </c>
      <c r="D14" s="516">
        <v>0.1</v>
      </c>
      <c r="F14" s="516">
        <v>78.8</v>
      </c>
      <c r="H14" s="410"/>
      <c r="I14" s="516">
        <v>3.4</v>
      </c>
      <c r="K14" s="516">
        <v>0</v>
      </c>
      <c r="M14" s="516">
        <v>3.4</v>
      </c>
      <c r="O14" s="41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row>
    <row r="15" spans="1:57" ht="9.9499999999999993" customHeight="1">
      <c r="A15" s="515">
        <v>35309</v>
      </c>
      <c r="B15" s="516">
        <v>83.6</v>
      </c>
      <c r="D15" s="516">
        <v>0.2</v>
      </c>
      <c r="F15" s="516">
        <v>83.8</v>
      </c>
      <c r="H15" s="410"/>
      <c r="I15" s="516">
        <v>3.8</v>
      </c>
      <c r="K15" s="516">
        <v>0</v>
      </c>
      <c r="M15" s="516">
        <v>3.8</v>
      </c>
      <c r="O15" s="41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row>
    <row r="16" spans="1:57" ht="9.9499999999999993" customHeight="1">
      <c r="A16" s="515">
        <v>35339</v>
      </c>
      <c r="B16" s="516">
        <v>92.2</v>
      </c>
      <c r="D16" s="516">
        <v>0.5</v>
      </c>
      <c r="F16" s="516">
        <v>92.7</v>
      </c>
      <c r="H16" s="410"/>
      <c r="I16" s="516">
        <v>3.6</v>
      </c>
      <c r="K16" s="516">
        <v>0</v>
      </c>
      <c r="M16" s="516">
        <v>3.6</v>
      </c>
      <c r="O16" s="41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row>
    <row r="17" spans="1:57" ht="9.9499999999999993" customHeight="1">
      <c r="A17" s="515">
        <v>35370</v>
      </c>
      <c r="B17" s="516">
        <v>97.1</v>
      </c>
      <c r="D17" s="516">
        <v>1</v>
      </c>
      <c r="F17" s="516">
        <v>98.1</v>
      </c>
      <c r="H17" s="410"/>
      <c r="I17" s="516">
        <v>3.9</v>
      </c>
      <c r="K17" s="516">
        <v>0</v>
      </c>
      <c r="M17" s="516">
        <v>3.9</v>
      </c>
      <c r="O17" s="41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row>
    <row r="18" spans="1:57" ht="9.9499999999999993" customHeight="1">
      <c r="A18" s="515">
        <v>35400</v>
      </c>
      <c r="B18" s="517">
        <v>79</v>
      </c>
      <c r="C18" s="517"/>
      <c r="D18" s="517">
        <v>0.8</v>
      </c>
      <c r="E18" s="517"/>
      <c r="F18" s="517">
        <v>79.8</v>
      </c>
      <c r="G18" s="517"/>
      <c r="H18" s="412"/>
      <c r="I18" s="517">
        <v>3.6</v>
      </c>
      <c r="J18" s="517"/>
      <c r="K18" s="517">
        <v>0</v>
      </c>
      <c r="L18" s="517"/>
      <c r="M18" s="517">
        <v>3.6</v>
      </c>
      <c r="N18" s="517"/>
      <c r="O18" s="412"/>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row>
    <row r="19" spans="1:57" s="519" customFormat="1" ht="11.25" customHeight="1">
      <c r="A19" s="518" t="s">
        <v>329</v>
      </c>
      <c r="B19" s="414">
        <f>SUM(B7:B12)</f>
        <v>495.79999999999995</v>
      </c>
      <c r="C19" s="414">
        <f t="shared" ref="C19:G19" si="2">SUM(C7:C12)</f>
        <v>461.79900000000004</v>
      </c>
      <c r="D19" s="414">
        <f t="shared" si="2"/>
        <v>3.1999999999999993</v>
      </c>
      <c r="E19" s="414">
        <f t="shared" si="2"/>
        <v>3.496</v>
      </c>
      <c r="F19" s="414">
        <f t="shared" si="2"/>
        <v>499</v>
      </c>
      <c r="G19" s="414">
        <f t="shared" si="2"/>
        <v>464.83100000000002</v>
      </c>
      <c r="H19" s="410">
        <f>IF(G19="","",(G19/F19-1)*100)</f>
        <v>-6.8474949899799515</v>
      </c>
      <c r="I19" s="414">
        <f>SUM(I7:I12)</f>
        <v>22.900000000000002</v>
      </c>
      <c r="J19" s="414">
        <f t="shared" ref="J19:N19" si="3">SUM(J7:J12)</f>
        <v>21.269999999999996</v>
      </c>
      <c r="K19" s="414">
        <f t="shared" si="3"/>
        <v>0.1</v>
      </c>
      <c r="L19" s="414">
        <f t="shared" si="3"/>
        <v>0.20300000000000001</v>
      </c>
      <c r="M19" s="414">
        <f t="shared" si="3"/>
        <v>23</v>
      </c>
      <c r="N19" s="414">
        <f t="shared" si="3"/>
        <v>21.474999999999998</v>
      </c>
      <c r="O19" s="410">
        <f>IF(N19="","",(N19/M19-1)*100)</f>
        <v>-6.6304347826087078</v>
      </c>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row>
    <row r="20" spans="1:57" s="523" customFormat="1" ht="17.25">
      <c r="A20" s="521"/>
      <c r="B20" s="506" t="s">
        <v>340</v>
      </c>
      <c r="C20" s="506"/>
      <c r="D20" s="506"/>
      <c r="E20" s="506"/>
      <c r="F20" s="506"/>
      <c r="G20" s="506"/>
      <c r="H20" s="508"/>
      <c r="I20" s="506" t="s">
        <v>356</v>
      </c>
      <c r="J20" s="512"/>
      <c r="K20" s="512"/>
      <c r="L20" s="512"/>
      <c r="M20" s="512"/>
      <c r="N20" s="512"/>
      <c r="O20" s="522"/>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row>
    <row r="21" spans="1:57" ht="8.25" customHeight="1">
      <c r="A21" s="515">
        <v>35065</v>
      </c>
      <c r="B21" s="516">
        <v>378.7</v>
      </c>
      <c r="C21" s="516">
        <v>385.29199999999997</v>
      </c>
      <c r="D21" s="516">
        <v>0.6</v>
      </c>
      <c r="E21" s="516">
        <v>0.54600000000000004</v>
      </c>
      <c r="F21" s="516">
        <v>379.3</v>
      </c>
      <c r="G21" s="516">
        <v>385.83800000000002</v>
      </c>
      <c r="H21" s="410">
        <f t="shared" ref="H21:H26" si="4">IF(G21="","",(G21/F21-1)*100)</f>
        <v>1.7237015554969704</v>
      </c>
      <c r="I21" s="516">
        <v>465.6</v>
      </c>
      <c r="J21" s="516">
        <v>474.63600000000002</v>
      </c>
      <c r="K21" s="524">
        <v>1.8</v>
      </c>
      <c r="L21" s="524">
        <v>1.1950000000000001</v>
      </c>
      <c r="M21" s="516">
        <v>467.40000000000003</v>
      </c>
      <c r="N21" s="516">
        <v>475.83100000000002</v>
      </c>
      <c r="O21" s="410">
        <f t="shared" ref="O21:O26" si="5">IF(N21="","",(N21/M21-1)*100)</f>
        <v>1.8038083012408945</v>
      </c>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row>
    <row r="22" spans="1:57" ht="8.25" customHeight="1">
      <c r="A22" s="515">
        <v>35096</v>
      </c>
      <c r="B22" s="516">
        <v>343.5</v>
      </c>
      <c r="C22" s="516">
        <v>354.02300000000002</v>
      </c>
      <c r="D22" s="516">
        <v>0.5</v>
      </c>
      <c r="E22" s="499">
        <v>0.5</v>
      </c>
      <c r="F22" s="516">
        <v>344</v>
      </c>
      <c r="G22" s="516">
        <v>354.524</v>
      </c>
      <c r="H22" s="410">
        <f t="shared" si="4"/>
        <v>3.0593023255814034</v>
      </c>
      <c r="I22" s="516">
        <v>429</v>
      </c>
      <c r="J22" s="516">
        <v>430.55099999999999</v>
      </c>
      <c r="K22" s="524">
        <v>1.7</v>
      </c>
      <c r="L22" s="524">
        <v>1.218</v>
      </c>
      <c r="M22" s="516">
        <v>430.7</v>
      </c>
      <c r="N22" s="516">
        <v>431.76900000000001</v>
      </c>
      <c r="O22" s="410">
        <f t="shared" si="5"/>
        <v>0.24820060366845809</v>
      </c>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row>
    <row r="23" spans="1:57" ht="8.25" customHeight="1">
      <c r="A23" s="515">
        <v>35125</v>
      </c>
      <c r="B23" s="516">
        <v>347</v>
      </c>
      <c r="C23" s="516">
        <v>376.38400000000001</v>
      </c>
      <c r="D23" s="516">
        <v>0.5</v>
      </c>
      <c r="E23" s="516">
        <v>0.41899999999999998</v>
      </c>
      <c r="F23" s="516">
        <v>347.5</v>
      </c>
      <c r="G23" s="516">
        <v>376.803</v>
      </c>
      <c r="H23" s="410">
        <f t="shared" si="4"/>
        <v>8.4325179856115096</v>
      </c>
      <c r="I23" s="516">
        <v>436.8</v>
      </c>
      <c r="J23" s="516">
        <v>459.59100000000001</v>
      </c>
      <c r="K23" s="524">
        <v>1.7</v>
      </c>
      <c r="L23" s="524">
        <v>1.1319999999999999</v>
      </c>
      <c r="M23" s="516">
        <v>438.5</v>
      </c>
      <c r="N23" s="516">
        <v>460.72300000000001</v>
      </c>
      <c r="O23" s="410">
        <f t="shared" si="5"/>
        <v>5.0679589509692091</v>
      </c>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row>
    <row r="24" spans="1:57" ht="9.9499999999999993" customHeight="1">
      <c r="A24" s="515">
        <v>35156</v>
      </c>
      <c r="B24" s="516">
        <v>357.1</v>
      </c>
      <c r="C24" s="516">
        <v>351.43700000000001</v>
      </c>
      <c r="D24" s="516">
        <v>0.2</v>
      </c>
      <c r="E24" s="516">
        <v>0.18</v>
      </c>
      <c r="F24" s="516">
        <v>357.3</v>
      </c>
      <c r="G24" s="516">
        <v>351.61799999999999</v>
      </c>
      <c r="H24" s="410">
        <f t="shared" si="4"/>
        <v>-1.5902602854743986</v>
      </c>
      <c r="I24" s="516">
        <v>444</v>
      </c>
      <c r="J24" s="516">
        <v>430</v>
      </c>
      <c r="K24" s="524">
        <v>1.2</v>
      </c>
      <c r="L24" s="524">
        <v>0.6</v>
      </c>
      <c r="M24" s="516">
        <v>445.2</v>
      </c>
      <c r="N24" s="516">
        <v>430.60599999999999</v>
      </c>
      <c r="O24" s="410">
        <f t="shared" si="5"/>
        <v>-3.2780772686433091</v>
      </c>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row>
    <row r="25" spans="1:57" ht="9.9499999999999993" customHeight="1">
      <c r="A25" s="515">
        <v>35186</v>
      </c>
      <c r="B25" s="516">
        <v>343.5</v>
      </c>
      <c r="C25" s="499">
        <v>346.5</v>
      </c>
      <c r="D25" s="516">
        <v>0.1</v>
      </c>
      <c r="E25" s="499">
        <v>0.1</v>
      </c>
      <c r="F25" s="516">
        <v>343.6</v>
      </c>
      <c r="G25" s="499">
        <v>346.6</v>
      </c>
      <c r="H25" s="410">
        <f t="shared" si="4"/>
        <v>0.87310826542490449</v>
      </c>
      <c r="I25" s="516">
        <v>434</v>
      </c>
      <c r="J25" s="516">
        <v>421.50299999999999</v>
      </c>
      <c r="K25" s="524">
        <v>0.9</v>
      </c>
      <c r="L25" s="524">
        <v>0.41899999999999998</v>
      </c>
      <c r="M25" s="516">
        <v>434.9</v>
      </c>
      <c r="N25" s="516">
        <v>421.92200000000003</v>
      </c>
      <c r="O25" s="410">
        <f t="shared" si="5"/>
        <v>-2.9841342837433782</v>
      </c>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row>
    <row r="26" spans="1:57" ht="8.25" customHeight="1">
      <c r="A26" s="515">
        <v>35217</v>
      </c>
      <c r="B26" s="516">
        <v>329.1</v>
      </c>
      <c r="C26" s="516">
        <v>334.19900000000001</v>
      </c>
      <c r="D26" s="516">
        <v>0.1</v>
      </c>
      <c r="E26" s="516">
        <v>9.9000000000000005E-2</v>
      </c>
      <c r="F26" s="516">
        <v>329.20000000000005</v>
      </c>
      <c r="G26" s="516">
        <v>334.298</v>
      </c>
      <c r="H26" s="410">
        <f t="shared" si="4"/>
        <v>1.5486026731470037</v>
      </c>
      <c r="I26" s="516">
        <v>406.7</v>
      </c>
      <c r="J26" s="516">
        <v>403.54700000000003</v>
      </c>
      <c r="K26" s="524">
        <v>0.7</v>
      </c>
      <c r="L26" s="524">
        <v>0.33600000000000002</v>
      </c>
      <c r="M26" s="516">
        <v>407.4</v>
      </c>
      <c r="N26" s="516">
        <v>403.88299999999998</v>
      </c>
      <c r="O26" s="410">
        <f t="shared" si="5"/>
        <v>-0.86327933235149645</v>
      </c>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row>
    <row r="27" spans="1:57" ht="9.9499999999999993" customHeight="1">
      <c r="A27" s="515">
        <v>35247</v>
      </c>
      <c r="B27" s="516">
        <v>361.4</v>
      </c>
      <c r="D27" s="516">
        <v>0.1</v>
      </c>
      <c r="F27" s="516">
        <v>361.5</v>
      </c>
      <c r="H27" s="410"/>
      <c r="I27" s="516">
        <v>442.4</v>
      </c>
      <c r="K27" s="524">
        <v>0.5</v>
      </c>
      <c r="M27" s="516">
        <v>442.9</v>
      </c>
      <c r="O27" s="41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row>
    <row r="28" spans="1:57" ht="9.9499999999999993" customHeight="1">
      <c r="A28" s="515">
        <v>35278</v>
      </c>
      <c r="B28" s="516">
        <v>356.1</v>
      </c>
      <c r="D28" s="516">
        <v>0.1</v>
      </c>
      <c r="F28" s="516">
        <v>356.20000000000005</v>
      </c>
      <c r="H28" s="410"/>
      <c r="I28" s="516">
        <v>434.4</v>
      </c>
      <c r="K28" s="524">
        <v>0.5</v>
      </c>
      <c r="M28" s="516">
        <v>434.9</v>
      </c>
      <c r="O28" s="41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row>
    <row r="29" spans="1:57" ht="8.25" customHeight="1">
      <c r="A29" s="515">
        <v>35309</v>
      </c>
      <c r="B29" s="516">
        <v>358.6</v>
      </c>
      <c r="D29" s="516">
        <v>0.1</v>
      </c>
      <c r="F29" s="516">
        <v>358.70000000000005</v>
      </c>
      <c r="H29" s="410"/>
      <c r="I29" s="516">
        <v>443.8</v>
      </c>
      <c r="K29" s="524">
        <v>0.8</v>
      </c>
      <c r="M29" s="516">
        <v>444.6</v>
      </c>
      <c r="O29" s="41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row>
    <row r="30" spans="1:57" ht="9.9499999999999993" customHeight="1">
      <c r="A30" s="515">
        <v>35339</v>
      </c>
      <c r="B30" s="516">
        <v>378.1</v>
      </c>
      <c r="D30" s="516">
        <v>0.3</v>
      </c>
      <c r="F30" s="516">
        <v>378.40000000000003</v>
      </c>
      <c r="H30" s="410"/>
      <c r="I30" s="516">
        <v>472.4</v>
      </c>
      <c r="K30" s="524">
        <v>1.6</v>
      </c>
      <c r="M30" s="516">
        <v>474</v>
      </c>
      <c r="O30" s="41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row>
    <row r="31" spans="1:57" ht="9.9499999999999993" customHeight="1">
      <c r="A31" s="515">
        <v>35370</v>
      </c>
      <c r="B31" s="516">
        <v>384.5</v>
      </c>
      <c r="D31" s="516">
        <v>0.6</v>
      </c>
      <c r="F31" s="516">
        <v>385.1</v>
      </c>
      <c r="H31" s="410"/>
      <c r="I31" s="516">
        <v>483.2</v>
      </c>
      <c r="K31" s="524">
        <v>2.8</v>
      </c>
      <c r="M31" s="516">
        <v>486</v>
      </c>
      <c r="O31" s="41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row>
    <row r="32" spans="1:57" ht="8.25" customHeight="1">
      <c r="A32" s="515">
        <v>35400</v>
      </c>
      <c r="B32" s="517">
        <v>337.9</v>
      </c>
      <c r="C32" s="517"/>
      <c r="D32" s="517">
        <v>0.5</v>
      </c>
      <c r="E32" s="517"/>
      <c r="F32" s="517">
        <v>338.4</v>
      </c>
      <c r="G32" s="517"/>
      <c r="H32" s="412"/>
      <c r="I32" s="517">
        <v>418.6</v>
      </c>
      <c r="J32" s="517"/>
      <c r="K32" s="517">
        <v>2.5</v>
      </c>
      <c r="L32" s="517"/>
      <c r="M32" s="517">
        <v>421.1</v>
      </c>
      <c r="N32" s="517"/>
      <c r="O32" s="412"/>
      <c r="P32" s="525"/>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row>
    <row r="33" spans="1:57" s="519" customFormat="1" ht="9.9499999999999993" customHeight="1">
      <c r="A33" s="526" t="str">
        <f>A19</f>
        <v>Januar bis Juni</v>
      </c>
      <c r="B33" s="527">
        <f>SUM(B21:B26)</f>
        <v>2098.9</v>
      </c>
      <c r="C33" s="527">
        <f t="shared" ref="C33:G33" si="6">SUM(C21:C26)</f>
        <v>2147.835</v>
      </c>
      <c r="D33" s="527">
        <f t="shared" si="6"/>
        <v>2</v>
      </c>
      <c r="E33" s="527">
        <f t="shared" si="6"/>
        <v>1.8440000000000001</v>
      </c>
      <c r="F33" s="527">
        <f t="shared" si="6"/>
        <v>2100.8999999999996</v>
      </c>
      <c r="G33" s="527">
        <f t="shared" si="6"/>
        <v>2149.6809999999996</v>
      </c>
      <c r="H33" s="528">
        <f>IF(G33="","",(G33/F33-1)*100)</f>
        <v>2.3219096577657083</v>
      </c>
      <c r="I33" s="526">
        <f>SUM(I21:I26)</f>
        <v>2616.1</v>
      </c>
      <c r="J33" s="526">
        <f t="shared" ref="J33:N33" si="7">SUM(J21:J26)</f>
        <v>2619.828</v>
      </c>
      <c r="K33" s="526">
        <f t="shared" si="7"/>
        <v>8</v>
      </c>
      <c r="L33" s="526">
        <f t="shared" si="7"/>
        <v>4.8999999999999995</v>
      </c>
      <c r="M33" s="526">
        <f t="shared" si="7"/>
        <v>2624.1</v>
      </c>
      <c r="N33" s="526">
        <f t="shared" si="7"/>
        <v>2624.7339999999999</v>
      </c>
      <c r="O33" s="436">
        <f>IF(N33="","",(N33/M33-1)*100)</f>
        <v>2.4160664608818827E-2</v>
      </c>
      <c r="P33" s="529"/>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row>
    <row r="34" spans="1:57" s="531" customFormat="1" ht="8.25" customHeight="1">
      <c r="A34" s="530" t="s">
        <v>357</v>
      </c>
      <c r="H34" s="532"/>
      <c r="K34" s="533"/>
      <c r="L34" s="533"/>
      <c r="M34" s="533"/>
      <c r="N34" s="533"/>
      <c r="P34" s="533"/>
      <c r="Q34" s="534"/>
      <c r="R34" s="534"/>
      <c r="S34" s="534"/>
      <c r="T34" s="534"/>
      <c r="U34" s="534"/>
      <c r="V34" s="534"/>
      <c r="W34" s="534"/>
      <c r="X34" s="534"/>
      <c r="Y34" s="534"/>
      <c r="Z34" s="534"/>
      <c r="AA34" s="534"/>
      <c r="AB34" s="534"/>
      <c r="AC34" s="535"/>
      <c r="AD34" s="534"/>
      <c r="AE34" s="534"/>
      <c r="AF34" s="534"/>
      <c r="AG34" s="534"/>
      <c r="AH34" s="534"/>
      <c r="AJ34" s="499"/>
      <c r="AK34" s="499"/>
      <c r="AL34" s="499"/>
      <c r="AM34" s="499"/>
      <c r="AN34" s="499"/>
      <c r="AO34" s="499"/>
      <c r="AP34" s="499"/>
      <c r="AQ34" s="499"/>
      <c r="AR34" s="499"/>
      <c r="AS34" s="499"/>
      <c r="AT34" s="499"/>
      <c r="AU34" s="499"/>
      <c r="AV34" s="499"/>
      <c r="AW34" s="499"/>
      <c r="AX34" s="499"/>
      <c r="AY34" s="499"/>
      <c r="AZ34" s="499"/>
      <c r="BA34" s="499"/>
      <c r="BB34" s="499"/>
      <c r="BC34" s="499"/>
      <c r="BD34" s="499"/>
    </row>
    <row r="35" spans="1:57" s="531" customFormat="1" ht="8.25" customHeight="1">
      <c r="A35" s="530" t="s">
        <v>358</v>
      </c>
      <c r="H35" s="532"/>
      <c r="K35" s="533"/>
      <c r="L35" s="533"/>
      <c r="M35" s="533"/>
      <c r="N35" s="533"/>
      <c r="O35" s="533"/>
      <c r="P35" s="533"/>
      <c r="Q35" s="534"/>
      <c r="R35" s="534"/>
      <c r="S35" s="534"/>
      <c r="T35" s="534"/>
      <c r="U35" s="534"/>
      <c r="V35" s="534"/>
      <c r="W35" s="534"/>
      <c r="X35" s="534"/>
      <c r="Y35" s="534"/>
      <c r="Z35" s="534"/>
      <c r="AA35" s="534"/>
      <c r="AB35" s="534"/>
      <c r="AC35" s="534"/>
      <c r="AD35" s="534"/>
      <c r="AE35" s="534"/>
      <c r="AF35" s="534"/>
      <c r="AG35" s="534"/>
      <c r="AH35" s="534"/>
      <c r="AJ35" s="499"/>
      <c r="AK35" s="499"/>
      <c r="AL35" s="499"/>
      <c r="AM35" s="499"/>
      <c r="AN35" s="499"/>
      <c r="AO35" s="499"/>
      <c r="AP35" s="499"/>
      <c r="AQ35" s="499"/>
      <c r="AR35" s="499"/>
      <c r="AS35" s="499"/>
      <c r="AT35" s="499"/>
      <c r="AU35" s="499"/>
      <c r="AV35" s="499"/>
      <c r="AW35" s="499"/>
      <c r="AX35" s="499"/>
      <c r="AY35" s="499"/>
      <c r="AZ35" s="499"/>
      <c r="BA35" s="499"/>
      <c r="BB35" s="499"/>
      <c r="BC35" s="499"/>
      <c r="BD35" s="499"/>
    </row>
    <row r="36" spans="1:57" s="531" customFormat="1" ht="8.25" customHeight="1">
      <c r="A36" s="536" t="s">
        <v>359</v>
      </c>
      <c r="H36" s="532"/>
      <c r="K36" s="533"/>
      <c r="L36" s="533"/>
      <c r="M36" s="533"/>
      <c r="N36" s="533"/>
      <c r="O36" s="533"/>
      <c r="P36" s="533"/>
      <c r="Q36" s="534"/>
      <c r="R36" s="534"/>
      <c r="S36" s="534"/>
      <c r="T36" s="534"/>
      <c r="U36" s="534"/>
      <c r="V36" s="534"/>
      <c r="W36" s="534"/>
      <c r="X36" s="534"/>
      <c r="Y36" s="534"/>
      <c r="Z36" s="534"/>
      <c r="AA36" s="534"/>
      <c r="AB36" s="534"/>
      <c r="AC36" s="534"/>
      <c r="AD36" s="534"/>
      <c r="AE36" s="534"/>
      <c r="AF36" s="534"/>
      <c r="AG36" s="534"/>
      <c r="AH36" s="534"/>
      <c r="AJ36" s="499"/>
      <c r="AK36" s="499"/>
      <c r="AL36" s="499"/>
      <c r="AM36" s="499"/>
      <c r="AN36" s="499"/>
      <c r="AO36" s="499"/>
      <c r="AP36" s="499"/>
      <c r="AQ36" s="499"/>
      <c r="AR36" s="499"/>
      <c r="AS36" s="499"/>
      <c r="AT36" s="499"/>
      <c r="AU36" s="499"/>
      <c r="AV36" s="499"/>
      <c r="AW36" s="499"/>
      <c r="AX36" s="499"/>
      <c r="AY36" s="499"/>
      <c r="AZ36" s="499"/>
      <c r="BA36" s="499"/>
      <c r="BB36" s="499"/>
      <c r="BC36" s="499"/>
      <c r="BD36" s="499"/>
    </row>
    <row r="37" spans="1:57">
      <c r="A37" s="445" t="s">
        <v>288</v>
      </c>
    </row>
  </sheetData>
  <mergeCells count="1">
    <mergeCell ref="A4:A5"/>
  </mergeCells>
  <hyperlinks>
    <hyperlink ref="A37" location="Inhaltsverzeichnis!A1" display="Zurück zum Inhaltsverzeichnis"/>
  </hyperlinks>
  <pageMargins left="0.78740157480314965" right="0.78740157480314965" top="0.39370078740157483" bottom="0.19685039370078741" header="0.19685039370078741" footer="0.19685039370078741"/>
  <pageSetup paperSize="9" orientation="landscape" r:id="rId1"/>
  <headerFooter alignWithMargins="0">
    <oddFooter>&amp;R&amp;F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AB80"/>
  <sheetViews>
    <sheetView showZeros="0" zoomScale="90" zoomScaleNormal="90" workbookViewId="0"/>
  </sheetViews>
  <sheetFormatPr baseColWidth="10" defaultColWidth="9.7109375" defaultRowHeight="14.25"/>
  <cols>
    <col min="1" max="1" width="18" style="53" customWidth="1"/>
    <col min="2" max="13" width="8.85546875" style="53" customWidth="1"/>
    <col min="14" max="14" width="14.7109375" style="53" customWidth="1"/>
    <col min="15" max="15" width="6.140625" style="53" customWidth="1"/>
    <col min="16" max="29" width="5.85546875" style="53" customWidth="1"/>
    <col min="30" max="144" width="5.7109375" style="53" customWidth="1"/>
    <col min="145" max="16384" width="9.7109375" style="53"/>
  </cols>
  <sheetData>
    <row r="1" spans="1:24" ht="22.5">
      <c r="A1" s="52"/>
      <c r="B1" s="932" t="s">
        <v>131</v>
      </c>
      <c r="C1" s="932"/>
      <c r="D1" s="932"/>
      <c r="E1" s="932"/>
      <c r="F1" s="932"/>
      <c r="G1" s="932"/>
      <c r="H1" s="932"/>
      <c r="I1" s="932"/>
      <c r="J1" s="932"/>
      <c r="K1" s="932"/>
      <c r="L1" s="932"/>
      <c r="M1" s="932"/>
      <c r="N1" s="55"/>
    </row>
    <row r="2" spans="1:24" ht="27">
      <c r="A2" s="52"/>
      <c r="B2" s="932" t="s">
        <v>132</v>
      </c>
      <c r="C2" s="932"/>
      <c r="D2" s="932"/>
      <c r="E2" s="932"/>
      <c r="F2" s="932"/>
      <c r="G2" s="932"/>
      <c r="H2" s="932"/>
      <c r="I2" s="932"/>
      <c r="J2" s="932"/>
      <c r="K2" s="932"/>
      <c r="L2" s="932"/>
      <c r="M2" s="932"/>
      <c r="N2" s="55"/>
    </row>
    <row r="3" spans="1:24" ht="14.25" customHeight="1">
      <c r="A3" s="56" t="s">
        <v>133</v>
      </c>
      <c r="B3" s="56"/>
      <c r="C3" s="56"/>
      <c r="D3" s="56"/>
      <c r="E3" s="56"/>
      <c r="F3" s="56"/>
      <c r="G3" s="56"/>
      <c r="H3" s="56"/>
      <c r="I3" s="56"/>
      <c r="J3" s="56"/>
      <c r="K3" s="56"/>
      <c r="L3" s="56"/>
      <c r="M3" s="56"/>
      <c r="N3" s="56"/>
    </row>
    <row r="4" spans="1:24">
      <c r="A4" s="56" t="s">
        <v>134</v>
      </c>
      <c r="B4" s="56"/>
      <c r="C4" s="56"/>
      <c r="D4" s="56"/>
      <c r="E4" s="56"/>
      <c r="F4" s="56"/>
      <c r="G4" s="56"/>
      <c r="H4" s="56"/>
      <c r="I4" s="56"/>
      <c r="J4" s="56"/>
      <c r="K4" s="56"/>
      <c r="L4" s="56"/>
      <c r="M4" s="56"/>
      <c r="N4" s="57"/>
    </row>
    <row r="5" spans="1:24">
      <c r="A5" s="52"/>
      <c r="B5" s="933" t="s">
        <v>135</v>
      </c>
      <c r="C5" s="933"/>
      <c r="D5" s="933"/>
      <c r="E5" s="933"/>
      <c r="F5" s="933"/>
      <c r="G5" s="933"/>
      <c r="H5" s="933"/>
      <c r="I5" s="933"/>
      <c r="J5" s="933"/>
      <c r="K5" s="933"/>
      <c r="L5" s="933"/>
      <c r="M5" s="933"/>
      <c r="N5" s="58"/>
      <c r="P5" s="59"/>
    </row>
    <row r="6" spans="1:24" s="63" customFormat="1" ht="20.25" customHeight="1">
      <c r="A6" s="60" t="s">
        <v>136</v>
      </c>
      <c r="B6" s="61" t="s">
        <v>137</v>
      </c>
      <c r="C6" s="61" t="s">
        <v>138</v>
      </c>
      <c r="D6" s="61" t="s">
        <v>139</v>
      </c>
      <c r="E6" s="61" t="s">
        <v>140</v>
      </c>
      <c r="F6" s="61" t="s">
        <v>141</v>
      </c>
      <c r="G6" s="61" t="s">
        <v>142</v>
      </c>
      <c r="H6" s="61" t="s">
        <v>143</v>
      </c>
      <c r="I6" s="61" t="s">
        <v>144</v>
      </c>
      <c r="J6" s="61" t="s">
        <v>145</v>
      </c>
      <c r="K6" s="61" t="s">
        <v>146</v>
      </c>
      <c r="L6" s="61" t="s">
        <v>147</v>
      </c>
      <c r="M6" s="61" t="s">
        <v>148</v>
      </c>
      <c r="N6" s="62" t="s">
        <v>149</v>
      </c>
    </row>
    <row r="7" spans="1:24">
      <c r="A7" s="64"/>
      <c r="B7" s="934" t="s">
        <v>150</v>
      </c>
      <c r="C7" s="934"/>
      <c r="D7" s="934"/>
      <c r="E7" s="934"/>
      <c r="F7" s="934"/>
      <c r="G7" s="934"/>
      <c r="H7" s="934"/>
      <c r="I7" s="934"/>
      <c r="J7" s="934"/>
      <c r="K7" s="934"/>
      <c r="L7" s="934"/>
      <c r="M7" s="934"/>
      <c r="N7" s="65"/>
    </row>
    <row r="8" spans="1:24" ht="5.25" customHeight="1">
      <c r="A8" s="52"/>
      <c r="B8" s="66"/>
      <c r="C8" s="66"/>
      <c r="D8" s="66"/>
      <c r="E8" s="66"/>
      <c r="F8" s="66"/>
      <c r="G8" s="66"/>
      <c r="H8" s="66"/>
      <c r="I8" s="66"/>
      <c r="J8" s="66"/>
      <c r="K8" s="66"/>
      <c r="L8" s="66"/>
      <c r="M8" s="66"/>
      <c r="N8" s="66"/>
    </row>
    <row r="9" spans="1:24">
      <c r="A9" s="52"/>
      <c r="B9" s="931" t="s">
        <v>151</v>
      </c>
      <c r="C9" s="931"/>
      <c r="D9" s="931"/>
      <c r="E9" s="931"/>
      <c r="F9" s="931"/>
      <c r="G9" s="931"/>
      <c r="H9" s="931"/>
      <c r="I9" s="931"/>
      <c r="J9" s="931"/>
      <c r="K9" s="931"/>
      <c r="L9" s="931"/>
      <c r="M9" s="931"/>
      <c r="N9" s="67"/>
    </row>
    <row r="10" spans="1:24">
      <c r="A10" s="68" t="s">
        <v>152</v>
      </c>
      <c r="B10" s="69">
        <v>35287.946000000004</v>
      </c>
      <c r="C10" s="69">
        <v>34990.779000000002</v>
      </c>
      <c r="D10" s="69">
        <v>34672.997000000003</v>
      </c>
      <c r="E10" s="69">
        <v>34107.044000000002</v>
      </c>
      <c r="F10" s="69">
        <v>36164.837</v>
      </c>
      <c r="G10" s="69">
        <v>30890.984</v>
      </c>
      <c r="H10" s="69">
        <v>33923.561000000002</v>
      </c>
      <c r="I10" s="69">
        <v>31406.170999999998</v>
      </c>
      <c r="J10" s="69">
        <v>33366.199000000001</v>
      </c>
      <c r="K10" s="69">
        <v>38048.044000000002</v>
      </c>
      <c r="L10" s="69">
        <v>35719.357000000004</v>
      </c>
      <c r="M10" s="69">
        <v>35983.853999999999</v>
      </c>
      <c r="N10" s="69">
        <v>206114.587</v>
      </c>
      <c r="X10" s="59"/>
    </row>
    <row r="11" spans="1:24">
      <c r="A11" s="70" t="s">
        <v>153</v>
      </c>
      <c r="B11" s="71">
        <v>45253.857000000004</v>
      </c>
      <c r="C11" s="71">
        <v>39410.824000000001</v>
      </c>
      <c r="D11" s="71">
        <v>45089.894</v>
      </c>
      <c r="E11" s="71">
        <v>43655.214</v>
      </c>
      <c r="F11" s="71">
        <v>43973.41</v>
      </c>
      <c r="G11" s="71">
        <v>41116.682000000001</v>
      </c>
      <c r="H11" s="71"/>
      <c r="I11" s="71"/>
      <c r="J11" s="71"/>
      <c r="K11" s="71"/>
      <c r="L11" s="71"/>
      <c r="M11" s="71"/>
      <c r="N11" s="71">
        <v>258499.88100000002</v>
      </c>
    </row>
    <row r="12" spans="1:24" ht="5.25" customHeight="1">
      <c r="A12" s="68"/>
      <c r="B12" s="69"/>
      <c r="C12" s="69"/>
      <c r="D12" s="69"/>
      <c r="E12" s="69"/>
      <c r="F12" s="69"/>
      <c r="G12" s="69"/>
      <c r="H12" s="69"/>
      <c r="I12" s="69"/>
      <c r="J12" s="69"/>
      <c r="K12" s="69"/>
      <c r="L12" s="69"/>
      <c r="M12" s="69"/>
      <c r="N12" s="69"/>
    </row>
    <row r="13" spans="1:24">
      <c r="A13" s="72" t="s">
        <v>154</v>
      </c>
      <c r="B13" s="73">
        <v>28.241686268733218</v>
      </c>
      <c r="C13" s="73">
        <v>12.63202799800483</v>
      </c>
      <c r="D13" s="73">
        <v>30.043255274414264</v>
      </c>
      <c r="E13" s="73">
        <v>27.994715695678593</v>
      </c>
      <c r="F13" s="73">
        <v>21.591616740869043</v>
      </c>
      <c r="G13" s="73">
        <v>33.102532441180898</v>
      </c>
      <c r="H13" s="73"/>
      <c r="I13" s="73"/>
      <c r="J13" s="73"/>
      <c r="K13" s="73"/>
      <c r="L13" s="73"/>
      <c r="M13" s="73"/>
      <c r="N13" s="73">
        <v>25.415616993667712</v>
      </c>
    </row>
    <row r="14" spans="1:24" s="74" customFormat="1">
      <c r="A14" s="52"/>
      <c r="B14" s="931" t="s">
        <v>155</v>
      </c>
      <c r="C14" s="931"/>
      <c r="D14" s="931"/>
      <c r="E14" s="931"/>
      <c r="F14" s="931"/>
      <c r="G14" s="931"/>
      <c r="H14" s="931"/>
      <c r="I14" s="931"/>
      <c r="J14" s="931"/>
      <c r="K14" s="931"/>
      <c r="L14" s="931"/>
      <c r="M14" s="931"/>
      <c r="N14" s="67"/>
    </row>
    <row r="15" spans="1:24" s="74" customFormat="1">
      <c r="A15" s="68" t="s">
        <v>152</v>
      </c>
      <c r="B15" s="69">
        <v>1255.8810000000001</v>
      </c>
      <c r="C15" s="69">
        <v>1162.558</v>
      </c>
      <c r="D15" s="69">
        <v>1065.3789999999999</v>
      </c>
      <c r="E15" s="69">
        <v>1282.741</v>
      </c>
      <c r="F15" s="69">
        <v>1210.8810000000001</v>
      </c>
      <c r="G15" s="69">
        <v>1096.261</v>
      </c>
      <c r="H15" s="69">
        <v>1107.336</v>
      </c>
      <c r="I15" s="69">
        <v>1021.553</v>
      </c>
      <c r="J15" s="69">
        <v>934.13800000000003</v>
      </c>
      <c r="K15" s="69">
        <v>1039.8130000000001</v>
      </c>
      <c r="L15" s="69">
        <v>943.54100000000005</v>
      </c>
      <c r="M15" s="69">
        <v>1119.4690000000001</v>
      </c>
      <c r="N15" s="69">
        <v>7073.7010000000009</v>
      </c>
    </row>
    <row r="16" spans="1:24" s="74" customFormat="1">
      <c r="A16" s="70" t="s">
        <v>153</v>
      </c>
      <c r="B16" s="71">
        <v>1297.317</v>
      </c>
      <c r="C16" s="71">
        <v>1183.8530000000001</v>
      </c>
      <c r="D16" s="71">
        <v>1195.2739999999999</v>
      </c>
      <c r="E16" s="71">
        <v>1208.002</v>
      </c>
      <c r="F16" s="71">
        <v>1236.6220000000001</v>
      </c>
      <c r="G16" s="71">
        <v>1156.2149999999999</v>
      </c>
      <c r="H16" s="71"/>
      <c r="I16" s="71"/>
      <c r="J16" s="71"/>
      <c r="K16" s="71"/>
      <c r="L16" s="71"/>
      <c r="M16" s="71"/>
      <c r="N16" s="71">
        <v>7277.2830000000004</v>
      </c>
      <c r="P16" s="59"/>
    </row>
    <row r="17" spans="1:28" s="74" customFormat="1" ht="5.25" customHeight="1">
      <c r="A17" s="68"/>
      <c r="B17" s="69"/>
      <c r="C17" s="69"/>
      <c r="D17" s="69"/>
      <c r="E17" s="69"/>
      <c r="F17" s="69"/>
      <c r="G17" s="69"/>
      <c r="H17" s="69"/>
      <c r="I17" s="69"/>
      <c r="J17" s="69"/>
      <c r="K17" s="69"/>
      <c r="L17" s="69"/>
      <c r="M17" s="69"/>
      <c r="N17" s="69"/>
    </row>
    <row r="18" spans="1:28" s="74" customFormat="1">
      <c r="A18" s="72" t="s">
        <v>154</v>
      </c>
      <c r="B18" s="73">
        <v>3.2993571843192058</v>
      </c>
      <c r="C18" s="73">
        <v>1.8317365671218226</v>
      </c>
      <c r="D18" s="73">
        <v>12.192374732372244</v>
      </c>
      <c r="E18" s="73">
        <v>-5.8265074555190779</v>
      </c>
      <c r="F18" s="73">
        <v>2.1258075731636694</v>
      </c>
      <c r="G18" s="73">
        <v>5.4689531051455731</v>
      </c>
      <c r="H18" s="73"/>
      <c r="I18" s="73"/>
      <c r="J18" s="73"/>
      <c r="K18" s="73"/>
      <c r="L18" s="73"/>
      <c r="M18" s="73"/>
      <c r="N18" s="73">
        <v>2.8780125142411208</v>
      </c>
    </row>
    <row r="19" spans="1:28" s="74" customFormat="1">
      <c r="A19" s="52"/>
      <c r="B19" s="931" t="s">
        <v>156</v>
      </c>
      <c r="C19" s="931"/>
      <c r="D19" s="931"/>
      <c r="E19" s="931"/>
      <c r="F19" s="931"/>
      <c r="G19" s="931"/>
      <c r="H19" s="931"/>
      <c r="I19" s="931"/>
      <c r="J19" s="931"/>
      <c r="K19" s="931"/>
      <c r="L19" s="931"/>
      <c r="M19" s="931"/>
      <c r="N19" s="67"/>
      <c r="Q19" s="53"/>
      <c r="R19" s="53"/>
      <c r="S19" s="53"/>
      <c r="T19" s="53"/>
      <c r="U19" s="53"/>
      <c r="V19" s="53"/>
    </row>
    <row r="20" spans="1:28" s="74" customFormat="1">
      <c r="A20" s="68" t="s">
        <v>152</v>
      </c>
      <c r="B20" s="69">
        <v>5895.94</v>
      </c>
      <c r="C20" s="69">
        <v>5590.1450000000004</v>
      </c>
      <c r="D20" s="69">
        <v>6122.6880000000001</v>
      </c>
      <c r="E20" s="69">
        <v>6381.0330000000004</v>
      </c>
      <c r="F20" s="69">
        <v>6507.598</v>
      </c>
      <c r="G20" s="69">
        <v>6019.6930000000002</v>
      </c>
      <c r="H20" s="69">
        <v>6341.2529999999997</v>
      </c>
      <c r="I20" s="69">
        <v>6039.9570000000003</v>
      </c>
      <c r="J20" s="69">
        <v>5954.4260000000004</v>
      </c>
      <c r="K20" s="69">
        <v>5962.4380000000001</v>
      </c>
      <c r="L20" s="69">
        <v>5725.558</v>
      </c>
      <c r="M20" s="69">
        <v>5757.335</v>
      </c>
      <c r="N20" s="69">
        <v>36517.097000000002</v>
      </c>
    </row>
    <row r="21" spans="1:28" s="74" customFormat="1">
      <c r="A21" s="70" t="s">
        <v>153</v>
      </c>
      <c r="B21" s="71">
        <v>6428.5119999999997</v>
      </c>
      <c r="C21" s="71">
        <v>5989.5370000000003</v>
      </c>
      <c r="D21" s="71">
        <v>6521.09</v>
      </c>
      <c r="E21" s="71">
        <v>6283.2089999999998</v>
      </c>
      <c r="F21" s="71">
        <v>6608.7820000000002</v>
      </c>
      <c r="G21" s="71">
        <v>6635.34</v>
      </c>
      <c r="H21" s="71"/>
      <c r="I21" s="71"/>
      <c r="J21" s="71"/>
      <c r="K21" s="71"/>
      <c r="L21" s="71"/>
      <c r="M21" s="71"/>
      <c r="N21" s="71">
        <v>38466.47</v>
      </c>
    </row>
    <row r="22" spans="1:28" s="74" customFormat="1" ht="5.25" customHeight="1">
      <c r="A22" s="68"/>
      <c r="B22" s="69"/>
      <c r="C22" s="69"/>
      <c r="D22" s="69"/>
      <c r="E22" s="69"/>
      <c r="F22" s="69"/>
      <c r="G22" s="69"/>
      <c r="H22" s="69"/>
      <c r="I22" s="69"/>
      <c r="J22" s="69"/>
      <c r="K22" s="69"/>
      <c r="L22" s="69"/>
      <c r="M22" s="69"/>
      <c r="N22" s="69"/>
    </row>
    <row r="23" spans="1:28" s="74" customFormat="1">
      <c r="A23" s="72" t="s">
        <v>154</v>
      </c>
      <c r="B23" s="73">
        <v>9.0328599002025101</v>
      </c>
      <c r="C23" s="73">
        <v>7.1445731729677959</v>
      </c>
      <c r="D23" s="73">
        <v>6.5069786342207863</v>
      </c>
      <c r="E23" s="73">
        <v>-1.5330433175945046</v>
      </c>
      <c r="F23" s="73">
        <v>1.554859412028847</v>
      </c>
      <c r="G23" s="73">
        <v>10.227215906193223</v>
      </c>
      <c r="H23" s="73"/>
      <c r="I23" s="73"/>
      <c r="J23" s="73"/>
      <c r="K23" s="73"/>
      <c r="L23" s="73"/>
      <c r="M23" s="73"/>
      <c r="N23" s="73">
        <v>5.3382474515978089</v>
      </c>
    </row>
    <row r="24" spans="1:28" s="74" customFormat="1" ht="6" customHeight="1">
      <c r="A24" s="72"/>
      <c r="B24" s="73"/>
      <c r="C24" s="73"/>
      <c r="D24" s="73"/>
      <c r="E24" s="73"/>
      <c r="F24" s="73"/>
      <c r="G24" s="73"/>
      <c r="H24" s="73"/>
      <c r="I24" s="73"/>
      <c r="J24" s="73"/>
      <c r="K24" s="73"/>
      <c r="L24" s="73"/>
      <c r="M24" s="73"/>
      <c r="N24" s="73"/>
    </row>
    <row r="25" spans="1:28" s="74" customFormat="1" ht="15.75" customHeight="1">
      <c r="A25" s="75" t="s">
        <v>157</v>
      </c>
      <c r="B25" s="76"/>
      <c r="C25" s="76"/>
      <c r="D25" s="76"/>
      <c r="E25" s="77"/>
      <c r="F25" s="76"/>
      <c r="G25" s="76"/>
      <c r="H25" s="76"/>
      <c r="I25" s="76"/>
      <c r="J25" s="76"/>
      <c r="K25" s="76"/>
      <c r="L25" s="76"/>
      <c r="M25" s="76"/>
      <c r="N25" s="78"/>
      <c r="Q25" s="79"/>
      <c r="R25" s="79"/>
      <c r="S25" s="79"/>
      <c r="T25" s="79"/>
      <c r="U25" s="79"/>
      <c r="V25" s="79"/>
      <c r="W25" s="79"/>
      <c r="X25" s="79"/>
      <c r="Y25" s="79"/>
      <c r="Z25" s="79"/>
      <c r="AA25" s="79"/>
      <c r="AB25" s="79"/>
    </row>
    <row r="26" spans="1:28" s="74" customFormat="1">
      <c r="A26" s="75" t="s">
        <v>158</v>
      </c>
      <c r="B26" s="78"/>
      <c r="C26" s="78"/>
      <c r="D26" s="78"/>
      <c r="E26" s="80"/>
      <c r="F26" s="78"/>
      <c r="G26" s="78"/>
      <c r="H26" s="78"/>
      <c r="I26" s="78"/>
      <c r="J26" s="78"/>
      <c r="K26" s="78"/>
      <c r="L26" s="78"/>
      <c r="M26" s="78"/>
      <c r="N26" s="78"/>
    </row>
    <row r="27" spans="1:28" s="74" customFormat="1">
      <c r="A27" s="81" t="s">
        <v>159</v>
      </c>
      <c r="B27" s="78"/>
      <c r="C27" s="78"/>
      <c r="D27" s="78"/>
      <c r="E27" s="80"/>
      <c r="F27" s="78"/>
      <c r="G27" s="78"/>
      <c r="H27" s="78"/>
      <c r="I27" s="78"/>
      <c r="J27" s="78"/>
      <c r="K27" s="78"/>
      <c r="L27" s="78"/>
      <c r="M27" s="78"/>
      <c r="N27" s="82"/>
    </row>
    <row r="28" spans="1:28" s="74" customFormat="1" ht="15" customHeight="1">
      <c r="A28" s="83" t="s">
        <v>160</v>
      </c>
      <c r="N28" s="84" t="s">
        <v>161</v>
      </c>
    </row>
    <row r="29" spans="1:28" s="74" customFormat="1"/>
    <row r="30" spans="1:28" s="74" customFormat="1">
      <c r="A30" s="85"/>
      <c r="B30" s="86"/>
      <c r="C30" s="86"/>
      <c r="D30" s="86"/>
      <c r="E30" s="86"/>
      <c r="F30" s="86"/>
      <c r="G30" s="86"/>
      <c r="H30" s="86"/>
      <c r="I30" s="86"/>
      <c r="J30" s="86"/>
      <c r="K30" s="87"/>
    </row>
    <row r="31" spans="1:28" s="74" customFormat="1" ht="15.75">
      <c r="A31" s="88"/>
      <c r="B31" s="79"/>
      <c r="C31" s="79"/>
      <c r="D31" s="79"/>
      <c r="E31" s="79"/>
      <c r="F31" s="79"/>
      <c r="G31" s="79"/>
      <c r="H31" s="79"/>
      <c r="I31" s="79"/>
      <c r="J31" s="79"/>
      <c r="K31" s="79"/>
      <c r="L31" s="79"/>
      <c r="M31" s="79"/>
    </row>
    <row r="32" spans="1:28" s="74" customFormat="1" ht="15.75">
      <c r="A32" s="88"/>
      <c r="B32" s="79"/>
      <c r="C32" s="79"/>
      <c r="D32" s="79"/>
      <c r="E32" s="79"/>
      <c r="F32" s="79"/>
      <c r="G32" s="79"/>
      <c r="H32" s="79"/>
      <c r="I32" s="79"/>
      <c r="J32" s="79"/>
      <c r="K32" s="79"/>
      <c r="L32" s="79"/>
      <c r="M32" s="79"/>
    </row>
    <row r="33" spans="1:11" s="74" customFormat="1" ht="15">
      <c r="A33" s="89"/>
      <c r="B33" s="90"/>
      <c r="C33" s="91"/>
      <c r="D33" s="91"/>
      <c r="E33" s="91"/>
      <c r="F33" s="91"/>
      <c r="G33" s="91"/>
      <c r="H33" s="91"/>
      <c r="I33" s="91"/>
      <c r="J33" s="91"/>
      <c r="K33" s="87"/>
    </row>
    <row r="34" spans="1:11" s="74" customFormat="1" ht="15">
      <c r="A34" s="92"/>
      <c r="B34" s="93"/>
      <c r="C34" s="93"/>
      <c r="D34" s="93"/>
      <c r="E34" s="93"/>
      <c r="F34" s="93"/>
      <c r="G34" s="93"/>
      <c r="H34" s="93"/>
      <c r="I34" s="91"/>
      <c r="J34" s="93"/>
      <c r="K34" s="87"/>
    </row>
    <row r="35" spans="1:11" s="74" customFormat="1">
      <c r="A35" s="87"/>
      <c r="B35" s="85"/>
      <c r="C35" s="85"/>
      <c r="D35" s="85"/>
      <c r="E35" s="85"/>
      <c r="F35" s="85"/>
      <c r="G35" s="85"/>
      <c r="H35" s="85"/>
      <c r="I35" s="85"/>
      <c r="J35" s="85"/>
      <c r="K35" s="87"/>
    </row>
    <row r="36" spans="1:11" s="74" customFormat="1" ht="15">
      <c r="A36" s="94"/>
      <c r="B36" s="90"/>
      <c r="C36" s="90"/>
      <c r="D36" s="95"/>
      <c r="E36" s="86"/>
      <c r="F36" s="95"/>
      <c r="G36" s="86"/>
      <c r="H36" s="95"/>
      <c r="I36" s="95"/>
      <c r="J36" s="86"/>
      <c r="K36" s="87"/>
    </row>
    <row r="37" spans="1:11" s="74" customFormat="1" ht="15">
      <c r="A37" s="94"/>
      <c r="B37" s="90"/>
      <c r="C37" s="90"/>
      <c r="D37" s="95"/>
      <c r="E37" s="86"/>
      <c r="F37" s="95"/>
      <c r="G37" s="86"/>
      <c r="H37" s="95"/>
      <c r="I37" s="95"/>
      <c r="J37" s="86"/>
      <c r="K37" s="87"/>
    </row>
    <row r="38" spans="1:11" s="74" customFormat="1" ht="15">
      <c r="A38" s="94"/>
      <c r="B38" s="90"/>
      <c r="C38" s="90"/>
      <c r="D38" s="95"/>
      <c r="E38" s="95"/>
      <c r="F38" s="95"/>
      <c r="G38" s="86"/>
      <c r="H38" s="95"/>
      <c r="I38" s="95"/>
      <c r="J38" s="86"/>
      <c r="K38" s="87"/>
    </row>
    <row r="39" spans="1:11" s="74" customFormat="1" ht="15">
      <c r="A39" s="94"/>
      <c r="B39" s="90"/>
      <c r="C39" s="90"/>
      <c r="D39" s="95"/>
      <c r="E39" s="95"/>
      <c r="F39" s="95"/>
      <c r="G39" s="86"/>
      <c r="H39" s="95"/>
      <c r="I39" s="95"/>
      <c r="J39" s="86"/>
      <c r="K39" s="87"/>
    </row>
    <row r="40" spans="1:11" s="74" customFormat="1" ht="15">
      <c r="A40" s="94"/>
      <c r="B40" s="96"/>
      <c r="C40" s="96"/>
      <c r="D40" s="95"/>
      <c r="E40" s="95"/>
      <c r="F40" s="95"/>
      <c r="G40" s="86"/>
      <c r="H40" s="95"/>
      <c r="I40" s="96"/>
      <c r="J40" s="86"/>
      <c r="K40" s="87"/>
    </row>
    <row r="41" spans="1:11" s="74" customFormat="1" ht="15">
      <c r="A41" s="94"/>
      <c r="B41" s="96"/>
      <c r="C41" s="96"/>
      <c r="D41" s="95"/>
      <c r="E41" s="95"/>
      <c r="F41" s="96"/>
      <c r="G41" s="86"/>
      <c r="H41" s="95"/>
      <c r="I41" s="96"/>
      <c r="J41" s="86"/>
      <c r="K41" s="87"/>
    </row>
    <row r="42" spans="1:11" s="74" customFormat="1" ht="15">
      <c r="A42" s="85"/>
      <c r="B42" s="86"/>
      <c r="C42" s="97"/>
      <c r="D42" s="97"/>
      <c r="E42" s="86"/>
      <c r="F42" s="86"/>
      <c r="G42" s="86"/>
      <c r="H42" s="86"/>
      <c r="I42" s="86"/>
      <c r="J42" s="86"/>
      <c r="K42" s="87"/>
    </row>
    <row r="43" spans="1:11" s="74" customFormat="1" ht="15">
      <c r="A43" s="98"/>
      <c r="B43" s="90"/>
      <c r="C43" s="90"/>
      <c r="D43" s="90"/>
      <c r="E43" s="90"/>
      <c r="F43" s="90"/>
      <c r="G43" s="90"/>
      <c r="H43" s="90"/>
      <c r="I43" s="90"/>
      <c r="J43" s="95"/>
      <c r="K43" s="87"/>
    </row>
    <row r="44" spans="1:11" s="74" customFormat="1">
      <c r="A44" s="99"/>
      <c r="B44" s="90"/>
      <c r="C44" s="90"/>
      <c r="D44" s="90"/>
      <c r="E44" s="90"/>
      <c r="F44" s="90"/>
      <c r="G44" s="90"/>
      <c r="H44" s="90"/>
      <c r="I44" s="90"/>
      <c r="J44" s="86"/>
      <c r="K44" s="87"/>
    </row>
    <row r="45" spans="1:11" s="74" customFormat="1" ht="15">
      <c r="A45" s="87"/>
      <c r="B45" s="100"/>
      <c r="C45" s="100"/>
      <c r="D45" s="100"/>
      <c r="E45" s="100"/>
      <c r="F45" s="100"/>
      <c r="G45" s="100"/>
      <c r="H45" s="100"/>
      <c r="I45" s="100"/>
      <c r="J45" s="101"/>
      <c r="K45" s="87"/>
    </row>
    <row r="46" spans="1:11" s="74" customFormat="1">
      <c r="A46" s="87"/>
      <c r="B46" s="87"/>
      <c r="C46" s="87"/>
      <c r="D46" s="87"/>
      <c r="E46" s="87"/>
      <c r="F46" s="87"/>
      <c r="G46" s="87"/>
      <c r="H46" s="87"/>
      <c r="I46" s="87"/>
      <c r="J46" s="87"/>
      <c r="K46" s="87"/>
    </row>
    <row r="47" spans="1:11" s="74" customFormat="1">
      <c r="A47" s="87"/>
      <c r="B47" s="87"/>
      <c r="C47" s="87"/>
      <c r="D47" s="87"/>
      <c r="E47" s="87"/>
      <c r="F47" s="87"/>
      <c r="G47" s="87"/>
      <c r="H47" s="87"/>
      <c r="I47" s="87"/>
      <c r="J47" s="87"/>
      <c r="K47" s="87"/>
    </row>
    <row r="48" spans="1:11" s="74" customFormat="1">
      <c r="A48" s="87"/>
      <c r="B48" s="87"/>
      <c r="C48" s="87"/>
      <c r="D48" s="87"/>
      <c r="E48" s="87"/>
      <c r="F48" s="87"/>
      <c r="G48" s="87"/>
      <c r="H48" s="87"/>
      <c r="I48" s="87"/>
      <c r="J48" s="87"/>
      <c r="K48" s="87"/>
    </row>
    <row r="49" spans="1:11" s="74" customFormat="1">
      <c r="A49" s="87"/>
      <c r="B49" s="87"/>
      <c r="C49" s="87"/>
      <c r="D49" s="87"/>
      <c r="E49" s="87"/>
      <c r="F49" s="87"/>
      <c r="G49" s="87"/>
      <c r="H49" s="87"/>
      <c r="I49" s="87"/>
      <c r="J49" s="87"/>
      <c r="K49" s="87"/>
    </row>
    <row r="50" spans="1:11" s="74" customFormat="1">
      <c r="A50" s="87"/>
      <c r="B50" s="87"/>
      <c r="C50" s="87"/>
      <c r="D50" s="87"/>
      <c r="E50" s="87"/>
      <c r="F50" s="87"/>
      <c r="G50" s="87"/>
      <c r="H50" s="87"/>
      <c r="I50" s="87"/>
      <c r="J50" s="87"/>
      <c r="K50" s="87"/>
    </row>
    <row r="51" spans="1:11" s="74" customFormat="1">
      <c r="A51" s="87"/>
      <c r="B51" s="87"/>
      <c r="C51" s="87"/>
      <c r="D51" s="87"/>
      <c r="E51" s="87"/>
      <c r="F51" s="87"/>
      <c r="G51" s="87"/>
      <c r="H51" s="87"/>
      <c r="I51" s="87"/>
      <c r="J51" s="87"/>
      <c r="K51" s="87"/>
    </row>
    <row r="52" spans="1:11" s="74" customFormat="1">
      <c r="A52" s="87"/>
      <c r="B52" s="87"/>
      <c r="C52" s="87"/>
      <c r="D52" s="87"/>
      <c r="E52" s="87"/>
      <c r="F52" s="87"/>
      <c r="G52" s="87"/>
      <c r="H52" s="87"/>
      <c r="I52" s="87"/>
      <c r="J52" s="87"/>
      <c r="K52" s="87"/>
    </row>
    <row r="53" spans="1:11" s="74" customFormat="1">
      <c r="A53" s="87"/>
      <c r="B53" s="87"/>
      <c r="C53" s="87"/>
      <c r="D53" s="87"/>
      <c r="E53" s="87"/>
      <c r="F53" s="87"/>
      <c r="G53" s="87"/>
      <c r="H53" s="87"/>
      <c r="I53" s="87"/>
      <c r="J53" s="87"/>
      <c r="K53" s="87"/>
    </row>
    <row r="54" spans="1:11" s="74" customFormat="1">
      <c r="A54" s="87"/>
      <c r="B54" s="87"/>
      <c r="C54" s="87"/>
      <c r="D54" s="87"/>
      <c r="E54" s="87"/>
      <c r="F54" s="87"/>
      <c r="G54" s="87"/>
      <c r="H54" s="87"/>
      <c r="I54" s="87"/>
      <c r="J54" s="87"/>
      <c r="K54" s="87"/>
    </row>
    <row r="55" spans="1:11" s="74" customFormat="1"/>
    <row r="56" spans="1:11" s="74" customFormat="1"/>
    <row r="57" spans="1:11" s="74" customFormat="1"/>
    <row r="58" spans="1:11" s="74" customFormat="1"/>
    <row r="59" spans="1:11" s="74" customFormat="1"/>
    <row r="60" spans="1:11" s="74" customFormat="1"/>
    <row r="61" spans="1:11" s="74" customFormat="1"/>
    <row r="62" spans="1:11" s="74" customFormat="1"/>
    <row r="63" spans="1:11" s="74" customFormat="1"/>
    <row r="64" spans="1:11" s="74" customFormat="1"/>
    <row r="65" s="74" customFormat="1"/>
    <row r="66" s="74" customFormat="1"/>
    <row r="67" s="74" customFormat="1"/>
    <row r="68" s="74" customFormat="1"/>
    <row r="69" s="74" customFormat="1"/>
    <row r="70" s="74" customFormat="1"/>
    <row r="71" s="74" customFormat="1"/>
    <row r="72" s="74" customFormat="1"/>
    <row r="73" s="74" customFormat="1"/>
    <row r="74" s="74" customFormat="1"/>
    <row r="75" s="74" customFormat="1"/>
    <row r="76" s="74" customFormat="1"/>
    <row r="77" s="74" customFormat="1"/>
    <row r="78" s="74" customFormat="1"/>
    <row r="79" s="74" customFormat="1"/>
    <row r="80" s="74" customFormat="1"/>
  </sheetData>
  <mergeCells count="7">
    <mergeCell ref="B19:M19"/>
    <mergeCell ref="B1:M1"/>
    <mergeCell ref="B2:M2"/>
    <mergeCell ref="B5:M5"/>
    <mergeCell ref="B7:M7"/>
    <mergeCell ref="B9:M9"/>
    <mergeCell ref="B14:M14"/>
  </mergeCells>
  <printOptions horizontalCentered="1" verticalCentered="1"/>
  <pageMargins left="0.19685039370078741" right="0.19685039370078741" top="0.39370078740157483" bottom="0.19685039370078741" header="0.19685039370078741" footer="0.19685039370078741"/>
  <pageSetup paperSize="8" orientation="landscape" r:id="rId1"/>
  <headerFooter alignWithMargins="0">
    <oddHeader xml:space="preserve">&amp;C&amp;"Univers (WN),Fett Kursiv"
</oddHeader>
    <oddFooter xml:space="preserve">&amp;C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X160"/>
  <sheetViews>
    <sheetView showZeros="0" zoomScale="90" zoomScaleNormal="90" workbookViewId="0"/>
  </sheetViews>
  <sheetFormatPr baseColWidth="10" defaultColWidth="11.42578125" defaultRowHeight="12.75"/>
  <cols>
    <col min="1" max="1" width="15.5703125" style="102" customWidth="1"/>
    <col min="2" max="13" width="9.42578125" style="102" customWidth="1"/>
    <col min="14" max="14" width="9.42578125" style="103" customWidth="1"/>
    <col min="15" max="18" width="9.7109375" style="102" customWidth="1"/>
    <col min="19" max="19" width="3.140625" style="102" customWidth="1"/>
    <col min="20" max="23" width="9.7109375" style="102" customWidth="1"/>
    <col min="24" max="16384" width="11.42578125" style="102"/>
  </cols>
  <sheetData>
    <row r="1" spans="1:24" ht="22.5">
      <c r="B1" s="937" t="s">
        <v>162</v>
      </c>
      <c r="C1" s="937"/>
      <c r="D1" s="937"/>
      <c r="E1" s="937"/>
      <c r="F1" s="937"/>
      <c r="G1" s="937"/>
      <c r="H1" s="937"/>
      <c r="I1" s="937"/>
      <c r="J1" s="937"/>
      <c r="K1" s="937"/>
      <c r="L1" s="937"/>
      <c r="M1" s="937"/>
    </row>
    <row r="2" spans="1:24">
      <c r="B2" s="104"/>
      <c r="C2" s="104"/>
      <c r="D2" s="104"/>
      <c r="E2" s="104"/>
      <c r="F2" s="104"/>
      <c r="G2" s="104"/>
      <c r="H2" s="104"/>
      <c r="I2" s="104"/>
      <c r="J2" s="104"/>
      <c r="K2" s="104"/>
      <c r="L2" s="104"/>
      <c r="M2" s="104"/>
      <c r="N2" s="102"/>
    </row>
    <row r="3" spans="1:24">
      <c r="B3" s="938" t="s">
        <v>163</v>
      </c>
      <c r="C3" s="938"/>
      <c r="D3" s="938"/>
      <c r="E3" s="938"/>
      <c r="F3" s="938"/>
      <c r="G3" s="938"/>
      <c r="H3" s="938"/>
      <c r="I3" s="938"/>
      <c r="J3" s="938"/>
      <c r="K3" s="938"/>
      <c r="L3" s="938"/>
      <c r="M3" s="938"/>
      <c r="N3" s="105"/>
    </row>
    <row r="4" spans="1:24">
      <c r="B4" s="938" t="s">
        <v>164</v>
      </c>
      <c r="C4" s="938"/>
      <c r="D4" s="938"/>
      <c r="E4" s="938"/>
      <c r="F4" s="938"/>
      <c r="G4" s="938"/>
      <c r="H4" s="938"/>
      <c r="I4" s="938"/>
      <c r="J4" s="938"/>
      <c r="K4" s="938"/>
      <c r="L4" s="938"/>
      <c r="M4" s="938"/>
      <c r="N4" s="105"/>
    </row>
    <row r="5" spans="1:24">
      <c r="B5" s="939" t="s">
        <v>165</v>
      </c>
      <c r="C5" s="939"/>
      <c r="D5" s="939"/>
      <c r="E5" s="939"/>
      <c r="F5" s="939"/>
      <c r="G5" s="939"/>
      <c r="H5" s="939"/>
      <c r="I5" s="939"/>
      <c r="J5" s="939"/>
      <c r="K5" s="939"/>
      <c r="L5" s="939"/>
      <c r="M5" s="939"/>
      <c r="N5" s="106"/>
      <c r="P5" s="107"/>
      <c r="Q5" s="107"/>
      <c r="R5" s="107"/>
      <c r="S5" s="107"/>
      <c r="T5" s="107"/>
      <c r="U5" s="107"/>
      <c r="V5" s="107"/>
      <c r="W5" s="107"/>
    </row>
    <row r="6" spans="1:24" ht="15.75">
      <c r="A6" s="108" t="s">
        <v>166</v>
      </c>
      <c r="B6" s="109"/>
      <c r="C6" s="109"/>
      <c r="D6" s="109"/>
      <c r="E6" s="109"/>
      <c r="F6" s="109"/>
      <c r="G6" s="109"/>
      <c r="H6" s="109"/>
      <c r="I6" s="109"/>
      <c r="J6" s="109"/>
      <c r="K6" s="109"/>
      <c r="L6" s="109"/>
      <c r="M6" s="109"/>
      <c r="N6" s="109"/>
      <c r="O6" s="110"/>
      <c r="P6" s="111"/>
      <c r="Q6" s="111"/>
      <c r="R6" s="111"/>
      <c r="S6" s="111"/>
      <c r="T6" s="111"/>
      <c r="U6" s="111"/>
      <c r="V6" s="111"/>
      <c r="W6" s="111"/>
    </row>
    <row r="7" spans="1:24">
      <c r="A7" s="112" t="s">
        <v>134</v>
      </c>
      <c r="B7" s="112"/>
      <c r="C7" s="112"/>
      <c r="D7" s="112"/>
      <c r="E7" s="112"/>
      <c r="F7" s="112"/>
      <c r="G7" s="112"/>
      <c r="H7" s="112"/>
      <c r="I7" s="112"/>
      <c r="J7" s="112"/>
      <c r="K7" s="112"/>
      <c r="L7" s="112"/>
      <c r="M7" s="112"/>
      <c r="N7" s="112"/>
      <c r="O7" s="110"/>
      <c r="P7" s="111"/>
      <c r="Q7" s="111"/>
      <c r="R7" s="111"/>
      <c r="S7" s="111"/>
      <c r="T7" s="111"/>
      <c r="U7" s="111"/>
      <c r="V7" s="111"/>
      <c r="W7" s="111"/>
    </row>
    <row r="8" spans="1:24" ht="18.75">
      <c r="B8" s="940" t="s">
        <v>135</v>
      </c>
      <c r="C8" s="940"/>
      <c r="D8" s="940"/>
      <c r="E8" s="940"/>
      <c r="F8" s="940"/>
      <c r="G8" s="940"/>
      <c r="H8" s="940"/>
      <c r="I8" s="940"/>
      <c r="J8" s="940"/>
      <c r="K8" s="940"/>
      <c r="L8" s="940"/>
      <c r="M8" s="940"/>
      <c r="N8" s="940"/>
      <c r="O8" s="110"/>
      <c r="P8" s="111"/>
      <c r="Q8" s="111"/>
      <c r="R8" s="111"/>
      <c r="S8" s="111"/>
      <c r="T8" s="111"/>
      <c r="U8" s="111"/>
      <c r="V8" s="111"/>
      <c r="W8" s="111"/>
    </row>
    <row r="9" spans="1:24" ht="20.25" customHeight="1">
      <c r="A9" s="113" t="s">
        <v>136</v>
      </c>
      <c r="B9" s="114" t="s">
        <v>137</v>
      </c>
      <c r="C9" s="114" t="s">
        <v>138</v>
      </c>
      <c r="D9" s="114" t="s">
        <v>139</v>
      </c>
      <c r="E9" s="114" t="s">
        <v>140</v>
      </c>
      <c r="F9" s="114" t="s">
        <v>141</v>
      </c>
      <c r="G9" s="114" t="s">
        <v>142</v>
      </c>
      <c r="H9" s="114" t="s">
        <v>143</v>
      </c>
      <c r="I9" s="114" t="s">
        <v>144</v>
      </c>
      <c r="J9" s="114" t="s">
        <v>145</v>
      </c>
      <c r="K9" s="114" t="s">
        <v>146</v>
      </c>
      <c r="L9" s="114" t="s">
        <v>147</v>
      </c>
      <c r="M9" s="114" t="s">
        <v>148</v>
      </c>
      <c r="N9" s="115" t="s">
        <v>149</v>
      </c>
      <c r="O9" s="116"/>
      <c r="P9" s="117"/>
      <c r="Q9" s="117"/>
      <c r="R9" s="117"/>
      <c r="S9" s="117"/>
      <c r="X9" s="102" t="s">
        <v>167</v>
      </c>
    </row>
    <row r="10" spans="1:24">
      <c r="A10" s="118"/>
      <c r="B10" s="941" t="s">
        <v>150</v>
      </c>
      <c r="C10" s="941"/>
      <c r="D10" s="941"/>
      <c r="E10" s="941"/>
      <c r="F10" s="941"/>
      <c r="G10" s="941"/>
      <c r="H10" s="941"/>
      <c r="I10" s="941"/>
      <c r="J10" s="941"/>
      <c r="K10" s="941"/>
      <c r="L10" s="941"/>
      <c r="M10" s="941"/>
      <c r="N10" s="941"/>
      <c r="O10" s="119"/>
    </row>
    <row r="11" spans="1:24" s="121" customFormat="1" ht="18.75" customHeight="1">
      <c r="A11" s="119"/>
      <c r="B11" s="935" t="s">
        <v>168</v>
      </c>
      <c r="C11" s="935"/>
      <c r="D11" s="935"/>
      <c r="E11" s="935"/>
      <c r="F11" s="935"/>
      <c r="G11" s="935"/>
      <c r="H11" s="935"/>
      <c r="I11" s="935"/>
      <c r="J11" s="935"/>
      <c r="K11" s="935"/>
      <c r="L11" s="935"/>
      <c r="M11" s="935"/>
      <c r="N11" s="935"/>
      <c r="O11" s="120"/>
      <c r="T11" s="103"/>
    </row>
    <row r="12" spans="1:24" s="121" customFormat="1">
      <c r="A12" s="122" t="s">
        <v>152</v>
      </c>
      <c r="B12" s="123">
        <v>339980.44699999999</v>
      </c>
      <c r="C12" s="123">
        <v>331938.185</v>
      </c>
      <c r="D12" s="123">
        <v>344483.04300000001</v>
      </c>
      <c r="E12" s="123">
        <v>340051.42700000003</v>
      </c>
      <c r="F12" s="123">
        <v>350410.43599999999</v>
      </c>
      <c r="G12" s="123">
        <v>313657.30499999999</v>
      </c>
      <c r="H12" s="123">
        <v>331555.49800000002</v>
      </c>
      <c r="I12" s="123">
        <v>311890.609</v>
      </c>
      <c r="J12" s="123">
        <v>317477.80099999998</v>
      </c>
      <c r="K12" s="123">
        <v>344115.52500000002</v>
      </c>
      <c r="L12" s="123">
        <v>332251.01299999998</v>
      </c>
      <c r="M12" s="123">
        <v>328313.42099999997</v>
      </c>
      <c r="N12" s="123">
        <v>2020520.8429999999</v>
      </c>
      <c r="O12" s="124"/>
    </row>
    <row r="13" spans="1:24" s="121" customFormat="1">
      <c r="A13" s="125" t="s">
        <v>153</v>
      </c>
      <c r="B13" s="126">
        <v>334905.87900000002</v>
      </c>
      <c r="C13" s="126">
        <v>315603.60600000003</v>
      </c>
      <c r="D13" s="126">
        <v>341509.21</v>
      </c>
      <c r="E13" s="126">
        <v>329080.30300000001</v>
      </c>
      <c r="F13" s="126">
        <v>315855.97499999998</v>
      </c>
      <c r="G13" s="126">
        <v>315199.56400000001</v>
      </c>
      <c r="H13" s="126"/>
      <c r="I13" s="126"/>
      <c r="J13" s="126"/>
      <c r="K13" s="126"/>
      <c r="L13" s="126"/>
      <c r="M13" s="126"/>
      <c r="N13" s="126">
        <v>1952154.5370000002</v>
      </c>
      <c r="O13" s="124"/>
      <c r="U13" s="127"/>
    </row>
    <row r="14" spans="1:24" s="121" customFormat="1" ht="6" customHeight="1">
      <c r="A14" s="122"/>
      <c r="B14" s="123"/>
      <c r="C14" s="123"/>
      <c r="D14" s="123"/>
      <c r="E14" s="123"/>
      <c r="F14" s="123"/>
      <c r="G14" s="123"/>
      <c r="H14" s="123"/>
      <c r="I14" s="123"/>
      <c r="J14" s="123"/>
      <c r="K14" s="123"/>
      <c r="L14" s="123"/>
      <c r="M14" s="123"/>
      <c r="N14" s="123"/>
      <c r="O14" s="124"/>
      <c r="U14" s="127"/>
    </row>
    <row r="15" spans="1:24">
      <c r="A15" s="128" t="s">
        <v>169</v>
      </c>
      <c r="B15" s="129">
        <v>-1.4926058380057299</v>
      </c>
      <c r="C15" s="129">
        <v>-4.9209701499090812</v>
      </c>
      <c r="D15" s="129">
        <v>-0.86327413219001414</v>
      </c>
      <c r="E15" s="129">
        <v>-3.2263131776241636</v>
      </c>
      <c r="F15" s="129">
        <v>-9.8611392384443803</v>
      </c>
      <c r="G15" s="129">
        <v>0.49170192289959402</v>
      </c>
      <c r="H15" s="129"/>
      <c r="I15" s="129"/>
      <c r="J15" s="129"/>
      <c r="K15" s="129"/>
      <c r="L15" s="129"/>
      <c r="M15" s="129"/>
      <c r="N15" s="129">
        <v>-3.3835981567253555</v>
      </c>
      <c r="O15" s="119"/>
    </row>
    <row r="16" spans="1:24" s="121" customFormat="1">
      <c r="A16" s="119"/>
      <c r="B16" s="935" t="s">
        <v>170</v>
      </c>
      <c r="C16" s="935"/>
      <c r="D16" s="935"/>
      <c r="E16" s="935"/>
      <c r="F16" s="935"/>
      <c r="G16" s="935"/>
      <c r="H16" s="935"/>
      <c r="I16" s="935"/>
      <c r="J16" s="935"/>
      <c r="K16" s="935"/>
      <c r="L16" s="935"/>
      <c r="M16" s="935"/>
      <c r="N16" s="935"/>
      <c r="O16" s="124"/>
    </row>
    <row r="17" spans="1:23" s="121" customFormat="1">
      <c r="A17" s="122" t="s">
        <v>152</v>
      </c>
      <c r="B17" s="123">
        <v>7062.9430000000002</v>
      </c>
      <c r="C17" s="123">
        <v>6442.0860000000002</v>
      </c>
      <c r="D17" s="123">
        <v>7033.11</v>
      </c>
      <c r="E17" s="123">
        <v>6579.4560000000001</v>
      </c>
      <c r="F17" s="123">
        <v>7352.9579999999996</v>
      </c>
      <c r="G17" s="123">
        <v>7377.357</v>
      </c>
      <c r="H17" s="123">
        <v>8283.7520000000004</v>
      </c>
      <c r="I17" s="123">
        <v>8705.5939999999991</v>
      </c>
      <c r="J17" s="123">
        <v>7049.1139999999996</v>
      </c>
      <c r="K17" s="123">
        <v>6325.826</v>
      </c>
      <c r="L17" s="123">
        <v>5313.8789999999999</v>
      </c>
      <c r="M17" s="123">
        <v>6270.63</v>
      </c>
      <c r="N17" s="123">
        <v>41847.910000000003</v>
      </c>
      <c r="O17" s="124"/>
    </row>
    <row r="18" spans="1:23" s="121" customFormat="1">
      <c r="A18" s="125" t="s">
        <v>153</v>
      </c>
      <c r="B18" s="126">
        <v>5932.67</v>
      </c>
      <c r="C18" s="126">
        <v>5842.2539999999999</v>
      </c>
      <c r="D18" s="126">
        <v>6864.6009999999997</v>
      </c>
      <c r="E18" s="126">
        <v>6814.63</v>
      </c>
      <c r="F18" s="126">
        <v>6632.7510000000002</v>
      </c>
      <c r="G18" s="126">
        <v>7444.49</v>
      </c>
      <c r="H18" s="126"/>
      <c r="I18" s="126"/>
      <c r="J18" s="126"/>
      <c r="K18" s="126"/>
      <c r="L18" s="126"/>
      <c r="M18" s="126"/>
      <c r="N18" s="126">
        <v>39531.396000000001</v>
      </c>
      <c r="O18" s="124"/>
    </row>
    <row r="19" spans="1:23" s="121" customFormat="1" ht="6" customHeight="1">
      <c r="A19" s="122"/>
      <c r="B19" s="123"/>
      <c r="C19" s="123"/>
      <c r="D19" s="123"/>
      <c r="E19" s="123"/>
      <c r="F19" s="123"/>
      <c r="G19" s="123"/>
      <c r="H19" s="123"/>
      <c r="I19" s="123"/>
      <c r="J19" s="123"/>
      <c r="K19" s="123"/>
      <c r="L19" s="123"/>
      <c r="M19" s="123"/>
      <c r="N19" s="123"/>
      <c r="O19" s="124"/>
    </row>
    <row r="20" spans="1:23" s="121" customFormat="1">
      <c r="A20" s="128" t="s">
        <v>169</v>
      </c>
      <c r="B20" s="129">
        <v>-16.002861696604384</v>
      </c>
      <c r="C20" s="129">
        <v>-9.3111454892095509</v>
      </c>
      <c r="D20" s="129">
        <v>-2.3959386388098523</v>
      </c>
      <c r="E20" s="129">
        <v>3.574368458425738</v>
      </c>
      <c r="F20" s="129">
        <v>-9.7947927895140907</v>
      </c>
      <c r="G20" s="129">
        <v>0.90998714038103401</v>
      </c>
      <c r="H20" s="129"/>
      <c r="I20" s="129"/>
      <c r="J20" s="129"/>
      <c r="K20" s="129"/>
      <c r="L20" s="129"/>
      <c r="M20" s="129"/>
      <c r="N20" s="129">
        <v>-5.5355548222121485</v>
      </c>
      <c r="O20" s="124"/>
    </row>
    <row r="21" spans="1:23">
      <c r="A21" s="119"/>
      <c r="B21" s="935" t="s">
        <v>171</v>
      </c>
      <c r="C21" s="935"/>
      <c r="D21" s="935"/>
      <c r="E21" s="935"/>
      <c r="F21" s="935"/>
      <c r="G21" s="935"/>
      <c r="H21" s="935"/>
      <c r="I21" s="935"/>
      <c r="J21" s="935"/>
      <c r="K21" s="935"/>
      <c r="L21" s="935"/>
      <c r="M21" s="935"/>
      <c r="N21" s="935"/>
      <c r="O21" s="119"/>
    </row>
    <row r="22" spans="1:23">
      <c r="A22" s="122" t="s">
        <v>152</v>
      </c>
      <c r="B22" s="123">
        <v>1789.4760000000001</v>
      </c>
      <c r="C22" s="123">
        <v>1793.0309999999999</v>
      </c>
      <c r="D22" s="123">
        <v>1813.2380000000001</v>
      </c>
      <c r="E22" s="123">
        <v>1547.384</v>
      </c>
      <c r="F22" s="123">
        <v>1673.598</v>
      </c>
      <c r="G22" s="123">
        <v>1671.625</v>
      </c>
      <c r="H22" s="123">
        <v>1874.3050000000001</v>
      </c>
      <c r="I22" s="123">
        <v>1668.9359999999999</v>
      </c>
      <c r="J22" s="123">
        <v>1648.6410000000001</v>
      </c>
      <c r="K22" s="123">
        <v>1754.759</v>
      </c>
      <c r="L22" s="123">
        <v>1676.078</v>
      </c>
      <c r="M22" s="123">
        <v>1425.557</v>
      </c>
      <c r="N22" s="123">
        <v>10288.351999999999</v>
      </c>
      <c r="O22" s="130"/>
    </row>
    <row r="23" spans="1:23">
      <c r="A23" s="125" t="s">
        <v>153</v>
      </c>
      <c r="B23" s="126">
        <v>1789.9549999999999</v>
      </c>
      <c r="C23" s="126">
        <v>1710.806</v>
      </c>
      <c r="D23" s="126">
        <v>1930.8320000000001</v>
      </c>
      <c r="E23" s="126">
        <v>1733.598</v>
      </c>
      <c r="F23" s="126">
        <v>1666.2919999999999</v>
      </c>
      <c r="G23" s="126">
        <v>1555.473</v>
      </c>
      <c r="H23" s="126"/>
      <c r="I23" s="126"/>
      <c r="J23" s="126"/>
      <c r="K23" s="126"/>
      <c r="L23" s="126"/>
      <c r="M23" s="126"/>
      <c r="N23" s="126">
        <v>10386.956</v>
      </c>
      <c r="O23" s="119"/>
    </row>
    <row r="24" spans="1:23" ht="6" customHeight="1">
      <c r="A24" s="122"/>
      <c r="B24" s="123"/>
      <c r="C24" s="123"/>
      <c r="D24" s="123"/>
      <c r="E24" s="123"/>
      <c r="F24" s="123"/>
      <c r="G24" s="123"/>
      <c r="H24" s="123"/>
      <c r="I24" s="123"/>
      <c r="J24" s="123"/>
      <c r="K24" s="123"/>
      <c r="L24" s="123"/>
      <c r="M24" s="123"/>
      <c r="N24" s="123"/>
      <c r="O24" s="119"/>
    </row>
    <row r="25" spans="1:23" s="121" customFormat="1">
      <c r="A25" s="128" t="s">
        <v>169</v>
      </c>
      <c r="B25" s="129">
        <v>2.6767612418382214E-2</v>
      </c>
      <c r="C25" s="129">
        <v>-4.5858102843732098</v>
      </c>
      <c r="D25" s="129">
        <v>6.4853041906247313</v>
      </c>
      <c r="E25" s="129">
        <v>12.034116935421324</v>
      </c>
      <c r="F25" s="129">
        <v>-0.43654449873865531</v>
      </c>
      <c r="G25" s="129">
        <v>-6.9484483661108243</v>
      </c>
      <c r="H25" s="129"/>
      <c r="I25" s="129"/>
      <c r="J25" s="129"/>
      <c r="K25" s="129"/>
      <c r="L25" s="129"/>
      <c r="M25" s="129"/>
      <c r="N25" s="129">
        <v>0.95840422256159741</v>
      </c>
      <c r="O25" s="124"/>
      <c r="T25" s="103"/>
    </row>
    <row r="26" spans="1:23">
      <c r="A26" s="119"/>
      <c r="B26" s="935" t="s">
        <v>172</v>
      </c>
      <c r="C26" s="935"/>
      <c r="D26" s="935"/>
      <c r="E26" s="935"/>
      <c r="F26" s="935"/>
      <c r="G26" s="935"/>
      <c r="H26" s="935"/>
      <c r="I26" s="935"/>
      <c r="J26" s="935"/>
      <c r="K26" s="935"/>
      <c r="L26" s="935"/>
      <c r="M26" s="935"/>
      <c r="N26" s="935"/>
      <c r="O26" s="119"/>
      <c r="U26" s="131"/>
    </row>
    <row r="27" spans="1:23">
      <c r="A27" s="122" t="s">
        <v>152</v>
      </c>
      <c r="B27" s="123">
        <v>17056.964</v>
      </c>
      <c r="C27" s="123">
        <v>16731.916000000001</v>
      </c>
      <c r="D27" s="123">
        <v>17174.561000000002</v>
      </c>
      <c r="E27" s="123">
        <v>17511.782999999999</v>
      </c>
      <c r="F27" s="123">
        <v>16952.809000000001</v>
      </c>
      <c r="G27" s="123">
        <v>16834.45</v>
      </c>
      <c r="H27" s="123">
        <v>18094.226999999999</v>
      </c>
      <c r="I27" s="123">
        <v>17362.36</v>
      </c>
      <c r="J27" s="123">
        <v>16341.038</v>
      </c>
      <c r="K27" s="123">
        <v>18347.388999999999</v>
      </c>
      <c r="L27" s="123">
        <v>18368.949000000001</v>
      </c>
      <c r="M27" s="123">
        <v>15728.169</v>
      </c>
      <c r="N27" s="123">
        <v>102262.48299999999</v>
      </c>
      <c r="O27" s="119"/>
    </row>
    <row r="28" spans="1:23">
      <c r="A28" s="125" t="s">
        <v>153</v>
      </c>
      <c r="B28" s="126">
        <v>16404.849999999999</v>
      </c>
      <c r="C28" s="126">
        <v>16397.485000000001</v>
      </c>
      <c r="D28" s="126">
        <v>18745.794000000002</v>
      </c>
      <c r="E28" s="126">
        <v>18005.562000000002</v>
      </c>
      <c r="F28" s="126">
        <v>18290.795999999998</v>
      </c>
      <c r="G28" s="126">
        <v>18452.474999999999</v>
      </c>
      <c r="H28" s="126"/>
      <c r="I28" s="126"/>
      <c r="J28" s="126"/>
      <c r="K28" s="126"/>
      <c r="L28" s="126"/>
      <c r="M28" s="126"/>
      <c r="N28" s="126">
        <v>106296.962</v>
      </c>
      <c r="O28" s="119"/>
      <c r="U28" s="103"/>
      <c r="V28" s="103"/>
      <c r="W28" s="103"/>
    </row>
    <row r="29" spans="1:23" ht="6" customHeight="1">
      <c r="A29" s="122"/>
      <c r="B29" s="123"/>
      <c r="C29" s="123"/>
      <c r="D29" s="123"/>
      <c r="E29" s="123"/>
      <c r="F29" s="123"/>
      <c r="G29" s="123"/>
      <c r="H29" s="123"/>
      <c r="I29" s="123"/>
      <c r="J29" s="123"/>
      <c r="K29" s="123"/>
      <c r="L29" s="123"/>
      <c r="M29" s="123"/>
      <c r="N29" s="123"/>
      <c r="O29" s="119"/>
      <c r="U29" s="103"/>
      <c r="V29" s="103"/>
      <c r="W29" s="103"/>
    </row>
    <row r="30" spans="1:23" s="121" customFormat="1">
      <c r="A30" s="128" t="s">
        <v>169</v>
      </c>
      <c r="B30" s="129">
        <v>-3.8231539915309867</v>
      </c>
      <c r="C30" s="129">
        <v>-1.9987609309059451</v>
      </c>
      <c r="D30" s="129">
        <v>9.1486064767536135</v>
      </c>
      <c r="E30" s="129">
        <v>2.8196957442882962</v>
      </c>
      <c r="F30" s="129">
        <v>7.8924206601985389</v>
      </c>
      <c r="G30" s="129">
        <v>9.6113921155725137</v>
      </c>
      <c r="H30" s="129"/>
      <c r="I30" s="129"/>
      <c r="J30" s="129"/>
      <c r="K30" s="129"/>
      <c r="L30" s="129"/>
      <c r="M30" s="129"/>
      <c r="N30" s="129">
        <v>3.9452190888030714</v>
      </c>
      <c r="O30" s="124"/>
    </row>
    <row r="31" spans="1:23">
      <c r="A31" s="119"/>
      <c r="B31" s="935" t="s">
        <v>173</v>
      </c>
      <c r="C31" s="935"/>
      <c r="D31" s="935"/>
      <c r="E31" s="935"/>
      <c r="F31" s="935"/>
      <c r="G31" s="935"/>
      <c r="H31" s="935"/>
      <c r="I31" s="935"/>
      <c r="J31" s="935"/>
      <c r="K31" s="935"/>
      <c r="L31" s="935"/>
      <c r="M31" s="935"/>
      <c r="N31" s="935"/>
      <c r="O31" s="119"/>
    </row>
    <row r="32" spans="1:23">
      <c r="A32" s="122" t="s">
        <v>152</v>
      </c>
      <c r="B32" s="123">
        <v>56373.671999999999</v>
      </c>
      <c r="C32" s="123">
        <v>56984.059000000001</v>
      </c>
      <c r="D32" s="123">
        <v>59010.338000000003</v>
      </c>
      <c r="E32" s="123">
        <v>59385.525000000001</v>
      </c>
      <c r="F32" s="123">
        <v>61425.127</v>
      </c>
      <c r="G32" s="123">
        <v>56357.531999999999</v>
      </c>
      <c r="H32" s="123">
        <v>60086.627999999997</v>
      </c>
      <c r="I32" s="123">
        <v>59547.42</v>
      </c>
      <c r="J32" s="123">
        <v>56749.766000000003</v>
      </c>
      <c r="K32" s="123">
        <v>57298.15</v>
      </c>
      <c r="L32" s="123">
        <v>52558.767999999996</v>
      </c>
      <c r="M32" s="123">
        <v>49703.364000000001</v>
      </c>
      <c r="N32" s="123">
        <v>349536.25300000003</v>
      </c>
      <c r="O32" s="119"/>
    </row>
    <row r="33" spans="1:22">
      <c r="A33" s="125" t="s">
        <v>153</v>
      </c>
      <c r="B33" s="126">
        <v>59050.211000000003</v>
      </c>
      <c r="C33" s="126">
        <v>56666.400999999998</v>
      </c>
      <c r="D33" s="126">
        <v>61778.476999999999</v>
      </c>
      <c r="E33" s="126">
        <v>61080.648000000001</v>
      </c>
      <c r="F33" s="126">
        <v>61643.120999999999</v>
      </c>
      <c r="G33" s="126">
        <v>62408.639000000003</v>
      </c>
      <c r="H33" s="126"/>
      <c r="I33" s="126"/>
      <c r="J33" s="126"/>
      <c r="K33" s="126"/>
      <c r="L33" s="126"/>
      <c r="M33" s="126"/>
      <c r="N33" s="126">
        <v>362627.49699999997</v>
      </c>
      <c r="O33" s="119"/>
    </row>
    <row r="34" spans="1:22" ht="6" customHeight="1">
      <c r="A34" s="122"/>
      <c r="B34" s="123"/>
      <c r="C34" s="123"/>
      <c r="D34" s="123"/>
      <c r="E34" s="123"/>
      <c r="F34" s="123"/>
      <c r="G34" s="123"/>
      <c r="H34" s="123"/>
      <c r="I34" s="123"/>
      <c r="J34" s="123"/>
      <c r="K34" s="123"/>
      <c r="L34" s="123"/>
      <c r="M34" s="123"/>
      <c r="N34" s="123"/>
      <c r="O34" s="119"/>
    </row>
    <row r="35" spans="1:22" s="121" customFormat="1">
      <c r="A35" s="128" t="s">
        <v>169</v>
      </c>
      <c r="B35" s="129">
        <v>4.7478528629463881</v>
      </c>
      <c r="C35" s="129">
        <v>-0.55745063720365806</v>
      </c>
      <c r="D35" s="129">
        <v>4.6909390690153288</v>
      </c>
      <c r="E35" s="129">
        <v>2.854438013303735</v>
      </c>
      <c r="F35" s="129">
        <v>0.35489385312951072</v>
      </c>
      <c r="G35" s="129">
        <v>10.736997851502807</v>
      </c>
      <c r="H35" s="129"/>
      <c r="I35" s="129"/>
      <c r="J35" s="129"/>
      <c r="K35" s="129"/>
      <c r="L35" s="129"/>
      <c r="M35" s="129"/>
      <c r="N35" s="129">
        <v>3.7453179427428154</v>
      </c>
      <c r="O35" s="132"/>
      <c r="T35" s="127"/>
    </row>
    <row r="36" spans="1:22">
      <c r="A36" s="119"/>
      <c r="B36" s="935" t="s">
        <v>174</v>
      </c>
      <c r="C36" s="935"/>
      <c r="D36" s="935"/>
      <c r="E36" s="935"/>
      <c r="F36" s="935"/>
      <c r="G36" s="935"/>
      <c r="H36" s="935"/>
      <c r="I36" s="935"/>
      <c r="J36" s="935"/>
      <c r="K36" s="935"/>
      <c r="L36" s="935"/>
      <c r="M36" s="935"/>
      <c r="N36" s="935"/>
      <c r="O36" s="119"/>
    </row>
    <row r="37" spans="1:22">
      <c r="A37" s="122" t="s">
        <v>152</v>
      </c>
      <c r="B37" s="123">
        <v>195739.774</v>
      </c>
      <c r="C37" s="123">
        <v>190739.18699999998</v>
      </c>
      <c r="D37" s="123">
        <v>199789.04500000001</v>
      </c>
      <c r="E37" s="123">
        <v>197889.79200000002</v>
      </c>
      <c r="F37" s="123">
        <v>211879.774</v>
      </c>
      <c r="G37" s="123">
        <v>190895.986</v>
      </c>
      <c r="H37" s="123">
        <v>205887.00799999997</v>
      </c>
      <c r="I37" s="123">
        <v>206646.87</v>
      </c>
      <c r="J37" s="123">
        <v>199892.40900000001</v>
      </c>
      <c r="K37" s="123">
        <v>208428.56700000001</v>
      </c>
      <c r="L37" s="123">
        <v>186867.20600000001</v>
      </c>
      <c r="M37" s="123">
        <v>170710.30800000002</v>
      </c>
      <c r="N37" s="123">
        <v>1186933.558</v>
      </c>
      <c r="O37" s="119"/>
    </row>
    <row r="38" spans="1:22">
      <c r="A38" s="125" t="s">
        <v>153</v>
      </c>
      <c r="B38" s="126">
        <v>194326.07200000001</v>
      </c>
      <c r="C38" s="126">
        <v>192507.60500000001</v>
      </c>
      <c r="D38" s="126">
        <v>205042.65</v>
      </c>
      <c r="E38" s="126">
        <v>210577.88399999999</v>
      </c>
      <c r="F38" s="126">
        <v>203483.89500000002</v>
      </c>
      <c r="G38" s="126">
        <v>200467.826</v>
      </c>
      <c r="H38" s="126"/>
      <c r="I38" s="126"/>
      <c r="J38" s="126"/>
      <c r="K38" s="126"/>
      <c r="L38" s="126"/>
      <c r="M38" s="126"/>
      <c r="N38" s="126">
        <v>1206405.932</v>
      </c>
      <c r="O38" s="119"/>
    </row>
    <row r="39" spans="1:22" ht="6" customHeight="1">
      <c r="A39" s="122"/>
      <c r="B39" s="123"/>
      <c r="C39" s="123"/>
      <c r="D39" s="123"/>
      <c r="E39" s="123"/>
      <c r="F39" s="123"/>
      <c r="G39" s="123"/>
      <c r="H39" s="123"/>
      <c r="I39" s="123"/>
      <c r="J39" s="123"/>
      <c r="K39" s="123"/>
      <c r="L39" s="123"/>
      <c r="M39" s="123"/>
      <c r="N39" s="123"/>
      <c r="O39" s="119"/>
    </row>
    <row r="40" spans="1:22" s="121" customFormat="1">
      <c r="A40" s="128" t="s">
        <v>169</v>
      </c>
      <c r="B40" s="129">
        <v>-0.72223543080211527</v>
      </c>
      <c r="C40" s="129">
        <v>0.92713931930516935</v>
      </c>
      <c r="D40" s="129">
        <v>2.6295761111426259</v>
      </c>
      <c r="E40" s="129">
        <v>6.4116960616139096</v>
      </c>
      <c r="F40" s="129">
        <v>-3.9625674699841795</v>
      </c>
      <c r="G40" s="129">
        <v>5.0141651485537295</v>
      </c>
      <c r="H40" s="129"/>
      <c r="I40" s="129"/>
      <c r="J40" s="129"/>
      <c r="K40" s="129"/>
      <c r="L40" s="129"/>
      <c r="M40" s="129"/>
      <c r="N40" s="129">
        <v>1.6405614171707583</v>
      </c>
      <c r="O40" s="124"/>
      <c r="P40" s="102"/>
      <c r="Q40" s="102"/>
      <c r="R40" s="102"/>
      <c r="S40" s="102"/>
    </row>
    <row r="41" spans="1:22">
      <c r="A41" s="119"/>
      <c r="B41" s="936" t="s">
        <v>175</v>
      </c>
      <c r="C41" s="936"/>
      <c r="D41" s="936"/>
      <c r="E41" s="936"/>
      <c r="F41" s="936"/>
      <c r="G41" s="936"/>
      <c r="H41" s="936"/>
      <c r="I41" s="936"/>
      <c r="J41" s="936"/>
      <c r="K41" s="936"/>
      <c r="L41" s="936"/>
      <c r="M41" s="936"/>
      <c r="N41" s="936"/>
      <c r="O41" s="119"/>
    </row>
    <row r="42" spans="1:22">
      <c r="A42" s="122" t="s">
        <v>152</v>
      </c>
      <c r="B42" s="123">
        <v>138034.5</v>
      </c>
      <c r="C42" s="123">
        <v>135902.99299999999</v>
      </c>
      <c r="D42" s="123">
        <v>141600.41</v>
      </c>
      <c r="E42" s="123">
        <v>133671.63800000001</v>
      </c>
      <c r="F42" s="123">
        <v>142547.83600000001</v>
      </c>
      <c r="G42" s="123">
        <v>126644.466</v>
      </c>
      <c r="H42" s="123">
        <v>135278.45499999999</v>
      </c>
      <c r="I42" s="123">
        <v>134768.274</v>
      </c>
      <c r="J42" s="123">
        <v>134943.38</v>
      </c>
      <c r="K42" s="123">
        <v>148344.53400000001</v>
      </c>
      <c r="L42" s="123">
        <v>132049.302</v>
      </c>
      <c r="M42" s="123">
        <v>119522.01300000001</v>
      </c>
      <c r="N42" s="123">
        <v>818401.84300000011</v>
      </c>
      <c r="O42" s="119"/>
    </row>
    <row r="43" spans="1:22">
      <c r="A43" s="125" t="s">
        <v>153</v>
      </c>
      <c r="B43" s="126">
        <v>138333.986</v>
      </c>
      <c r="C43" s="126">
        <v>139222.09700000001</v>
      </c>
      <c r="D43" s="126">
        <v>142821.48199999999</v>
      </c>
      <c r="E43" s="126">
        <v>145022.791</v>
      </c>
      <c r="F43" s="126">
        <v>133702.065</v>
      </c>
      <c r="G43" s="126">
        <v>129399.462</v>
      </c>
      <c r="H43" s="126"/>
      <c r="I43" s="126"/>
      <c r="J43" s="126"/>
      <c r="K43" s="126"/>
      <c r="L43" s="126"/>
      <c r="M43" s="126"/>
      <c r="N43" s="126">
        <v>828501.88299999991</v>
      </c>
      <c r="O43" s="119"/>
    </row>
    <row r="44" spans="1:22" ht="6" customHeight="1">
      <c r="A44" s="122"/>
      <c r="B44" s="123"/>
      <c r="C44" s="123"/>
      <c r="D44" s="123"/>
      <c r="E44" s="123"/>
      <c r="F44" s="123"/>
      <c r="G44" s="123"/>
      <c r="H44" s="123"/>
      <c r="I44" s="123"/>
      <c r="J44" s="123"/>
      <c r="K44" s="123"/>
      <c r="L44" s="123"/>
      <c r="M44" s="123"/>
      <c r="N44" s="123"/>
      <c r="O44" s="119"/>
      <c r="T44" s="127"/>
    </row>
    <row r="45" spans="1:22" s="121" customFormat="1">
      <c r="A45" s="128" t="s">
        <v>169</v>
      </c>
      <c r="B45" s="129">
        <v>0.21696459942984347</v>
      </c>
      <c r="C45" s="129">
        <v>2.4422596785635307</v>
      </c>
      <c r="D45" s="129">
        <v>0.86233648617259462</v>
      </c>
      <c r="E45" s="129">
        <v>8.4918185860788071</v>
      </c>
      <c r="F45" s="129">
        <v>-6.2054754728090131</v>
      </c>
      <c r="G45" s="129">
        <v>2.1753781171930484</v>
      </c>
      <c r="H45" s="129"/>
      <c r="I45" s="129"/>
      <c r="J45" s="129"/>
      <c r="K45" s="129"/>
      <c r="L45" s="129"/>
      <c r="M45" s="129"/>
      <c r="N45" s="129">
        <v>1.234117455427068</v>
      </c>
      <c r="O45" s="124"/>
      <c r="P45" s="102"/>
      <c r="Q45" s="102"/>
      <c r="R45" s="102"/>
      <c r="S45" s="102"/>
      <c r="T45" s="103"/>
      <c r="U45" s="127"/>
      <c r="V45" s="127"/>
    </row>
    <row r="46" spans="1:22">
      <c r="A46" s="119"/>
      <c r="B46" s="935" t="s">
        <v>176</v>
      </c>
      <c r="C46" s="935"/>
      <c r="D46" s="935"/>
      <c r="E46" s="935"/>
      <c r="F46" s="935"/>
      <c r="G46" s="935"/>
      <c r="H46" s="935"/>
      <c r="I46" s="935"/>
      <c r="J46" s="935"/>
      <c r="K46" s="935"/>
      <c r="L46" s="935"/>
      <c r="M46" s="935"/>
      <c r="N46" s="935"/>
      <c r="O46" s="132"/>
    </row>
    <row r="47" spans="1:22">
      <c r="A47" s="122" t="s">
        <v>152</v>
      </c>
      <c r="B47" s="123">
        <v>43960.328999999998</v>
      </c>
      <c r="C47" s="123">
        <v>44500.464999999997</v>
      </c>
      <c r="D47" s="123">
        <v>47778.360999999997</v>
      </c>
      <c r="E47" s="123">
        <v>44467.411999999997</v>
      </c>
      <c r="F47" s="123">
        <v>46369.563999999998</v>
      </c>
      <c r="G47" s="123">
        <v>42674.078000000001</v>
      </c>
      <c r="H47" s="123">
        <v>42822.406999999999</v>
      </c>
      <c r="I47" s="123">
        <v>40805.417000000001</v>
      </c>
      <c r="J47" s="123">
        <v>41272.417000000001</v>
      </c>
      <c r="K47" s="123">
        <v>45376.383999999998</v>
      </c>
      <c r="L47" s="123">
        <v>44324.334999999999</v>
      </c>
      <c r="M47" s="123">
        <v>43137.150999999998</v>
      </c>
      <c r="N47" s="123">
        <v>269750.20899999997</v>
      </c>
      <c r="O47" s="119"/>
    </row>
    <row r="48" spans="1:22">
      <c r="A48" s="125" t="s">
        <v>153</v>
      </c>
      <c r="B48" s="126">
        <v>42034.964999999997</v>
      </c>
      <c r="C48" s="126">
        <v>40330.481</v>
      </c>
      <c r="D48" s="126">
        <v>45114.129000000001</v>
      </c>
      <c r="E48" s="126">
        <v>44424.690999999999</v>
      </c>
      <c r="F48" s="126">
        <v>42600.688999999998</v>
      </c>
      <c r="G48" s="126">
        <v>39718.023999999998</v>
      </c>
      <c r="H48" s="126"/>
      <c r="I48" s="126"/>
      <c r="J48" s="126"/>
      <c r="K48" s="126"/>
      <c r="L48" s="126"/>
      <c r="M48" s="126"/>
      <c r="N48" s="126">
        <v>254222.97900000002</v>
      </c>
      <c r="O48" s="119"/>
    </row>
    <row r="49" spans="1:23" ht="6" customHeight="1">
      <c r="A49" s="122"/>
      <c r="B49" s="123"/>
      <c r="C49" s="123"/>
      <c r="D49" s="123"/>
      <c r="E49" s="123"/>
      <c r="F49" s="123"/>
      <c r="G49" s="123"/>
      <c r="H49" s="123"/>
      <c r="I49" s="123"/>
      <c r="J49" s="123"/>
      <c r="K49" s="123"/>
      <c r="L49" s="123"/>
      <c r="M49" s="123"/>
      <c r="N49" s="123"/>
      <c r="O49" s="119"/>
    </row>
    <row r="50" spans="1:23" s="121" customFormat="1">
      <c r="A50" s="128" t="s">
        <v>169</v>
      </c>
      <c r="B50" s="129">
        <v>-4.3797761386180696</v>
      </c>
      <c r="C50" s="129">
        <v>-9.3706526437420337</v>
      </c>
      <c r="D50" s="129">
        <v>-5.5762314659558854</v>
      </c>
      <c r="E50" s="129">
        <v>-9.607260256117911E-2</v>
      </c>
      <c r="F50" s="129">
        <v>-8.1279069175634362</v>
      </c>
      <c r="G50" s="129">
        <v>-6.9270483125610838</v>
      </c>
      <c r="H50" s="129"/>
      <c r="I50" s="129"/>
      <c r="J50" s="129"/>
      <c r="K50" s="129"/>
      <c r="L50" s="129"/>
      <c r="M50" s="129"/>
      <c r="N50" s="129">
        <v>-5.7561512399050514</v>
      </c>
      <c r="O50" s="124"/>
    </row>
    <row r="51" spans="1:23">
      <c r="A51" s="119"/>
      <c r="B51" s="935" t="s">
        <v>177</v>
      </c>
      <c r="C51" s="935"/>
      <c r="D51" s="935"/>
      <c r="E51" s="935"/>
      <c r="F51" s="935"/>
      <c r="G51" s="935"/>
      <c r="H51" s="935"/>
      <c r="I51" s="935"/>
      <c r="J51" s="935"/>
      <c r="K51" s="935"/>
      <c r="L51" s="935"/>
      <c r="M51" s="935"/>
      <c r="N51" s="935"/>
      <c r="O51" s="119"/>
    </row>
    <row r="52" spans="1:23">
      <c r="A52" s="122" t="s">
        <v>152</v>
      </c>
      <c r="B52" s="123">
        <v>32080.203000000001</v>
      </c>
      <c r="C52" s="123">
        <v>29773.077000000001</v>
      </c>
      <c r="D52" s="123">
        <v>25803.225999999999</v>
      </c>
      <c r="E52" s="123">
        <v>25087.348000000002</v>
      </c>
      <c r="F52" s="123">
        <v>30434.365000000002</v>
      </c>
      <c r="G52" s="123">
        <v>22356.78</v>
      </c>
      <c r="H52" s="123">
        <v>29687.589</v>
      </c>
      <c r="I52" s="123">
        <v>29585.403999999999</v>
      </c>
      <c r="J52" s="123">
        <v>29052.891</v>
      </c>
      <c r="K52" s="123">
        <v>30380.656999999999</v>
      </c>
      <c r="L52" s="123">
        <v>28174.49</v>
      </c>
      <c r="M52" s="123">
        <v>29768.948</v>
      </c>
      <c r="N52" s="123">
        <v>165534.99899999998</v>
      </c>
      <c r="O52" s="119"/>
    </row>
    <row r="53" spans="1:23">
      <c r="A53" s="125" t="s">
        <v>153</v>
      </c>
      <c r="B53" s="126">
        <v>25435.37</v>
      </c>
      <c r="C53" s="126">
        <v>24757.63</v>
      </c>
      <c r="D53" s="126">
        <v>22887.454000000002</v>
      </c>
      <c r="E53" s="126">
        <v>22974.91</v>
      </c>
      <c r="F53" s="126">
        <v>22224.235000000001</v>
      </c>
      <c r="G53" s="126">
        <v>20929.062000000002</v>
      </c>
      <c r="H53" s="126"/>
      <c r="I53" s="126"/>
      <c r="J53" s="126"/>
      <c r="K53" s="126"/>
      <c r="L53" s="126"/>
      <c r="M53" s="126"/>
      <c r="N53" s="126">
        <v>139208.66099999999</v>
      </c>
      <c r="O53" s="119"/>
    </row>
    <row r="54" spans="1:23" ht="6" customHeight="1">
      <c r="A54" s="122"/>
      <c r="B54" s="123"/>
      <c r="C54" s="123"/>
      <c r="D54" s="123"/>
      <c r="E54" s="123"/>
      <c r="F54" s="123"/>
      <c r="G54" s="123"/>
      <c r="H54" s="123"/>
      <c r="I54" s="123"/>
      <c r="J54" s="123"/>
      <c r="K54" s="123"/>
      <c r="L54" s="123"/>
      <c r="M54" s="123"/>
      <c r="N54" s="123"/>
      <c r="O54" s="119"/>
    </row>
    <row r="55" spans="1:23" s="121" customFormat="1">
      <c r="A55" s="128" t="s">
        <v>169</v>
      </c>
      <c r="B55" s="129">
        <v>-20.713188753824284</v>
      </c>
      <c r="C55" s="129">
        <v>-16.845578305527511</v>
      </c>
      <c r="D55" s="129">
        <v>-11.300028918864626</v>
      </c>
      <c r="E55" s="129">
        <v>-8.4203320335015093</v>
      </c>
      <c r="F55" s="129">
        <v>-26.976511584848254</v>
      </c>
      <c r="G55" s="129">
        <v>-6.3860627514337835</v>
      </c>
      <c r="H55" s="129"/>
      <c r="I55" s="129"/>
      <c r="J55" s="129"/>
      <c r="K55" s="129"/>
      <c r="L55" s="129"/>
      <c r="M55" s="129"/>
      <c r="N55" s="129">
        <v>-15.90378962698999</v>
      </c>
      <c r="O55" s="124"/>
      <c r="T55" s="127"/>
      <c r="V55" s="102"/>
    </row>
    <row r="56" spans="1:23">
      <c r="A56" s="119"/>
      <c r="B56" s="935" t="s">
        <v>178</v>
      </c>
      <c r="C56" s="935"/>
      <c r="D56" s="935"/>
      <c r="E56" s="935"/>
      <c r="F56" s="935"/>
      <c r="G56" s="935"/>
      <c r="H56" s="935"/>
      <c r="I56" s="935"/>
      <c r="J56" s="935"/>
      <c r="K56" s="935"/>
      <c r="L56" s="935"/>
      <c r="M56" s="935"/>
      <c r="N56" s="935"/>
      <c r="O56" s="119"/>
    </row>
    <row r="57" spans="1:23">
      <c r="A57" s="122" t="s">
        <v>152</v>
      </c>
      <c r="B57" s="123">
        <v>56245.296000000002</v>
      </c>
      <c r="C57" s="123">
        <v>56621.985000000001</v>
      </c>
      <c r="D57" s="123">
        <v>59425.208000000006</v>
      </c>
      <c r="E57" s="123">
        <v>60925.854999999996</v>
      </c>
      <c r="F57" s="123">
        <v>62582.922999999995</v>
      </c>
      <c r="G57" s="123">
        <v>57530.841999999997</v>
      </c>
      <c r="H57" s="123">
        <v>56861.979000000007</v>
      </c>
      <c r="I57" s="123">
        <v>50148.313000000002</v>
      </c>
      <c r="J57" s="123">
        <v>43586.84</v>
      </c>
      <c r="K57" s="123">
        <v>50650.483</v>
      </c>
      <c r="L57" s="123">
        <v>47295.756999999998</v>
      </c>
      <c r="M57" s="123">
        <v>57563.832999999999</v>
      </c>
      <c r="N57" s="123">
        <v>353332.109</v>
      </c>
      <c r="O57" s="130"/>
    </row>
    <row r="58" spans="1:23">
      <c r="A58" s="125" t="s">
        <v>153</v>
      </c>
      <c r="B58" s="126">
        <v>62672.964999999997</v>
      </c>
      <c r="C58" s="126">
        <v>51083.152999999998</v>
      </c>
      <c r="D58" s="126">
        <v>59932.932000000001</v>
      </c>
      <c r="E58" s="126">
        <v>61626.989000000001</v>
      </c>
      <c r="F58" s="126">
        <v>66762.317999999999</v>
      </c>
      <c r="G58" s="126">
        <v>57890.975000000006</v>
      </c>
      <c r="H58" s="126"/>
      <c r="I58" s="126"/>
      <c r="J58" s="126"/>
      <c r="K58" s="126"/>
      <c r="L58" s="126"/>
      <c r="M58" s="126"/>
      <c r="N58" s="126">
        <v>359969.33199999994</v>
      </c>
      <c r="O58" s="119"/>
    </row>
    <row r="59" spans="1:23" ht="6" customHeight="1">
      <c r="A59" s="122"/>
      <c r="B59" s="123"/>
      <c r="C59" s="123"/>
      <c r="D59" s="123"/>
      <c r="E59" s="123"/>
      <c r="F59" s="123"/>
      <c r="G59" s="123"/>
      <c r="H59" s="123"/>
      <c r="I59" s="123"/>
      <c r="J59" s="123"/>
      <c r="K59" s="123"/>
      <c r="L59" s="123"/>
      <c r="M59" s="123"/>
      <c r="N59" s="123"/>
      <c r="O59" s="119"/>
      <c r="T59" s="127"/>
    </row>
    <row r="60" spans="1:23" s="121" customFormat="1">
      <c r="A60" s="128" t="s">
        <v>169</v>
      </c>
      <c r="B60" s="129">
        <v>11.427922790200981</v>
      </c>
      <c r="C60" s="129">
        <v>-9.782122615446994</v>
      </c>
      <c r="D60" s="129">
        <v>0.85439162451058337</v>
      </c>
      <c r="E60" s="129">
        <v>1.1507987864922171</v>
      </c>
      <c r="F60" s="129">
        <v>6.6781716156019115</v>
      </c>
      <c r="G60" s="129">
        <v>0.62598249474605439</v>
      </c>
      <c r="H60" s="129"/>
      <c r="I60" s="129"/>
      <c r="J60" s="129"/>
      <c r="K60" s="129"/>
      <c r="L60" s="129"/>
      <c r="M60" s="129"/>
      <c r="N60" s="129">
        <v>1.8784658486840158</v>
      </c>
      <c r="O60" s="124"/>
      <c r="U60" s="127"/>
      <c r="V60" s="127"/>
      <c r="W60" s="127"/>
    </row>
    <row r="61" spans="1:23">
      <c r="A61" s="119"/>
      <c r="B61" s="936" t="s">
        <v>179</v>
      </c>
      <c r="C61" s="935"/>
      <c r="D61" s="935"/>
      <c r="E61" s="935"/>
      <c r="F61" s="935"/>
      <c r="G61" s="935"/>
      <c r="H61" s="935"/>
      <c r="I61" s="935"/>
      <c r="J61" s="935"/>
      <c r="K61" s="935"/>
      <c r="L61" s="935"/>
      <c r="M61" s="935"/>
      <c r="N61" s="935"/>
      <c r="O61" s="119"/>
      <c r="U61" s="131"/>
    </row>
    <row r="62" spans="1:23">
      <c r="A62" s="122" t="s">
        <v>152</v>
      </c>
      <c r="B62" s="123">
        <v>12386.041999999999</v>
      </c>
      <c r="C62" s="123">
        <v>12973.637000000001</v>
      </c>
      <c r="D62" s="123">
        <v>11944.457</v>
      </c>
      <c r="E62" s="123">
        <v>11765.575999999999</v>
      </c>
      <c r="F62" s="123">
        <v>12347.375</v>
      </c>
      <c r="G62" s="123">
        <v>11118.419</v>
      </c>
      <c r="H62" s="123">
        <v>11530.155000000001</v>
      </c>
      <c r="I62" s="123">
        <v>9929.2829999999994</v>
      </c>
      <c r="J62" s="123">
        <v>9912.1299999999992</v>
      </c>
      <c r="K62" s="123">
        <v>8854.7479999999996</v>
      </c>
      <c r="L62" s="123">
        <v>7897.9629999999997</v>
      </c>
      <c r="M62" s="123">
        <v>11870.325999999999</v>
      </c>
      <c r="N62" s="123">
        <v>72535.505999999994</v>
      </c>
      <c r="O62" s="119"/>
    </row>
    <row r="63" spans="1:23">
      <c r="A63" s="125" t="s">
        <v>153</v>
      </c>
      <c r="B63" s="126">
        <v>12343.013000000001</v>
      </c>
      <c r="C63" s="126">
        <v>10012.278</v>
      </c>
      <c r="D63" s="126">
        <v>11870.021000000001</v>
      </c>
      <c r="E63" s="126">
        <v>13761.241</v>
      </c>
      <c r="F63" s="126">
        <v>13285.683000000001</v>
      </c>
      <c r="G63" s="126">
        <v>12479.554</v>
      </c>
      <c r="H63" s="126"/>
      <c r="I63" s="126"/>
      <c r="J63" s="126"/>
      <c r="K63" s="126"/>
      <c r="L63" s="126"/>
      <c r="M63" s="126"/>
      <c r="N63" s="126">
        <v>73751.790000000008</v>
      </c>
      <c r="O63" s="119"/>
    </row>
    <row r="64" spans="1:23" ht="6" customHeight="1">
      <c r="A64" s="122"/>
      <c r="B64" s="123"/>
      <c r="C64" s="123"/>
      <c r="D64" s="123"/>
      <c r="E64" s="123"/>
      <c r="F64" s="123"/>
      <c r="G64" s="123"/>
      <c r="H64" s="123"/>
      <c r="I64" s="123"/>
      <c r="J64" s="123"/>
      <c r="K64" s="123"/>
      <c r="L64" s="123"/>
      <c r="M64" s="123"/>
      <c r="N64" s="123"/>
      <c r="O64" s="119"/>
    </row>
    <row r="65" spans="1:20" s="121" customFormat="1">
      <c r="A65" s="128" t="s">
        <v>169</v>
      </c>
      <c r="B65" s="129">
        <v>-0.34739911264631473</v>
      </c>
      <c r="C65" s="129">
        <v>-22.825973934679993</v>
      </c>
      <c r="D65" s="129">
        <v>-0.62318446121074089</v>
      </c>
      <c r="E65" s="129">
        <v>16.961897998024085</v>
      </c>
      <c r="F65" s="129">
        <v>7.5992508529140821</v>
      </c>
      <c r="G65" s="129">
        <v>12.242163206837219</v>
      </c>
      <c r="H65" s="129"/>
      <c r="I65" s="129"/>
      <c r="J65" s="129"/>
      <c r="K65" s="129"/>
      <c r="L65" s="129"/>
      <c r="M65" s="129"/>
      <c r="N65" s="129">
        <v>1.6768119050551746</v>
      </c>
      <c r="O65" s="124"/>
      <c r="T65" s="127"/>
    </row>
    <row r="66" spans="1:20">
      <c r="A66" s="119"/>
      <c r="B66" s="936" t="s">
        <v>180</v>
      </c>
      <c r="C66" s="935"/>
      <c r="D66" s="935"/>
      <c r="E66" s="935"/>
      <c r="F66" s="935"/>
      <c r="G66" s="935"/>
      <c r="H66" s="935"/>
      <c r="I66" s="935"/>
      <c r="J66" s="935"/>
      <c r="K66" s="935"/>
      <c r="L66" s="935"/>
      <c r="M66" s="935"/>
      <c r="N66" s="935"/>
      <c r="O66" s="119"/>
    </row>
    <row r="67" spans="1:20">
      <c r="A67" s="122" t="s">
        <v>152</v>
      </c>
      <c r="B67" s="123">
        <v>27795.541000000001</v>
      </c>
      <c r="C67" s="123">
        <v>26447.348000000002</v>
      </c>
      <c r="D67" s="123">
        <v>31487.606</v>
      </c>
      <c r="E67" s="123">
        <v>31860.865000000002</v>
      </c>
      <c r="F67" s="123">
        <v>33059.110999999997</v>
      </c>
      <c r="G67" s="123">
        <v>29077.187999999998</v>
      </c>
      <c r="H67" s="123">
        <v>26227.573</v>
      </c>
      <c r="I67" s="123">
        <v>23792.199000000001</v>
      </c>
      <c r="J67" s="123">
        <v>20431.807000000001</v>
      </c>
      <c r="K67" s="123">
        <v>23116.731</v>
      </c>
      <c r="L67" s="123">
        <v>23958.179</v>
      </c>
      <c r="M67" s="123">
        <v>31306.368999999999</v>
      </c>
      <c r="N67" s="123">
        <v>179727.65899999999</v>
      </c>
      <c r="O67" s="119"/>
    </row>
    <row r="68" spans="1:20">
      <c r="A68" s="125" t="s">
        <v>153</v>
      </c>
      <c r="B68" s="126">
        <v>32788.46</v>
      </c>
      <c r="C68" s="126">
        <v>25722.141</v>
      </c>
      <c r="D68" s="126">
        <v>33007.478999999999</v>
      </c>
      <c r="E68" s="126">
        <v>33004.46</v>
      </c>
      <c r="F68" s="126">
        <v>35391.553</v>
      </c>
      <c r="G68" s="126">
        <v>28634.182000000001</v>
      </c>
      <c r="H68" s="126"/>
      <c r="I68" s="126"/>
      <c r="J68" s="126"/>
      <c r="K68" s="126"/>
      <c r="L68" s="126"/>
      <c r="M68" s="126"/>
      <c r="N68" s="126">
        <v>188548.27499999999</v>
      </c>
      <c r="O68" s="119"/>
    </row>
    <row r="69" spans="1:20" ht="6" customHeight="1">
      <c r="A69" s="122"/>
      <c r="B69" s="123"/>
      <c r="C69" s="123"/>
      <c r="D69" s="123"/>
      <c r="E69" s="123"/>
      <c r="F69" s="123"/>
      <c r="G69" s="123"/>
      <c r="H69" s="123"/>
      <c r="I69" s="123"/>
      <c r="J69" s="123"/>
      <c r="K69" s="123"/>
      <c r="L69" s="123"/>
      <c r="M69" s="123"/>
      <c r="N69" s="123"/>
      <c r="O69" s="119"/>
    </row>
    <row r="70" spans="1:20" s="121" customFormat="1">
      <c r="A70" s="128" t="s">
        <v>169</v>
      </c>
      <c r="B70" s="129">
        <v>17.963021478876769</v>
      </c>
      <c r="C70" s="129">
        <v>-2.7420783361719288</v>
      </c>
      <c r="D70" s="129">
        <v>4.8268928415834438</v>
      </c>
      <c r="E70" s="129">
        <v>3.5893407162674293</v>
      </c>
      <c r="F70" s="129">
        <v>7.0553681857930144</v>
      </c>
      <c r="G70" s="129">
        <v>-1.5235517272165282</v>
      </c>
      <c r="H70" s="129"/>
      <c r="I70" s="129"/>
      <c r="J70" s="129"/>
      <c r="K70" s="129"/>
      <c r="L70" s="129"/>
      <c r="M70" s="129"/>
      <c r="N70" s="129">
        <v>4.9077677020207631</v>
      </c>
      <c r="O70" s="124"/>
    </row>
    <row r="71" spans="1:20">
      <c r="A71" s="119"/>
      <c r="B71" s="936" t="s">
        <v>181</v>
      </c>
      <c r="C71" s="935"/>
      <c r="D71" s="935"/>
      <c r="E71" s="935"/>
      <c r="F71" s="935"/>
      <c r="G71" s="935"/>
      <c r="H71" s="935"/>
      <c r="I71" s="935"/>
      <c r="J71" s="935"/>
      <c r="K71" s="935"/>
      <c r="L71" s="935"/>
      <c r="M71" s="935"/>
      <c r="N71" s="935"/>
      <c r="O71" s="119"/>
    </row>
    <row r="72" spans="1:20">
      <c r="A72" s="122" t="s">
        <v>152</v>
      </c>
      <c r="B72" s="123">
        <v>1853.0650000000001</v>
      </c>
      <c r="C72" s="123">
        <v>1791.7170000000001</v>
      </c>
      <c r="D72" s="123">
        <v>1683.067</v>
      </c>
      <c r="E72" s="123">
        <v>2193.8519999999999</v>
      </c>
      <c r="F72" s="123">
        <v>1818.136</v>
      </c>
      <c r="G72" s="123">
        <v>1560.4369999999999</v>
      </c>
      <c r="H72" s="123">
        <v>1472.982</v>
      </c>
      <c r="I72" s="123">
        <v>1548.8330000000001</v>
      </c>
      <c r="J72" s="123">
        <v>1445.596</v>
      </c>
      <c r="K72" s="123">
        <v>1777.5650000000001</v>
      </c>
      <c r="L72" s="123">
        <v>1672.884</v>
      </c>
      <c r="M72" s="123">
        <v>2025.046</v>
      </c>
      <c r="N72" s="123">
        <v>10900.273999999999</v>
      </c>
      <c r="O72" s="119"/>
    </row>
    <row r="73" spans="1:20">
      <c r="A73" s="125" t="s">
        <v>153</v>
      </c>
      <c r="B73" s="126">
        <v>2348.1179999999999</v>
      </c>
      <c r="C73" s="126">
        <v>1674.653</v>
      </c>
      <c r="D73" s="126">
        <v>1965.643</v>
      </c>
      <c r="E73" s="126">
        <v>1992.4939999999999</v>
      </c>
      <c r="F73" s="126">
        <v>2096.9209999999998</v>
      </c>
      <c r="G73" s="126">
        <v>1250.9970000000001</v>
      </c>
      <c r="H73" s="126"/>
      <c r="I73" s="126"/>
      <c r="J73" s="126"/>
      <c r="K73" s="126"/>
      <c r="L73" s="126"/>
      <c r="M73" s="126"/>
      <c r="N73" s="126">
        <v>11328.825999999999</v>
      </c>
      <c r="O73" s="119"/>
    </row>
    <row r="74" spans="1:20" ht="6" customHeight="1">
      <c r="A74" s="122"/>
      <c r="B74" s="123"/>
      <c r="C74" s="123"/>
      <c r="D74" s="123"/>
      <c r="E74" s="123"/>
      <c r="F74" s="123"/>
      <c r="G74" s="123"/>
      <c r="H74" s="123"/>
      <c r="I74" s="123"/>
      <c r="J74" s="123"/>
      <c r="K74" s="123"/>
      <c r="L74" s="123"/>
      <c r="M74" s="123"/>
      <c r="N74" s="123"/>
      <c r="O74" s="133"/>
      <c r="T74" s="127"/>
    </row>
    <row r="75" spans="1:20" s="121" customFormat="1">
      <c r="A75" s="128" t="s">
        <v>169</v>
      </c>
      <c r="B75" s="129">
        <v>26.715360767161428</v>
      </c>
      <c r="C75" s="129">
        <v>-6.5336211019932335</v>
      </c>
      <c r="D75" s="129">
        <v>16.789349443605033</v>
      </c>
      <c r="E75" s="129">
        <v>-9.1782854996599497</v>
      </c>
      <c r="F75" s="129">
        <v>15.333561405747417</v>
      </c>
      <c r="G75" s="129">
        <v>-19.830342397674485</v>
      </c>
      <c r="H75" s="129"/>
      <c r="I75" s="129"/>
      <c r="J75" s="129"/>
      <c r="K75" s="129"/>
      <c r="L75" s="129"/>
      <c r="M75" s="129"/>
      <c r="N75" s="129">
        <v>3.9315708944564136</v>
      </c>
      <c r="O75" s="133"/>
      <c r="T75" s="127"/>
    </row>
    <row r="76" spans="1:20">
      <c r="A76" s="119"/>
      <c r="B76" s="936" t="s">
        <v>182</v>
      </c>
      <c r="C76" s="935"/>
      <c r="D76" s="935"/>
      <c r="E76" s="935"/>
      <c r="F76" s="935"/>
      <c r="G76" s="935"/>
      <c r="H76" s="935"/>
      <c r="I76" s="935"/>
      <c r="J76" s="935"/>
      <c r="K76" s="935"/>
      <c r="L76" s="935"/>
      <c r="M76" s="935"/>
      <c r="N76" s="935"/>
      <c r="O76" s="119"/>
    </row>
    <row r="77" spans="1:20">
      <c r="A77" s="122" t="s">
        <v>152</v>
      </c>
      <c r="B77" s="123">
        <v>14210.647999999999</v>
      </c>
      <c r="C77" s="123">
        <v>15409.282999999999</v>
      </c>
      <c r="D77" s="123">
        <v>14310.078</v>
      </c>
      <c r="E77" s="123">
        <v>15105.562</v>
      </c>
      <c r="F77" s="123">
        <v>15358.300999999999</v>
      </c>
      <c r="G77" s="123">
        <v>15774.798000000001</v>
      </c>
      <c r="H77" s="123">
        <v>17631.269</v>
      </c>
      <c r="I77" s="123">
        <v>14877.998</v>
      </c>
      <c r="J77" s="123">
        <v>11797.307000000001</v>
      </c>
      <c r="K77" s="123">
        <v>16901.438999999998</v>
      </c>
      <c r="L77" s="123">
        <v>13766.731</v>
      </c>
      <c r="M77" s="123">
        <v>12362.092000000001</v>
      </c>
      <c r="N77" s="123">
        <v>90168.67</v>
      </c>
      <c r="O77" s="119"/>
    </row>
    <row r="78" spans="1:20">
      <c r="A78" s="125" t="s">
        <v>153</v>
      </c>
      <c r="B78" s="126">
        <v>15193.374</v>
      </c>
      <c r="C78" s="126">
        <v>13674.081</v>
      </c>
      <c r="D78" s="126">
        <v>13089.789000000001</v>
      </c>
      <c r="E78" s="126">
        <v>12868.794</v>
      </c>
      <c r="F78" s="126">
        <v>15988.161</v>
      </c>
      <c r="G78" s="126">
        <v>15526.242</v>
      </c>
      <c r="H78" s="126"/>
      <c r="I78" s="126"/>
      <c r="J78" s="126"/>
      <c r="K78" s="126"/>
      <c r="L78" s="126"/>
      <c r="M78" s="126"/>
      <c r="N78" s="126">
        <v>86340.441000000006</v>
      </c>
      <c r="O78" s="119"/>
    </row>
    <row r="79" spans="1:20" ht="6" customHeight="1">
      <c r="A79" s="122"/>
      <c r="B79" s="123"/>
      <c r="C79" s="123"/>
      <c r="D79" s="123"/>
      <c r="E79" s="123"/>
      <c r="F79" s="123"/>
      <c r="G79" s="123"/>
      <c r="H79" s="123"/>
      <c r="I79" s="123"/>
      <c r="J79" s="123"/>
      <c r="K79" s="123"/>
      <c r="L79" s="123"/>
      <c r="M79" s="123"/>
      <c r="N79" s="123"/>
      <c r="O79" s="119"/>
    </row>
    <row r="80" spans="1:20">
      <c r="A80" s="128" t="s">
        <v>169</v>
      </c>
      <c r="B80" s="129">
        <v>6.9154200427735617</v>
      </c>
      <c r="C80" s="129">
        <v>-11.26075755763587</v>
      </c>
      <c r="D80" s="129">
        <v>-8.5274797244291562</v>
      </c>
      <c r="E80" s="129">
        <v>-14.807578824276789</v>
      </c>
      <c r="F80" s="129">
        <v>4.1011046729713172</v>
      </c>
      <c r="G80" s="129">
        <v>-1.575652505978212</v>
      </c>
      <c r="H80" s="129"/>
      <c r="I80" s="129"/>
      <c r="J80" s="129"/>
      <c r="K80" s="129"/>
      <c r="L80" s="129"/>
      <c r="M80" s="129"/>
      <c r="N80" s="129">
        <v>-4.2456309935590468</v>
      </c>
      <c r="O80" s="119"/>
    </row>
    <row r="81" spans="1:20">
      <c r="A81" s="119"/>
      <c r="B81" s="935" t="s">
        <v>183</v>
      </c>
      <c r="C81" s="935"/>
      <c r="D81" s="935"/>
      <c r="E81" s="935"/>
      <c r="F81" s="935"/>
      <c r="G81" s="935"/>
      <c r="H81" s="935"/>
      <c r="I81" s="935"/>
      <c r="J81" s="935"/>
      <c r="K81" s="935"/>
      <c r="L81" s="935"/>
      <c r="M81" s="935"/>
      <c r="N81" s="935"/>
      <c r="O81" s="119"/>
    </row>
    <row r="82" spans="1:20">
      <c r="A82" s="122" t="s">
        <v>152</v>
      </c>
      <c r="B82" s="123">
        <v>33408.678</v>
      </c>
      <c r="C82" s="123">
        <v>31099.129000000001</v>
      </c>
      <c r="D82" s="123">
        <v>33662.091</v>
      </c>
      <c r="E82" s="123">
        <v>32714.326000000001</v>
      </c>
      <c r="F82" s="123">
        <v>35539.442000000003</v>
      </c>
      <c r="G82" s="123">
        <v>34833.472999999998</v>
      </c>
      <c r="H82" s="123">
        <v>33598.639999999999</v>
      </c>
      <c r="I82" s="123">
        <v>29151.197</v>
      </c>
      <c r="J82" s="123">
        <v>25583.935000000001</v>
      </c>
      <c r="K82" s="123">
        <v>29181.226999999999</v>
      </c>
      <c r="L82" s="123">
        <v>25161.623</v>
      </c>
      <c r="M82" s="123">
        <v>29652.366999999998</v>
      </c>
      <c r="N82" s="123">
        <v>201257.139</v>
      </c>
      <c r="O82" s="119"/>
    </row>
    <row r="83" spans="1:20">
      <c r="A83" s="125" t="s">
        <v>153</v>
      </c>
      <c r="B83" s="126">
        <v>30342.741000000002</v>
      </c>
      <c r="C83" s="126">
        <v>25433.580999999998</v>
      </c>
      <c r="D83" s="126">
        <v>30568.667000000001</v>
      </c>
      <c r="E83" s="126">
        <v>32366.058000000001</v>
      </c>
      <c r="F83" s="126">
        <v>33520.163999999997</v>
      </c>
      <c r="G83" s="126">
        <v>31297.542000000001</v>
      </c>
      <c r="H83" s="126"/>
      <c r="I83" s="126"/>
      <c r="J83" s="126"/>
      <c r="K83" s="126"/>
      <c r="L83" s="126"/>
      <c r="M83" s="126"/>
      <c r="N83" s="126">
        <v>183528.75300000003</v>
      </c>
      <c r="O83" s="119"/>
    </row>
    <row r="84" spans="1:20" ht="6" customHeight="1">
      <c r="A84" s="122"/>
      <c r="B84" s="123"/>
      <c r="C84" s="123"/>
      <c r="D84" s="123"/>
      <c r="E84" s="123"/>
      <c r="F84" s="123"/>
      <c r="G84" s="123"/>
      <c r="H84" s="123"/>
      <c r="I84" s="123"/>
      <c r="J84" s="123"/>
      <c r="K84" s="123"/>
      <c r="L84" s="123"/>
      <c r="M84" s="123"/>
      <c r="N84" s="123"/>
      <c r="O84" s="119"/>
    </row>
    <row r="85" spans="1:20" s="121" customFormat="1">
      <c r="A85" s="128" t="s">
        <v>169</v>
      </c>
      <c r="B85" s="129">
        <v>-9.1770677067796527</v>
      </c>
      <c r="C85" s="129">
        <v>-18.217706354412712</v>
      </c>
      <c r="D85" s="129">
        <v>-9.1896370905776479</v>
      </c>
      <c r="E85" s="129">
        <v>-1.0645733615297388</v>
      </c>
      <c r="F85" s="129">
        <v>-5.6817943286785493</v>
      </c>
      <c r="G85" s="129">
        <v>-10.150957385156502</v>
      </c>
      <c r="H85" s="129"/>
      <c r="I85" s="129"/>
      <c r="J85" s="129"/>
      <c r="K85" s="129"/>
      <c r="L85" s="129"/>
      <c r="M85" s="129"/>
      <c r="N85" s="129">
        <v>-8.8088234226563031</v>
      </c>
      <c r="O85" s="133"/>
      <c r="T85" s="127"/>
    </row>
    <row r="86" spans="1:20" s="121" customFormat="1">
      <c r="A86" s="119"/>
      <c r="B86" s="935" t="s">
        <v>184</v>
      </c>
      <c r="C86" s="935"/>
      <c r="D86" s="935"/>
      <c r="E86" s="935"/>
      <c r="F86" s="935"/>
      <c r="G86" s="935"/>
      <c r="H86" s="935"/>
      <c r="I86" s="935"/>
      <c r="J86" s="935"/>
      <c r="K86" s="935"/>
      <c r="L86" s="935"/>
      <c r="M86" s="935"/>
      <c r="N86" s="935"/>
      <c r="O86" s="124"/>
    </row>
    <row r="87" spans="1:20" s="121" customFormat="1">
      <c r="A87" s="122" t="s">
        <v>152</v>
      </c>
      <c r="B87" s="123">
        <v>2070.826</v>
      </c>
      <c r="C87" s="123">
        <v>2124.1460000000002</v>
      </c>
      <c r="D87" s="123">
        <v>2115.96</v>
      </c>
      <c r="E87" s="123">
        <v>1811.191</v>
      </c>
      <c r="F87" s="123">
        <v>2062.3220000000001</v>
      </c>
      <c r="G87" s="123">
        <v>1810.9290000000001</v>
      </c>
      <c r="H87" s="123">
        <v>2199.1170000000002</v>
      </c>
      <c r="I87" s="123">
        <v>2043.47</v>
      </c>
      <c r="J87" s="123">
        <v>1986.1610000000001</v>
      </c>
      <c r="K87" s="123">
        <v>2019.9169999999999</v>
      </c>
      <c r="L87" s="123">
        <v>2009.9</v>
      </c>
      <c r="M87" s="123">
        <v>1692.2339999999999</v>
      </c>
      <c r="N87" s="123">
        <v>11995.374</v>
      </c>
      <c r="O87" s="124"/>
    </row>
    <row r="88" spans="1:20">
      <c r="A88" s="125" t="s">
        <v>153</v>
      </c>
      <c r="B88" s="126">
        <v>2098.0549999999998</v>
      </c>
      <c r="C88" s="126">
        <v>2142.261</v>
      </c>
      <c r="D88" s="126">
        <v>2366.5320000000002</v>
      </c>
      <c r="E88" s="126">
        <v>1942.06</v>
      </c>
      <c r="F88" s="126">
        <v>1997.107</v>
      </c>
      <c r="G88" s="126">
        <v>1880.444</v>
      </c>
      <c r="H88" s="126"/>
      <c r="I88" s="126"/>
      <c r="J88" s="126"/>
      <c r="K88" s="126"/>
      <c r="L88" s="126"/>
      <c r="M88" s="126"/>
      <c r="N88" s="126">
        <v>12426.458999999999</v>
      </c>
      <c r="O88" s="119"/>
    </row>
    <row r="89" spans="1:20" ht="6" customHeight="1">
      <c r="A89" s="122"/>
      <c r="B89" s="123"/>
      <c r="C89" s="123"/>
      <c r="D89" s="123"/>
      <c r="E89" s="123"/>
      <c r="F89" s="123"/>
      <c r="G89" s="123"/>
      <c r="H89" s="123"/>
      <c r="I89" s="123"/>
      <c r="J89" s="123"/>
      <c r="K89" s="123"/>
      <c r="L89" s="123"/>
      <c r="M89" s="123"/>
      <c r="N89" s="123"/>
      <c r="O89" s="119"/>
    </row>
    <row r="90" spans="1:20">
      <c r="A90" s="128" t="s">
        <v>169</v>
      </c>
      <c r="B90" s="129">
        <v>1.3148859440628797</v>
      </c>
      <c r="C90" s="129">
        <v>0.85281331885849454</v>
      </c>
      <c r="D90" s="129">
        <v>11.842000793965866</v>
      </c>
      <c r="E90" s="129">
        <v>7.225576982217774</v>
      </c>
      <c r="F90" s="129">
        <v>-3.1622123024435496</v>
      </c>
      <c r="G90" s="129">
        <v>3.8386375169871343</v>
      </c>
      <c r="H90" s="129"/>
      <c r="I90" s="129"/>
      <c r="J90" s="129"/>
      <c r="K90" s="129"/>
      <c r="L90" s="129"/>
      <c r="M90" s="129"/>
      <c r="N90" s="129">
        <v>3.5937603946321275</v>
      </c>
      <c r="O90" s="119"/>
    </row>
    <row r="91" spans="1:20" s="121" customFormat="1" ht="15.75">
      <c r="A91" s="119"/>
      <c r="B91" s="935" t="s">
        <v>185</v>
      </c>
      <c r="C91" s="935"/>
      <c r="D91" s="935"/>
      <c r="E91" s="935"/>
      <c r="F91" s="935"/>
      <c r="G91" s="935"/>
      <c r="H91" s="935"/>
      <c r="I91" s="935"/>
      <c r="J91" s="935"/>
      <c r="K91" s="935"/>
      <c r="L91" s="935"/>
      <c r="M91" s="935"/>
      <c r="N91" s="935"/>
      <c r="O91" s="124"/>
      <c r="P91" s="127"/>
    </row>
    <row r="92" spans="1:20">
      <c r="A92" s="122" t="s">
        <v>152</v>
      </c>
      <c r="B92" s="123">
        <v>42492.534493975902</v>
      </c>
      <c r="C92" s="123">
        <v>41191.7751686747</v>
      </c>
      <c r="D92" s="123">
        <v>44028.677686746989</v>
      </c>
      <c r="E92" s="123">
        <v>45402.104819277105</v>
      </c>
      <c r="F92" s="123">
        <v>45554.040542168674</v>
      </c>
      <c r="G92" s="123">
        <v>37548.92645783133</v>
      </c>
      <c r="H92" s="123">
        <v>38148.737132530114</v>
      </c>
      <c r="I92" s="123">
        <v>35516.353072289159</v>
      </c>
      <c r="J92" s="123">
        <v>31699.917795180729</v>
      </c>
      <c r="K92" s="123">
        <v>37557.113072289161</v>
      </c>
      <c r="L92" s="123">
        <v>37460.446518072291</v>
      </c>
      <c r="M92" s="123">
        <v>44359.241385542162</v>
      </c>
      <c r="N92" s="123">
        <v>256218.05916867469</v>
      </c>
      <c r="O92" s="119"/>
    </row>
    <row r="93" spans="1:20">
      <c r="A93" s="125" t="s">
        <v>153</v>
      </c>
      <c r="B93" s="126">
        <v>46756.464819277098</v>
      </c>
      <c r="C93" s="126">
        <v>44122.142120481927</v>
      </c>
      <c r="D93" s="126">
        <v>45600.843951807219</v>
      </c>
      <c r="E93" s="126">
        <v>45331.397662650597</v>
      </c>
      <c r="F93" s="126">
        <v>46091.800554216861</v>
      </c>
      <c r="G93" s="126">
        <v>40340.741421686747</v>
      </c>
      <c r="H93" s="126"/>
      <c r="I93" s="126"/>
      <c r="J93" s="126"/>
      <c r="K93" s="126"/>
      <c r="L93" s="126"/>
      <c r="M93" s="126"/>
      <c r="N93" s="126">
        <v>268243.39053012046</v>
      </c>
      <c r="O93" s="119"/>
    </row>
    <row r="94" spans="1:20" ht="6" customHeight="1">
      <c r="A94" s="122"/>
      <c r="B94" s="123"/>
      <c r="C94" s="123"/>
      <c r="D94" s="123"/>
      <c r="E94" s="123"/>
      <c r="F94" s="123"/>
      <c r="G94" s="123"/>
      <c r="H94" s="123"/>
      <c r="I94" s="123"/>
      <c r="J94" s="123"/>
      <c r="K94" s="123"/>
      <c r="L94" s="123"/>
      <c r="M94" s="123"/>
      <c r="N94" s="123"/>
      <c r="O94" s="119"/>
    </row>
    <row r="95" spans="1:20">
      <c r="A95" s="128" t="s">
        <v>169</v>
      </c>
      <c r="B95" s="129">
        <v>10.034539892897385</v>
      </c>
      <c r="C95" s="129">
        <v>7.1139613182674708</v>
      </c>
      <c r="D95" s="129">
        <v>3.570777837676161</v>
      </c>
      <c r="E95" s="129">
        <v>-0.15573541558912041</v>
      </c>
      <c r="F95" s="129">
        <v>1.180488065708218</v>
      </c>
      <c r="G95" s="129">
        <v>7.4351392362461155</v>
      </c>
      <c r="H95" s="129"/>
      <c r="I95" s="129"/>
      <c r="J95" s="129"/>
      <c r="K95" s="129"/>
      <c r="L95" s="129"/>
      <c r="M95" s="129"/>
      <c r="N95" s="129">
        <v>4.6933972571891189</v>
      </c>
      <c r="O95" s="130"/>
      <c r="T95" s="103"/>
    </row>
    <row r="96" spans="1:20">
      <c r="A96" s="119"/>
      <c r="B96" s="935" t="s">
        <v>186</v>
      </c>
      <c r="C96" s="935"/>
      <c r="D96" s="935"/>
      <c r="E96" s="935"/>
      <c r="F96" s="935"/>
      <c r="G96" s="935"/>
      <c r="H96" s="935"/>
      <c r="I96" s="935"/>
      <c r="J96" s="935"/>
      <c r="K96" s="935"/>
      <c r="L96" s="935"/>
      <c r="M96" s="935"/>
      <c r="N96" s="935"/>
      <c r="O96" s="119"/>
    </row>
    <row r="97" spans="1:23">
      <c r="A97" s="122" t="s">
        <v>152</v>
      </c>
      <c r="B97" s="123">
        <v>7123</v>
      </c>
      <c r="C97" s="123">
        <v>5855</v>
      </c>
      <c r="D97" s="123">
        <v>7123</v>
      </c>
      <c r="E97" s="123">
        <v>6112</v>
      </c>
      <c r="F97" s="123">
        <v>6421</v>
      </c>
      <c r="G97" s="123">
        <v>5470</v>
      </c>
      <c r="H97" s="123">
        <v>6623</v>
      </c>
      <c r="I97" s="123">
        <v>6257</v>
      </c>
      <c r="J97" s="123">
        <v>6323</v>
      </c>
      <c r="K97" s="123">
        <v>7547</v>
      </c>
      <c r="L97" s="123">
        <v>8216</v>
      </c>
      <c r="M97" s="123">
        <v>6068</v>
      </c>
      <c r="N97" s="123">
        <v>38104</v>
      </c>
      <c r="O97" s="119"/>
    </row>
    <row r="98" spans="1:23">
      <c r="A98" s="125" t="s">
        <v>153</v>
      </c>
      <c r="B98" s="126">
        <v>5768</v>
      </c>
      <c r="C98" s="126">
        <v>5909</v>
      </c>
      <c r="D98" s="126">
        <v>7603</v>
      </c>
      <c r="E98" s="126">
        <v>6202</v>
      </c>
      <c r="F98" s="126">
        <v>5445</v>
      </c>
      <c r="G98" s="126">
        <v>5930</v>
      </c>
      <c r="H98" s="126"/>
      <c r="I98" s="126"/>
      <c r="J98" s="126"/>
      <c r="K98" s="126"/>
      <c r="L98" s="126"/>
      <c r="M98" s="126"/>
      <c r="N98" s="126">
        <v>36857</v>
      </c>
      <c r="O98" s="119"/>
    </row>
    <row r="99" spans="1:23" ht="6" customHeight="1">
      <c r="A99" s="122"/>
      <c r="B99" s="123"/>
      <c r="C99" s="123"/>
      <c r="D99" s="123"/>
      <c r="E99" s="123"/>
      <c r="F99" s="123"/>
      <c r="G99" s="123"/>
      <c r="H99" s="123"/>
      <c r="I99" s="123"/>
      <c r="J99" s="123"/>
      <c r="K99" s="123"/>
      <c r="L99" s="123"/>
      <c r="M99" s="123"/>
      <c r="N99" s="123"/>
      <c r="O99" s="119"/>
    </row>
    <row r="100" spans="1:23">
      <c r="A100" s="128" t="s">
        <v>169</v>
      </c>
      <c r="B100" s="129">
        <v>-19.02288361645374</v>
      </c>
      <c r="C100" s="129">
        <v>0.92228864218616025</v>
      </c>
      <c r="D100" s="129">
        <v>6.7387336796293766</v>
      </c>
      <c r="E100" s="129">
        <v>1.4725130890052327</v>
      </c>
      <c r="F100" s="129">
        <v>-15.200124591185173</v>
      </c>
      <c r="G100" s="129">
        <v>8.4095063985374736</v>
      </c>
      <c r="H100" s="129"/>
      <c r="I100" s="129"/>
      <c r="J100" s="129"/>
      <c r="K100" s="129"/>
      <c r="L100" s="129"/>
      <c r="M100" s="129"/>
      <c r="N100" s="129">
        <v>-3.2726222968717167</v>
      </c>
      <c r="O100" s="119"/>
    </row>
    <row r="101" spans="1:23" s="121" customFormat="1">
      <c r="A101" s="134"/>
      <c r="B101" s="935" t="s">
        <v>187</v>
      </c>
      <c r="C101" s="935"/>
      <c r="D101" s="935"/>
      <c r="E101" s="935"/>
      <c r="F101" s="935"/>
      <c r="G101" s="935"/>
      <c r="H101" s="935"/>
      <c r="I101" s="935"/>
      <c r="J101" s="935"/>
      <c r="K101" s="935"/>
      <c r="L101" s="935"/>
      <c r="M101" s="935"/>
      <c r="N101" s="935"/>
      <c r="O101" s="124"/>
    </row>
    <row r="102" spans="1:23" s="121" customFormat="1">
      <c r="A102" s="122" t="s">
        <v>152</v>
      </c>
      <c r="B102" s="123">
        <v>15847.584999999999</v>
      </c>
      <c r="C102" s="123">
        <v>15257.642</v>
      </c>
      <c r="D102" s="123">
        <v>15638.679</v>
      </c>
      <c r="E102" s="123">
        <v>15906.325000000001</v>
      </c>
      <c r="F102" s="123">
        <v>15506.632</v>
      </c>
      <c r="G102" s="123">
        <v>14770.32</v>
      </c>
      <c r="H102" s="123">
        <v>14820.255999999999</v>
      </c>
      <c r="I102" s="123">
        <v>13729.217000000001</v>
      </c>
      <c r="J102" s="123">
        <v>13436.518</v>
      </c>
      <c r="K102" s="123">
        <v>13969.155000000001</v>
      </c>
      <c r="L102" s="123">
        <v>13556.269</v>
      </c>
      <c r="M102" s="123">
        <v>15581.498</v>
      </c>
      <c r="N102" s="123">
        <v>92927.18299999999</v>
      </c>
      <c r="O102" s="124"/>
    </row>
    <row r="103" spans="1:23">
      <c r="A103" s="125" t="s">
        <v>153</v>
      </c>
      <c r="B103" s="126">
        <v>15318.927</v>
      </c>
      <c r="C103" s="126">
        <v>14348.71</v>
      </c>
      <c r="D103" s="126">
        <v>16080.736999999999</v>
      </c>
      <c r="E103" s="126">
        <v>15226.942999999999</v>
      </c>
      <c r="F103" s="126">
        <v>15962.253000000001</v>
      </c>
      <c r="G103" s="126">
        <v>14913.96</v>
      </c>
      <c r="H103" s="126"/>
      <c r="I103" s="126"/>
      <c r="J103" s="126"/>
      <c r="K103" s="126"/>
      <c r="L103" s="126"/>
      <c r="M103" s="126"/>
      <c r="N103" s="126">
        <v>91851.53</v>
      </c>
      <c r="O103" s="119"/>
    </row>
    <row r="104" spans="1:23" ht="6" customHeight="1">
      <c r="A104" s="122"/>
      <c r="B104" s="123"/>
      <c r="C104" s="123"/>
      <c r="D104" s="123"/>
      <c r="E104" s="123"/>
      <c r="F104" s="123"/>
      <c r="G104" s="123"/>
      <c r="H104" s="123"/>
      <c r="I104" s="123"/>
      <c r="J104" s="123"/>
      <c r="K104" s="123"/>
      <c r="L104" s="123"/>
      <c r="M104" s="123"/>
      <c r="N104" s="123"/>
      <c r="O104" s="119"/>
    </row>
    <row r="105" spans="1:23">
      <c r="A105" s="128" t="s">
        <v>169</v>
      </c>
      <c r="B105" s="129">
        <v>-3.3358899794511245</v>
      </c>
      <c r="C105" s="129">
        <v>-5.9572245829335913</v>
      </c>
      <c r="D105" s="129">
        <v>2.8266965515437619</v>
      </c>
      <c r="E105" s="129">
        <v>-4.271143711699608</v>
      </c>
      <c r="F105" s="129">
        <v>2.9382331379244704</v>
      </c>
      <c r="G105" s="129">
        <v>0.97249077880506718</v>
      </c>
      <c r="H105" s="129"/>
      <c r="I105" s="129"/>
      <c r="J105" s="129"/>
      <c r="K105" s="129"/>
      <c r="L105" s="129"/>
      <c r="M105" s="129"/>
      <c r="N105" s="129">
        <v>-1.1575224442131145</v>
      </c>
      <c r="O105" s="133"/>
      <c r="T105" s="127"/>
    </row>
    <row r="106" spans="1:23" s="121" customFormat="1">
      <c r="A106" s="119"/>
      <c r="B106" s="935" t="s">
        <v>188</v>
      </c>
      <c r="C106" s="935"/>
      <c r="D106" s="935"/>
      <c r="E106" s="935"/>
      <c r="F106" s="935"/>
      <c r="G106" s="935"/>
      <c r="H106" s="935"/>
      <c r="I106" s="935"/>
      <c r="J106" s="935"/>
      <c r="K106" s="935"/>
      <c r="L106" s="935"/>
      <c r="M106" s="935"/>
      <c r="N106" s="935"/>
      <c r="O106" s="124"/>
    </row>
    <row r="107" spans="1:23">
      <c r="A107" s="122" t="s">
        <v>152</v>
      </c>
      <c r="B107" s="123">
        <v>69616.941999999995</v>
      </c>
      <c r="C107" s="123">
        <v>64228.404999999999</v>
      </c>
      <c r="D107" s="123">
        <v>67600.28</v>
      </c>
      <c r="E107" s="123">
        <v>67387.903000000006</v>
      </c>
      <c r="F107" s="123">
        <v>71321.452999999994</v>
      </c>
      <c r="G107" s="123">
        <v>66181.832999999999</v>
      </c>
      <c r="H107" s="123">
        <v>66435.339000000007</v>
      </c>
      <c r="I107" s="123">
        <v>63815.006999999998</v>
      </c>
      <c r="J107" s="123">
        <v>59408.413999999997</v>
      </c>
      <c r="K107" s="123">
        <v>65028.712</v>
      </c>
      <c r="L107" s="123">
        <v>62354.47</v>
      </c>
      <c r="M107" s="123">
        <v>67190.425000000003</v>
      </c>
      <c r="N107" s="123">
        <v>406336.81599999999</v>
      </c>
      <c r="O107" s="119"/>
    </row>
    <row r="108" spans="1:23">
      <c r="A108" s="125" t="s">
        <v>153</v>
      </c>
      <c r="B108" s="126">
        <v>66164.354000000007</v>
      </c>
      <c r="C108" s="126">
        <v>58761.069000000003</v>
      </c>
      <c r="D108" s="126">
        <v>67258.244999999995</v>
      </c>
      <c r="E108" s="126">
        <v>68286.803</v>
      </c>
      <c r="F108" s="126">
        <v>67030.428</v>
      </c>
      <c r="G108" s="126">
        <v>62052.294999999998</v>
      </c>
      <c r="H108" s="126"/>
      <c r="I108" s="126"/>
      <c r="J108" s="126"/>
      <c r="K108" s="126"/>
      <c r="L108" s="126"/>
      <c r="M108" s="126"/>
      <c r="N108" s="126">
        <v>389553.19400000002</v>
      </c>
      <c r="O108" s="123"/>
    </row>
    <row r="109" spans="1:23" ht="6" customHeight="1">
      <c r="A109" s="122"/>
      <c r="B109" s="123"/>
      <c r="C109" s="123"/>
      <c r="D109" s="123"/>
      <c r="E109" s="123"/>
      <c r="F109" s="123"/>
      <c r="G109" s="123"/>
      <c r="H109" s="123"/>
      <c r="I109" s="123"/>
      <c r="J109" s="123"/>
      <c r="K109" s="123"/>
      <c r="L109" s="123"/>
      <c r="M109" s="123"/>
      <c r="N109" s="123"/>
      <c r="O109" s="123"/>
    </row>
    <row r="110" spans="1:23">
      <c r="A110" s="128" t="s">
        <v>169</v>
      </c>
      <c r="B110" s="129">
        <v>-4.9594077257802951</v>
      </c>
      <c r="C110" s="129">
        <v>-8.5123334449921231</v>
      </c>
      <c r="D110" s="129">
        <v>-0.50596683919060581</v>
      </c>
      <c r="E110" s="129">
        <v>1.3339189379434941</v>
      </c>
      <c r="F110" s="129">
        <v>-6.016457628814706</v>
      </c>
      <c r="G110" s="129">
        <v>-6.2396851413891739</v>
      </c>
      <c r="H110" s="129"/>
      <c r="I110" s="129"/>
      <c r="J110" s="129"/>
      <c r="K110" s="129"/>
      <c r="L110" s="129"/>
      <c r="M110" s="129"/>
      <c r="N110" s="129">
        <v>-4.1304704223503137</v>
      </c>
      <c r="O110" s="119"/>
    </row>
    <row r="111" spans="1:23" s="121" customFormat="1">
      <c r="A111" s="119"/>
      <c r="B111" s="135" t="s">
        <v>189</v>
      </c>
      <c r="C111" s="135"/>
      <c r="D111" s="135"/>
      <c r="E111" s="135"/>
      <c r="F111" s="135"/>
      <c r="G111" s="135"/>
      <c r="H111" s="135"/>
      <c r="I111" s="135"/>
      <c r="J111" s="135"/>
      <c r="K111" s="135"/>
      <c r="L111" s="135"/>
      <c r="M111" s="135"/>
      <c r="N111" s="135"/>
      <c r="O111" s="124"/>
      <c r="P111" s="127"/>
      <c r="U111" s="127"/>
      <c r="V111" s="127"/>
      <c r="W111" s="127"/>
    </row>
    <row r="112" spans="1:23" s="121" customFormat="1">
      <c r="A112" s="122" t="s">
        <v>152</v>
      </c>
      <c r="B112" s="123">
        <v>5461.2879999999996</v>
      </c>
      <c r="C112" s="123">
        <v>4648.8379999999997</v>
      </c>
      <c r="D112" s="123">
        <v>5950.9250000000002</v>
      </c>
      <c r="E112" s="123">
        <v>4196.259</v>
      </c>
      <c r="F112" s="123">
        <v>5320.5780000000004</v>
      </c>
      <c r="G112" s="123">
        <v>5130.7269999999999</v>
      </c>
      <c r="H112" s="123">
        <v>4647.6930000000002</v>
      </c>
      <c r="I112" s="123">
        <v>4800.5879999999997</v>
      </c>
      <c r="J112" s="123">
        <v>4007.7040000000002</v>
      </c>
      <c r="K112" s="123">
        <v>5076.183</v>
      </c>
      <c r="L112" s="123">
        <v>4707.674</v>
      </c>
      <c r="M112" s="123">
        <v>4496.5469999999996</v>
      </c>
      <c r="N112" s="123">
        <v>30708.614999999998</v>
      </c>
      <c r="O112" s="124"/>
    </row>
    <row r="113" spans="1:21">
      <c r="A113" s="125" t="s">
        <v>153</v>
      </c>
      <c r="B113" s="126">
        <v>5733.97</v>
      </c>
      <c r="C113" s="126">
        <v>4002.8040000000001</v>
      </c>
      <c r="D113" s="126">
        <v>4453.3090000000002</v>
      </c>
      <c r="E113" s="126">
        <v>4996.0119999999997</v>
      </c>
      <c r="F113" s="126">
        <v>5464.3670000000002</v>
      </c>
      <c r="G113" s="126">
        <v>4221.1469999999999</v>
      </c>
      <c r="H113" s="126"/>
      <c r="I113" s="126"/>
      <c r="J113" s="126"/>
      <c r="K113" s="126"/>
      <c r="L113" s="126"/>
      <c r="M113" s="126"/>
      <c r="N113" s="126">
        <v>28871.609</v>
      </c>
      <c r="O113" s="119"/>
    </row>
    <row r="114" spans="1:21" ht="6" customHeight="1">
      <c r="A114" s="122"/>
      <c r="B114" s="123"/>
      <c r="C114" s="123"/>
      <c r="D114" s="123"/>
      <c r="E114" s="123"/>
      <c r="F114" s="123"/>
      <c r="G114" s="123"/>
      <c r="H114" s="123"/>
      <c r="I114" s="123"/>
      <c r="J114" s="123"/>
      <c r="K114" s="123"/>
      <c r="L114" s="123"/>
      <c r="M114" s="123"/>
      <c r="N114" s="123"/>
      <c r="O114" s="119"/>
    </row>
    <row r="115" spans="1:21">
      <c r="A115" s="128" t="s">
        <v>169</v>
      </c>
      <c r="B115" s="129">
        <v>4.9929979887528475</v>
      </c>
      <c r="C115" s="129">
        <v>-13.89667697605293</v>
      </c>
      <c r="D115" s="129">
        <v>-25.16610442914336</v>
      </c>
      <c r="E115" s="129">
        <v>19.058713964033188</v>
      </c>
      <c r="F115" s="129">
        <v>2.7025071336234561</v>
      </c>
      <c r="G115" s="129">
        <v>-17.72809194486473</v>
      </c>
      <c r="H115" s="129"/>
      <c r="I115" s="129"/>
      <c r="J115" s="129"/>
      <c r="K115" s="129"/>
      <c r="L115" s="129"/>
      <c r="M115" s="129"/>
      <c r="N115" s="129">
        <v>-5.9820542215922075</v>
      </c>
      <c r="O115" s="119"/>
    </row>
    <row r="116" spans="1:21" s="121" customFormat="1">
      <c r="A116" s="124"/>
      <c r="B116" s="935" t="s">
        <v>190</v>
      </c>
      <c r="C116" s="935"/>
      <c r="D116" s="935"/>
      <c r="E116" s="935"/>
      <c r="F116" s="935"/>
      <c r="G116" s="935"/>
      <c r="H116" s="935"/>
      <c r="I116" s="935"/>
      <c r="J116" s="935"/>
      <c r="K116" s="935"/>
      <c r="L116" s="935"/>
      <c r="M116" s="935"/>
      <c r="N116" s="935"/>
      <c r="O116" s="124"/>
    </row>
    <row r="117" spans="1:21">
      <c r="A117" s="122" t="s">
        <v>152</v>
      </c>
      <c r="B117" s="123">
        <v>14900.165000000001</v>
      </c>
      <c r="C117" s="123">
        <v>13329.936</v>
      </c>
      <c r="D117" s="123">
        <v>13670.491</v>
      </c>
      <c r="E117" s="123">
        <v>14196.495000000001</v>
      </c>
      <c r="F117" s="123">
        <v>14668.971</v>
      </c>
      <c r="G117" s="123">
        <v>12724.468999999999</v>
      </c>
      <c r="H117" s="123">
        <v>13547.156999999999</v>
      </c>
      <c r="I117" s="123">
        <v>14275.627</v>
      </c>
      <c r="J117" s="123">
        <v>13641.931</v>
      </c>
      <c r="K117" s="123">
        <v>14716.476000000001</v>
      </c>
      <c r="L117" s="123">
        <v>13556.451999999999</v>
      </c>
      <c r="M117" s="123">
        <v>12167.338</v>
      </c>
      <c r="N117" s="123">
        <v>83490.527000000002</v>
      </c>
      <c r="O117" s="133"/>
      <c r="T117" s="127"/>
    </row>
    <row r="118" spans="1:21">
      <c r="A118" s="125" t="s">
        <v>153</v>
      </c>
      <c r="B118" s="126">
        <v>15049.395</v>
      </c>
      <c r="C118" s="126">
        <v>13413.869000000001</v>
      </c>
      <c r="D118" s="126">
        <v>13426.834000000001</v>
      </c>
      <c r="E118" s="126">
        <v>14049.501</v>
      </c>
      <c r="F118" s="126">
        <v>13846.739</v>
      </c>
      <c r="G118" s="126">
        <v>13227.088</v>
      </c>
      <c r="H118" s="126"/>
      <c r="I118" s="126"/>
      <c r="J118" s="126"/>
      <c r="K118" s="126"/>
      <c r="L118" s="126"/>
      <c r="M118" s="126"/>
      <c r="N118" s="126">
        <v>83013.426000000007</v>
      </c>
      <c r="O118" s="119"/>
    </row>
    <row r="119" spans="1:21" ht="6" customHeight="1">
      <c r="A119" s="122"/>
      <c r="B119" s="123"/>
      <c r="C119" s="123"/>
      <c r="D119" s="123"/>
      <c r="E119" s="123"/>
      <c r="F119" s="123"/>
      <c r="G119" s="123"/>
      <c r="H119" s="123"/>
      <c r="I119" s="123"/>
      <c r="J119" s="123"/>
      <c r="K119" s="123"/>
      <c r="L119" s="123"/>
      <c r="M119" s="123"/>
      <c r="N119" s="123"/>
      <c r="O119" s="119"/>
    </row>
    <row r="120" spans="1:21">
      <c r="A120" s="128" t="s">
        <v>169</v>
      </c>
      <c r="B120" s="129">
        <v>1.0015325333645535</v>
      </c>
      <c r="C120" s="129">
        <v>0.62965793684232096</v>
      </c>
      <c r="D120" s="129">
        <v>-1.7823573418101688</v>
      </c>
      <c r="E120" s="129">
        <v>-1.0354245889566442</v>
      </c>
      <c r="F120" s="129">
        <v>-5.605246612049342</v>
      </c>
      <c r="G120" s="129">
        <v>3.9500194467839975</v>
      </c>
      <c r="H120" s="129"/>
      <c r="I120" s="129"/>
      <c r="J120" s="129"/>
      <c r="K120" s="129"/>
      <c r="L120" s="129"/>
      <c r="M120" s="129"/>
      <c r="N120" s="129">
        <v>-0.5714432728398009</v>
      </c>
      <c r="O120" s="119"/>
    </row>
    <row r="121" spans="1:21" s="121" customFormat="1">
      <c r="A121" s="124"/>
      <c r="B121" s="935" t="s">
        <v>191</v>
      </c>
      <c r="C121" s="935"/>
      <c r="D121" s="935"/>
      <c r="E121" s="935"/>
      <c r="F121" s="935"/>
      <c r="G121" s="935"/>
      <c r="H121" s="935"/>
      <c r="I121" s="935"/>
      <c r="J121" s="935"/>
      <c r="K121" s="935"/>
      <c r="L121" s="935"/>
      <c r="M121" s="935"/>
      <c r="N121" s="935"/>
      <c r="O121" s="124"/>
    </row>
    <row r="122" spans="1:21" s="121" customFormat="1">
      <c r="A122" s="122" t="s">
        <v>152</v>
      </c>
      <c r="B122" s="123">
        <v>39450.398999999998</v>
      </c>
      <c r="C122" s="123">
        <v>37672.737999999998</v>
      </c>
      <c r="D122" s="123">
        <v>40469.046000000002</v>
      </c>
      <c r="E122" s="123">
        <v>41436.591</v>
      </c>
      <c r="F122" s="123">
        <v>44795.031000000003</v>
      </c>
      <c r="G122" s="123">
        <v>40694.517</v>
      </c>
      <c r="H122" s="123">
        <v>45692.824999999997</v>
      </c>
      <c r="I122" s="123">
        <v>43156.862000000001</v>
      </c>
      <c r="J122" s="123">
        <v>39413.099000000002</v>
      </c>
      <c r="K122" s="123">
        <v>38178.815999999999</v>
      </c>
      <c r="L122" s="123">
        <v>35727.084000000003</v>
      </c>
      <c r="M122" s="123">
        <v>37725.281000000003</v>
      </c>
      <c r="N122" s="123">
        <v>244518.32199999999</v>
      </c>
      <c r="O122" s="124"/>
    </row>
    <row r="123" spans="1:21">
      <c r="A123" s="125" t="s">
        <v>153</v>
      </c>
      <c r="B123" s="126">
        <v>38694.487000000001</v>
      </c>
      <c r="C123" s="126">
        <v>34686.571000000004</v>
      </c>
      <c r="D123" s="126">
        <v>41112.233999999997</v>
      </c>
      <c r="E123" s="126">
        <v>40902.497000000003</v>
      </c>
      <c r="F123" s="126">
        <v>42242.07</v>
      </c>
      <c r="G123" s="126">
        <v>40576.021999999997</v>
      </c>
      <c r="H123" s="126"/>
      <c r="I123" s="126"/>
      <c r="J123" s="126"/>
      <c r="K123" s="126"/>
      <c r="L123" s="126"/>
      <c r="M123" s="126"/>
      <c r="N123" s="126">
        <v>238213.88099999999</v>
      </c>
      <c r="O123" s="119"/>
    </row>
    <row r="124" spans="1:21" ht="6" customHeight="1">
      <c r="A124" s="122"/>
      <c r="B124" s="123"/>
      <c r="C124" s="123"/>
      <c r="D124" s="123"/>
      <c r="E124" s="123"/>
      <c r="F124" s="123"/>
      <c r="G124" s="123"/>
      <c r="H124" s="123"/>
      <c r="I124" s="123"/>
      <c r="J124" s="123"/>
      <c r="K124" s="123"/>
      <c r="L124" s="123"/>
      <c r="M124" s="123"/>
      <c r="N124" s="123"/>
      <c r="O124" s="119"/>
    </row>
    <row r="125" spans="1:21">
      <c r="A125" s="128" t="s">
        <v>169</v>
      </c>
      <c r="B125" s="129">
        <v>-1.9161073630712764</v>
      </c>
      <c r="C125" s="129">
        <v>-7.9265993355725612</v>
      </c>
      <c r="D125" s="129">
        <v>1.5893332400274289</v>
      </c>
      <c r="E125" s="129">
        <v>-1.2889429055589972</v>
      </c>
      <c r="F125" s="129">
        <v>-5.6992057891421126</v>
      </c>
      <c r="G125" s="129">
        <v>-0.29118173340158648</v>
      </c>
      <c r="H125" s="129"/>
      <c r="I125" s="129"/>
      <c r="J125" s="129"/>
      <c r="K125" s="129"/>
      <c r="L125" s="129"/>
      <c r="M125" s="129"/>
      <c r="N125" s="129">
        <v>-2.5783102666637774</v>
      </c>
      <c r="O125" s="119"/>
    </row>
    <row r="126" spans="1:21" ht="15.75">
      <c r="A126" s="119"/>
      <c r="B126" s="935" t="s">
        <v>192</v>
      </c>
      <c r="C126" s="935"/>
      <c r="D126" s="935"/>
      <c r="E126" s="935"/>
      <c r="F126" s="935"/>
      <c r="G126" s="935"/>
      <c r="H126" s="935"/>
      <c r="I126" s="935"/>
      <c r="J126" s="935"/>
      <c r="K126" s="935"/>
      <c r="L126" s="935"/>
      <c r="M126" s="935"/>
      <c r="N126" s="935"/>
      <c r="O126" s="119"/>
    </row>
    <row r="127" spans="1:21" s="121" customFormat="1">
      <c r="A127" s="122" t="s">
        <v>152</v>
      </c>
      <c r="B127" s="123">
        <v>67963.850999999995</v>
      </c>
      <c r="C127" s="123">
        <v>66944.138000000006</v>
      </c>
      <c r="D127" s="123">
        <v>71484.381999999998</v>
      </c>
      <c r="E127" s="123">
        <v>70266.744000000006</v>
      </c>
      <c r="F127" s="123">
        <v>74374.707999999999</v>
      </c>
      <c r="G127" s="123">
        <v>67012.775999999998</v>
      </c>
      <c r="H127" s="123">
        <v>70259.275999999998</v>
      </c>
      <c r="I127" s="123">
        <v>68290.534</v>
      </c>
      <c r="J127" s="123">
        <v>68686.967000000004</v>
      </c>
      <c r="K127" s="123">
        <v>71549.198999999993</v>
      </c>
      <c r="L127" s="123">
        <v>66682.948999999993</v>
      </c>
      <c r="M127" s="123">
        <v>61507.836000000003</v>
      </c>
      <c r="N127" s="123">
        <v>418046.59899999999</v>
      </c>
      <c r="O127" s="124"/>
      <c r="U127" s="127"/>
    </row>
    <row r="128" spans="1:21" s="121" customFormat="1">
      <c r="A128" s="125" t="s">
        <v>153</v>
      </c>
      <c r="B128" s="126">
        <v>72855.744000000006</v>
      </c>
      <c r="C128" s="126">
        <v>68363.186000000002</v>
      </c>
      <c r="D128" s="126">
        <v>72893.797000000006</v>
      </c>
      <c r="E128" s="126">
        <v>73995.053</v>
      </c>
      <c r="F128" s="126">
        <v>74471.479000000007</v>
      </c>
      <c r="G128" s="126">
        <v>73070.717999999993</v>
      </c>
      <c r="H128" s="126"/>
      <c r="I128" s="126"/>
      <c r="J128" s="126"/>
      <c r="K128" s="126"/>
      <c r="L128" s="126"/>
      <c r="M128" s="126"/>
      <c r="N128" s="126">
        <v>435649.97700000001</v>
      </c>
      <c r="O128" s="133"/>
      <c r="T128" s="127"/>
    </row>
    <row r="129" spans="1:20" s="121" customFormat="1" ht="6" customHeight="1">
      <c r="A129" s="122"/>
      <c r="B129" s="123"/>
      <c r="C129" s="123"/>
      <c r="D129" s="123"/>
      <c r="E129" s="123"/>
      <c r="F129" s="123"/>
      <c r="G129" s="123"/>
      <c r="H129" s="123"/>
      <c r="I129" s="123"/>
      <c r="J129" s="123"/>
      <c r="K129" s="123"/>
      <c r="L129" s="123"/>
      <c r="M129" s="123"/>
      <c r="N129" s="123"/>
      <c r="O129" s="133"/>
      <c r="T129" s="127"/>
    </row>
    <row r="130" spans="1:20">
      <c r="A130" s="128" t="s">
        <v>169</v>
      </c>
      <c r="B130" s="129">
        <v>7.1977866586753692</v>
      </c>
      <c r="C130" s="129">
        <v>2.1197494543883693</v>
      </c>
      <c r="D130" s="129">
        <v>1.9716404626677786</v>
      </c>
      <c r="E130" s="129">
        <v>5.305936760069585</v>
      </c>
      <c r="F130" s="129">
        <v>0.13011277973690483</v>
      </c>
      <c r="G130" s="129">
        <v>9.0399806747298328</v>
      </c>
      <c r="H130" s="129"/>
      <c r="I130" s="129"/>
      <c r="J130" s="129"/>
      <c r="K130" s="129"/>
      <c r="L130" s="129"/>
      <c r="M130" s="129"/>
      <c r="N130" s="129">
        <v>4.2108650189018846</v>
      </c>
      <c r="O130" s="119"/>
    </row>
    <row r="131" spans="1:20">
      <c r="A131" s="119"/>
      <c r="B131" s="935" t="s">
        <v>193</v>
      </c>
      <c r="C131" s="935"/>
      <c r="D131" s="935"/>
      <c r="E131" s="935"/>
      <c r="F131" s="935"/>
      <c r="G131" s="935"/>
      <c r="H131" s="935"/>
      <c r="I131" s="935"/>
      <c r="J131" s="935"/>
      <c r="K131" s="935"/>
      <c r="L131" s="935"/>
      <c r="M131" s="935"/>
      <c r="N131" s="935"/>
      <c r="O131" s="119"/>
    </row>
    <row r="132" spans="1:20">
      <c r="A132" s="122" t="s">
        <v>152</v>
      </c>
      <c r="B132" s="123">
        <v>339.40100000000001</v>
      </c>
      <c r="C132" s="123">
        <v>353.73200000000003</v>
      </c>
      <c r="D132" s="123">
        <v>395.74599999999998</v>
      </c>
      <c r="E132" s="123">
        <v>348.14699999999999</v>
      </c>
      <c r="F132" s="123">
        <v>335.69099999999997</v>
      </c>
      <c r="G132" s="123">
        <v>303.47800000000001</v>
      </c>
      <c r="H132" s="123">
        <v>400.57100000000003</v>
      </c>
      <c r="I132" s="123">
        <v>326.94</v>
      </c>
      <c r="J132" s="123">
        <v>343.35300000000001</v>
      </c>
      <c r="K132" s="123">
        <v>351.935</v>
      </c>
      <c r="L132" s="123">
        <v>338.79500000000002</v>
      </c>
      <c r="M132" s="123">
        <v>309.584</v>
      </c>
      <c r="N132" s="123">
        <v>2076.1949999999997</v>
      </c>
      <c r="O132" s="119"/>
    </row>
    <row r="133" spans="1:20">
      <c r="A133" s="125" t="s">
        <v>153</v>
      </c>
      <c r="B133" s="126">
        <v>371.59500000000003</v>
      </c>
      <c r="C133" s="126">
        <v>358.22899999999998</v>
      </c>
      <c r="D133" s="126">
        <v>383.05799999999999</v>
      </c>
      <c r="E133" s="126">
        <v>321.74700000000001</v>
      </c>
      <c r="F133" s="126">
        <v>331.79599999999999</v>
      </c>
      <c r="G133" s="126">
        <v>333.39800000000002</v>
      </c>
      <c r="H133" s="126"/>
      <c r="I133" s="126"/>
      <c r="J133" s="126"/>
      <c r="K133" s="126"/>
      <c r="L133" s="126"/>
      <c r="M133" s="126"/>
      <c r="N133" s="126">
        <v>2099.8230000000003</v>
      </c>
      <c r="O133" s="119"/>
    </row>
    <row r="134" spans="1:20" ht="6" customHeight="1">
      <c r="A134" s="122"/>
      <c r="B134" s="123"/>
      <c r="C134" s="123"/>
      <c r="D134" s="123"/>
      <c r="E134" s="123"/>
      <c r="F134" s="123"/>
      <c r="G134" s="123"/>
      <c r="H134" s="123"/>
      <c r="I134" s="123"/>
      <c r="J134" s="123"/>
      <c r="K134" s="123"/>
      <c r="L134" s="123"/>
      <c r="M134" s="123"/>
      <c r="N134" s="123"/>
      <c r="O134" s="119"/>
    </row>
    <row r="135" spans="1:20">
      <c r="A135" s="128" t="s">
        <v>169</v>
      </c>
      <c r="B135" s="129">
        <v>9.4855348098561905</v>
      </c>
      <c r="C135" s="129">
        <v>1.2713014372462794</v>
      </c>
      <c r="D135" s="129">
        <v>-3.2060968398922398</v>
      </c>
      <c r="E135" s="129">
        <v>-7.5830037311825151</v>
      </c>
      <c r="F135" s="129">
        <v>-1.1602932458719408</v>
      </c>
      <c r="G135" s="129">
        <v>9.8590342627801704</v>
      </c>
      <c r="H135" s="129"/>
      <c r="I135" s="129"/>
      <c r="J135" s="129"/>
      <c r="K135" s="129"/>
      <c r="L135" s="129"/>
      <c r="M135" s="129"/>
      <c r="N135" s="129">
        <v>1.1380433918779715</v>
      </c>
      <c r="O135" s="119"/>
    </row>
    <row r="136" spans="1:20" s="121" customFormat="1">
      <c r="A136" s="124"/>
      <c r="B136" s="935" t="s">
        <v>194</v>
      </c>
      <c r="C136" s="935"/>
      <c r="D136" s="935"/>
      <c r="E136" s="935"/>
      <c r="F136" s="935"/>
      <c r="G136" s="935"/>
      <c r="H136" s="935"/>
      <c r="I136" s="935"/>
      <c r="J136" s="935"/>
      <c r="K136" s="935"/>
      <c r="L136" s="935"/>
      <c r="M136" s="935"/>
      <c r="N136" s="935"/>
      <c r="O136" s="124"/>
    </row>
    <row r="137" spans="1:20">
      <c r="A137" s="122" t="s">
        <v>152</v>
      </c>
      <c r="B137" s="123">
        <v>18474.623</v>
      </c>
      <c r="C137" s="123">
        <v>17678.213</v>
      </c>
      <c r="D137" s="123">
        <v>17012.942999999999</v>
      </c>
      <c r="E137" s="123">
        <v>18200.344000000001</v>
      </c>
      <c r="F137" s="123">
        <v>17112.343000000001</v>
      </c>
      <c r="G137" s="123">
        <v>16713.446</v>
      </c>
      <c r="H137" s="123">
        <v>19496.444</v>
      </c>
      <c r="I137" s="123">
        <v>19166.653999999999</v>
      </c>
      <c r="J137" s="123">
        <v>19065.704000000002</v>
      </c>
      <c r="K137" s="123">
        <v>18161.817999999999</v>
      </c>
      <c r="L137" s="123">
        <v>18894.251</v>
      </c>
      <c r="M137" s="123">
        <v>15233.034</v>
      </c>
      <c r="N137" s="123">
        <v>105191.91199999998</v>
      </c>
      <c r="O137" s="119"/>
    </row>
    <row r="138" spans="1:20">
      <c r="A138" s="125" t="s">
        <v>153</v>
      </c>
      <c r="B138" s="126">
        <v>19606.241999999998</v>
      </c>
      <c r="C138" s="126">
        <v>16471.787</v>
      </c>
      <c r="D138" s="126">
        <v>17791.113000000001</v>
      </c>
      <c r="E138" s="126">
        <v>17276.280999999999</v>
      </c>
      <c r="F138" s="126">
        <v>16280.061</v>
      </c>
      <c r="G138" s="126">
        <v>15905.875</v>
      </c>
      <c r="H138" s="126"/>
      <c r="I138" s="126"/>
      <c r="J138" s="126"/>
      <c r="K138" s="126"/>
      <c r="L138" s="126"/>
      <c r="M138" s="126"/>
      <c r="N138" s="126">
        <v>103331.359</v>
      </c>
      <c r="O138" s="119"/>
    </row>
    <row r="139" spans="1:20" ht="6" customHeight="1">
      <c r="A139" s="122"/>
      <c r="B139" s="123"/>
      <c r="C139" s="123"/>
      <c r="D139" s="123"/>
      <c r="E139" s="123"/>
      <c r="F139" s="123"/>
      <c r="G139" s="123"/>
      <c r="H139" s="123"/>
      <c r="I139" s="123"/>
      <c r="J139" s="123"/>
      <c r="K139" s="123"/>
      <c r="L139" s="123"/>
      <c r="M139" s="123"/>
      <c r="N139" s="123"/>
      <c r="O139" s="119"/>
    </row>
    <row r="140" spans="1:20">
      <c r="A140" s="128" t="s">
        <v>169</v>
      </c>
      <c r="B140" s="129">
        <v>6.1252616629849399</v>
      </c>
      <c r="C140" s="129">
        <v>-6.8243662410900896</v>
      </c>
      <c r="D140" s="129">
        <v>4.5739881688900113</v>
      </c>
      <c r="E140" s="129">
        <v>-5.0771732666151905</v>
      </c>
      <c r="F140" s="129">
        <v>-4.863635564107156</v>
      </c>
      <c r="G140" s="129">
        <v>-4.831864117070765</v>
      </c>
      <c r="H140" s="129"/>
      <c r="I140" s="129"/>
      <c r="J140" s="129"/>
      <c r="K140" s="129"/>
      <c r="L140" s="129"/>
      <c r="M140" s="129"/>
      <c r="N140" s="129">
        <v>-1.7687224850518675</v>
      </c>
      <c r="O140" s="133"/>
      <c r="T140" s="103"/>
    </row>
    <row r="141" spans="1:20" s="121" customFormat="1">
      <c r="A141" s="124"/>
      <c r="B141" s="935" t="s">
        <v>195</v>
      </c>
      <c r="C141" s="935"/>
      <c r="D141" s="935"/>
      <c r="E141" s="935"/>
      <c r="F141" s="935"/>
      <c r="G141" s="935"/>
      <c r="H141" s="935"/>
      <c r="I141" s="935"/>
      <c r="J141" s="935"/>
      <c r="K141" s="935"/>
      <c r="L141" s="935"/>
      <c r="M141" s="935"/>
      <c r="N141" s="935"/>
      <c r="O141" s="124"/>
    </row>
    <row r="142" spans="1:20">
      <c r="A142" s="122" t="s">
        <v>152</v>
      </c>
      <c r="B142" s="123">
        <v>233843.73</v>
      </c>
      <c r="C142" s="123">
        <v>221906.67299999998</v>
      </c>
      <c r="D142" s="123">
        <v>234035.72999999998</v>
      </c>
      <c r="E142" s="123">
        <v>233486.19200000004</v>
      </c>
      <c r="F142" s="123">
        <v>245109.00499999998</v>
      </c>
      <c r="G142" s="123">
        <v>225203.19100000005</v>
      </c>
      <c r="H142" s="123">
        <v>237173.86599999998</v>
      </c>
      <c r="I142" s="123">
        <v>229230.36499999999</v>
      </c>
      <c r="J142" s="123">
        <v>219652.33100000001</v>
      </c>
      <c r="K142" s="123">
        <v>228787.05299999999</v>
      </c>
      <c r="L142" s="123">
        <v>217494.022</v>
      </c>
      <c r="M142" s="123">
        <v>215637.1</v>
      </c>
      <c r="N142" s="123">
        <v>1393584.5209999999</v>
      </c>
      <c r="O142" s="119"/>
    </row>
    <row r="143" spans="1:20">
      <c r="A143" s="125" t="s">
        <v>153</v>
      </c>
      <c r="B143" s="126">
        <v>235584.66900000002</v>
      </c>
      <c r="C143" s="126">
        <v>212117.03099999999</v>
      </c>
      <c r="D143" s="126">
        <v>235330.15899999999</v>
      </c>
      <c r="E143" s="126">
        <v>236788.43499999997</v>
      </c>
      <c r="F143" s="126">
        <v>237295.48500000002</v>
      </c>
      <c r="G143" s="126">
        <v>225855.97599999994</v>
      </c>
      <c r="H143" s="126"/>
      <c r="I143" s="126"/>
      <c r="J143" s="126"/>
      <c r="K143" s="126"/>
      <c r="L143" s="126"/>
      <c r="M143" s="126"/>
      <c r="N143" s="126">
        <v>1382971.7549999999</v>
      </c>
      <c r="O143" s="119"/>
    </row>
    <row r="144" spans="1:20" ht="6" customHeight="1">
      <c r="A144" s="122"/>
      <c r="B144" s="123"/>
      <c r="C144" s="123"/>
      <c r="D144" s="123"/>
      <c r="E144" s="123"/>
      <c r="F144" s="123"/>
      <c r="G144" s="123"/>
      <c r="H144" s="123"/>
      <c r="I144" s="123"/>
      <c r="J144" s="123"/>
      <c r="K144" s="123"/>
      <c r="L144" s="123"/>
      <c r="M144" s="123"/>
      <c r="N144" s="123"/>
      <c r="O144" s="119"/>
    </row>
    <row r="145" spans="1:15">
      <c r="A145" s="128" t="s">
        <v>169</v>
      </c>
      <c r="B145" s="129">
        <v>0.7444882101393091</v>
      </c>
      <c r="C145" s="129">
        <v>-4.4116032508855625</v>
      </c>
      <c r="D145" s="129">
        <v>0.55309033368537541</v>
      </c>
      <c r="E145" s="129">
        <v>1.4143204665395928</v>
      </c>
      <c r="F145" s="129">
        <v>-3.1877735377368026</v>
      </c>
      <c r="G145" s="129">
        <v>0.2898648980510643</v>
      </c>
      <c r="H145" s="129"/>
      <c r="I145" s="129"/>
      <c r="J145" s="129"/>
      <c r="K145" s="129"/>
      <c r="L145" s="129"/>
      <c r="M145" s="129"/>
      <c r="N145" s="129">
        <v>-0.76154448044417222</v>
      </c>
      <c r="O145" s="119"/>
    </row>
    <row r="146" spans="1:15" s="121" customFormat="1" ht="14.25" customHeight="1">
      <c r="A146" s="124"/>
      <c r="B146" s="935" t="s">
        <v>196</v>
      </c>
      <c r="C146" s="935"/>
      <c r="D146" s="935"/>
      <c r="E146" s="935"/>
      <c r="F146" s="935"/>
      <c r="G146" s="935"/>
      <c r="H146" s="935"/>
      <c r="I146" s="935"/>
      <c r="J146" s="935"/>
      <c r="K146" s="935"/>
      <c r="L146" s="935"/>
      <c r="M146" s="935"/>
      <c r="N146" s="935"/>
      <c r="O146" s="124"/>
    </row>
    <row r="147" spans="1:15">
      <c r="A147" s="122" t="s">
        <v>152</v>
      </c>
      <c r="B147" s="123">
        <v>215369.10699999999</v>
      </c>
      <c r="C147" s="123">
        <v>204228.46000000002</v>
      </c>
      <c r="D147" s="123">
        <v>217022.78699999998</v>
      </c>
      <c r="E147" s="123">
        <v>215285.848</v>
      </c>
      <c r="F147" s="123">
        <v>227996.66200000004</v>
      </c>
      <c r="G147" s="123">
        <v>208489.745</v>
      </c>
      <c r="H147" s="123">
        <v>217677.42199999999</v>
      </c>
      <c r="I147" s="123">
        <v>210063.71100000001</v>
      </c>
      <c r="J147" s="123">
        <v>200586.62700000001</v>
      </c>
      <c r="K147" s="123">
        <v>210625.23499999999</v>
      </c>
      <c r="L147" s="123">
        <v>198599.77100000001</v>
      </c>
      <c r="M147" s="123">
        <v>200404.06600000002</v>
      </c>
      <c r="N147" s="123">
        <v>1288392.6090000002</v>
      </c>
      <c r="O147" s="119"/>
    </row>
    <row r="148" spans="1:15">
      <c r="A148" s="125" t="s">
        <v>153</v>
      </c>
      <c r="B148" s="126">
        <v>215978.427</v>
      </c>
      <c r="C148" s="126">
        <v>195645.24400000004</v>
      </c>
      <c r="D148" s="126">
        <v>217539.046</v>
      </c>
      <c r="E148" s="126">
        <v>219512.15400000001</v>
      </c>
      <c r="F148" s="126">
        <v>221015.42400000003</v>
      </c>
      <c r="G148" s="126">
        <v>209950.101</v>
      </c>
      <c r="H148" s="126"/>
      <c r="I148" s="126"/>
      <c r="J148" s="126"/>
      <c r="K148" s="126"/>
      <c r="L148" s="126"/>
      <c r="M148" s="126"/>
      <c r="N148" s="126">
        <v>1279640.3960000002</v>
      </c>
      <c r="O148" s="119"/>
    </row>
    <row r="149" spans="1:15" ht="6" customHeight="1">
      <c r="A149" s="122"/>
      <c r="B149" s="123"/>
      <c r="C149" s="123"/>
      <c r="D149" s="123"/>
      <c r="E149" s="123"/>
      <c r="F149" s="123"/>
      <c r="G149" s="123"/>
      <c r="H149" s="123"/>
      <c r="I149" s="123"/>
      <c r="J149" s="123"/>
      <c r="K149" s="123"/>
      <c r="L149" s="123"/>
      <c r="M149" s="123"/>
      <c r="N149" s="123"/>
      <c r="O149" s="119"/>
    </row>
    <row r="150" spans="1:15">
      <c r="A150" s="128" t="s">
        <v>169</v>
      </c>
      <c r="B150" s="129">
        <v>0.2829189425018086</v>
      </c>
      <c r="C150" s="129">
        <v>-4.202752153152403</v>
      </c>
      <c r="D150" s="129">
        <v>0.23788239342813711</v>
      </c>
      <c r="E150" s="129">
        <v>1.9631137110322356</v>
      </c>
      <c r="F150" s="129">
        <v>-3.0619913198553803</v>
      </c>
      <c r="G150" s="129">
        <v>0.70044500270263654</v>
      </c>
      <c r="H150" s="129"/>
      <c r="I150" s="129"/>
      <c r="J150" s="129"/>
      <c r="K150" s="129"/>
      <c r="L150" s="129"/>
      <c r="M150" s="129"/>
      <c r="N150" s="129">
        <v>-0.67931257435519399</v>
      </c>
      <c r="O150" s="119"/>
    </row>
    <row r="151" spans="1:15" ht="6" customHeight="1">
      <c r="A151" s="128"/>
      <c r="B151" s="129"/>
      <c r="C151" s="129"/>
      <c r="D151" s="129"/>
      <c r="E151" s="129"/>
      <c r="F151" s="129"/>
      <c r="G151" s="129"/>
      <c r="H151" s="129"/>
      <c r="I151" s="129"/>
      <c r="J151" s="129"/>
      <c r="K151" s="129"/>
      <c r="L151" s="129"/>
      <c r="M151" s="129"/>
      <c r="N151" s="129"/>
      <c r="O151" s="119"/>
    </row>
    <row r="152" spans="1:15" ht="13.5">
      <c r="A152" s="136" t="s">
        <v>197</v>
      </c>
    </row>
    <row r="153" spans="1:15" ht="13.5">
      <c r="A153" s="136" t="s">
        <v>198</v>
      </c>
      <c r="N153" s="137"/>
    </row>
    <row r="154" spans="1:15" ht="13.5">
      <c r="A154" s="136" t="s">
        <v>199</v>
      </c>
      <c r="B154" s="138"/>
      <c r="C154" s="138"/>
      <c r="D154" s="138"/>
      <c r="E154" s="138"/>
      <c r="F154" s="138"/>
      <c r="G154" s="138"/>
      <c r="H154" s="138"/>
      <c r="I154" s="138"/>
      <c r="J154" s="138"/>
      <c r="K154" s="138"/>
      <c r="L154" s="138"/>
      <c r="M154" s="138"/>
      <c r="N154" s="137" t="s">
        <v>161</v>
      </c>
    </row>
    <row r="155" spans="1:15">
      <c r="A155" s="136"/>
      <c r="B155" s="139"/>
      <c r="C155" s="139"/>
      <c r="D155" s="139"/>
      <c r="E155" s="139"/>
      <c r="F155" s="139"/>
      <c r="G155" s="139"/>
      <c r="H155" s="139"/>
      <c r="I155" s="139"/>
      <c r="J155" s="139"/>
      <c r="K155" s="139"/>
      <c r="L155" s="139"/>
      <c r="M155" s="139"/>
    </row>
    <row r="160" spans="1:15">
      <c r="A160" s="140"/>
      <c r="B160" s="141"/>
      <c r="C160" s="141"/>
      <c r="D160" s="141"/>
      <c r="E160" s="141"/>
      <c r="F160" s="141"/>
      <c r="G160" s="141"/>
      <c r="H160" s="141"/>
      <c r="I160" s="141"/>
      <c r="J160" s="141"/>
      <c r="K160" s="141"/>
      <c r="L160" s="141"/>
      <c r="M160" s="141"/>
      <c r="N160" s="141"/>
    </row>
  </sheetData>
  <mergeCells count="33">
    <mergeCell ref="B36:N36"/>
    <mergeCell ref="B1:M1"/>
    <mergeCell ref="B3:M3"/>
    <mergeCell ref="B4:M4"/>
    <mergeCell ref="B5:M5"/>
    <mergeCell ref="B8:N8"/>
    <mergeCell ref="B10:N10"/>
    <mergeCell ref="B11:N11"/>
    <mergeCell ref="B16:N16"/>
    <mergeCell ref="B21:N21"/>
    <mergeCell ref="B26:N26"/>
    <mergeCell ref="B31:N31"/>
    <mergeCell ref="B96:N96"/>
    <mergeCell ref="B41:N41"/>
    <mergeCell ref="B46:N46"/>
    <mergeCell ref="B51:N51"/>
    <mergeCell ref="B56:N56"/>
    <mergeCell ref="B61:N61"/>
    <mergeCell ref="B66:N66"/>
    <mergeCell ref="B71:N71"/>
    <mergeCell ref="B76:N76"/>
    <mergeCell ref="B81:N81"/>
    <mergeCell ref="B86:N86"/>
    <mergeCell ref="B91:N91"/>
    <mergeCell ref="B136:N136"/>
    <mergeCell ref="B141:N141"/>
    <mergeCell ref="B146:N146"/>
    <mergeCell ref="B101:N101"/>
    <mergeCell ref="B106:N106"/>
    <mergeCell ref="B116:N116"/>
    <mergeCell ref="B121:N121"/>
    <mergeCell ref="B126:N126"/>
    <mergeCell ref="B131:N131"/>
  </mergeCells>
  <pageMargins left="0.70866141732283472" right="0.70866141732283472" top="0.78740157480314965" bottom="0.78740157480314965" header="0.31496062992125984" footer="0.31496062992125984"/>
  <pageSetup paperSize="9" scale="9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CN107"/>
  <sheetViews>
    <sheetView showZeros="0" zoomScaleNormal="100" workbookViewId="0">
      <pane ySplit="11" topLeftCell="A12" activePane="bottomLeft" state="frozen"/>
      <selection activeCell="R49" sqref="R49"/>
      <selection pane="bottomLeft"/>
    </sheetView>
  </sheetViews>
  <sheetFormatPr baseColWidth="10" defaultColWidth="9.7109375" defaultRowHeight="14.25"/>
  <cols>
    <col min="1" max="1" width="18.5703125" style="142" customWidth="1"/>
    <col min="2" max="13" width="8.85546875" style="53" customWidth="1"/>
    <col min="14" max="14" width="11.140625" style="53" customWidth="1"/>
    <col min="15" max="15" width="6.140625" style="142" customWidth="1"/>
    <col min="16" max="29" width="5.85546875" style="142" customWidth="1"/>
    <col min="30" max="146" width="5.7109375" style="142" customWidth="1"/>
    <col min="147" max="16384" width="9.7109375" style="142"/>
  </cols>
  <sheetData>
    <row r="1" spans="1:24" ht="22.5">
      <c r="A1" s="52"/>
      <c r="B1" s="943" t="s">
        <v>200</v>
      </c>
      <c r="C1" s="943"/>
      <c r="D1" s="943"/>
      <c r="E1" s="943"/>
      <c r="F1" s="943"/>
      <c r="G1" s="943"/>
      <c r="H1" s="943"/>
      <c r="I1" s="943"/>
      <c r="J1" s="943"/>
      <c r="K1" s="943"/>
      <c r="L1" s="943"/>
      <c r="M1" s="943"/>
      <c r="N1" s="54"/>
    </row>
    <row r="2" spans="1:24" ht="14.25" customHeight="1">
      <c r="A2" s="52"/>
      <c r="B2" s="52"/>
      <c r="C2" s="52"/>
      <c r="D2" s="52"/>
      <c r="E2" s="52"/>
      <c r="F2" s="52"/>
      <c r="G2" s="52"/>
      <c r="H2" s="52"/>
      <c r="I2" s="52"/>
      <c r="J2" s="52"/>
      <c r="K2" s="52"/>
      <c r="L2" s="52"/>
      <c r="M2" s="52"/>
      <c r="N2" s="54"/>
    </row>
    <row r="3" spans="1:24" ht="14.25" customHeight="1">
      <c r="A3" s="52"/>
      <c r="B3" s="944" t="s">
        <v>201</v>
      </c>
      <c r="C3" s="944"/>
      <c r="D3" s="944"/>
      <c r="E3" s="944"/>
      <c r="F3" s="944"/>
      <c r="G3" s="944"/>
      <c r="H3" s="944"/>
      <c r="I3" s="944"/>
      <c r="J3" s="944"/>
      <c r="K3" s="944"/>
      <c r="L3" s="944"/>
      <c r="M3" s="944"/>
      <c r="N3" s="52"/>
      <c r="Q3" s="53"/>
      <c r="R3" s="53"/>
      <c r="S3" s="53"/>
      <c r="T3" s="53"/>
    </row>
    <row r="4" spans="1:24" ht="15" customHeight="1">
      <c r="A4" s="52"/>
      <c r="B4" s="944" t="s">
        <v>164</v>
      </c>
      <c r="C4" s="944"/>
      <c r="D4" s="944"/>
      <c r="E4" s="944"/>
      <c r="F4" s="944"/>
      <c r="G4" s="944"/>
      <c r="H4" s="944"/>
      <c r="I4" s="944"/>
      <c r="J4" s="944"/>
      <c r="K4" s="944"/>
      <c r="L4" s="944"/>
      <c r="M4" s="944"/>
      <c r="N4" s="143"/>
    </row>
    <row r="5" spans="1:24" ht="15" customHeight="1">
      <c r="A5" s="52"/>
      <c r="B5" s="945" t="s">
        <v>165</v>
      </c>
      <c r="C5" s="945"/>
      <c r="D5" s="945"/>
      <c r="E5" s="945"/>
      <c r="F5" s="945"/>
      <c r="G5" s="945"/>
      <c r="H5" s="945"/>
      <c r="I5" s="945"/>
      <c r="J5" s="945"/>
      <c r="K5" s="945"/>
      <c r="L5" s="945"/>
      <c r="M5" s="945"/>
      <c r="N5" s="143"/>
    </row>
    <row r="6" spans="1:24">
      <c r="A6" s="144" t="s">
        <v>202</v>
      </c>
      <c r="B6" s="145"/>
      <c r="C6" s="145"/>
      <c r="D6" s="145"/>
      <c r="E6" s="145"/>
      <c r="F6" s="145"/>
      <c r="G6" s="145"/>
      <c r="H6" s="145"/>
      <c r="I6" s="145"/>
      <c r="J6" s="145"/>
      <c r="K6" s="145"/>
      <c r="L6" s="145"/>
      <c r="M6" s="145"/>
      <c r="N6" s="146"/>
    </row>
    <row r="7" spans="1:24">
      <c r="A7" s="147" t="s">
        <v>134</v>
      </c>
      <c r="B7" s="148"/>
      <c r="C7" s="148"/>
      <c r="D7" s="148"/>
      <c r="E7" s="148"/>
      <c r="F7" s="148"/>
      <c r="G7" s="148"/>
      <c r="H7" s="148"/>
      <c r="I7" s="148"/>
      <c r="J7" s="148"/>
      <c r="K7" s="148"/>
      <c r="L7" s="148"/>
      <c r="M7" s="148"/>
      <c r="N7" s="56"/>
    </row>
    <row r="8" spans="1:24" ht="18.75">
      <c r="A8" s="149" t="s">
        <v>135</v>
      </c>
      <c r="B8" s="149"/>
      <c r="C8" s="149"/>
      <c r="D8" s="149"/>
      <c r="E8" s="149"/>
      <c r="F8" s="149"/>
      <c r="G8" s="149"/>
      <c r="H8" s="149"/>
      <c r="I8" s="149"/>
      <c r="J8" s="149"/>
      <c r="K8" s="149"/>
      <c r="L8" s="149"/>
      <c r="M8" s="148"/>
      <c r="N8" s="56"/>
    </row>
    <row r="9" spans="1:24" s="150" customFormat="1" ht="18.75" customHeight="1">
      <c r="A9" s="60" t="s">
        <v>203</v>
      </c>
      <c r="B9" s="61" t="s">
        <v>137</v>
      </c>
      <c r="C9" s="61" t="s">
        <v>138</v>
      </c>
      <c r="D9" s="61" t="s">
        <v>139</v>
      </c>
      <c r="E9" s="61" t="s">
        <v>140</v>
      </c>
      <c r="F9" s="61" t="s">
        <v>141</v>
      </c>
      <c r="G9" s="61" t="s">
        <v>142</v>
      </c>
      <c r="H9" s="61" t="s">
        <v>143</v>
      </c>
      <c r="I9" s="61" t="s">
        <v>144</v>
      </c>
      <c r="J9" s="61" t="s">
        <v>145</v>
      </c>
      <c r="K9" s="61" t="s">
        <v>146</v>
      </c>
      <c r="L9" s="61" t="s">
        <v>147</v>
      </c>
      <c r="M9" s="61" t="s">
        <v>148</v>
      </c>
      <c r="N9" s="62" t="s">
        <v>149</v>
      </c>
    </row>
    <row r="10" spans="1:24">
      <c r="A10" s="64"/>
      <c r="B10" s="934" t="s">
        <v>150</v>
      </c>
      <c r="C10" s="934"/>
      <c r="D10" s="934"/>
      <c r="E10" s="934"/>
      <c r="F10" s="934"/>
      <c r="G10" s="934"/>
      <c r="H10" s="934"/>
      <c r="I10" s="934"/>
      <c r="J10" s="934"/>
      <c r="K10" s="934"/>
      <c r="L10" s="934"/>
      <c r="M10" s="934"/>
      <c r="N10" s="65"/>
    </row>
    <row r="11" spans="1:24" ht="8.25" customHeight="1">
      <c r="A11" s="52"/>
      <c r="B11" s="66"/>
      <c r="C11" s="66"/>
      <c r="D11" s="66"/>
      <c r="E11" s="66"/>
      <c r="F11" s="66"/>
      <c r="G11" s="66"/>
      <c r="H11" s="66"/>
      <c r="I11" s="66"/>
      <c r="J11" s="66"/>
      <c r="K11" s="66"/>
      <c r="L11" s="66"/>
      <c r="M11" s="66"/>
      <c r="N11" s="66"/>
    </row>
    <row r="12" spans="1:24">
      <c r="A12" s="52"/>
      <c r="B12" s="931" t="s">
        <v>204</v>
      </c>
      <c r="C12" s="931"/>
      <c r="D12" s="931"/>
      <c r="E12" s="931"/>
      <c r="F12" s="931"/>
      <c r="G12" s="931"/>
      <c r="H12" s="931"/>
      <c r="I12" s="931"/>
      <c r="J12" s="931"/>
      <c r="K12" s="931"/>
      <c r="L12" s="931"/>
      <c r="M12" s="931"/>
      <c r="N12" s="67"/>
      <c r="P12" s="151"/>
      <c r="X12" s="151"/>
    </row>
    <row r="13" spans="1:24">
      <c r="A13" s="68" t="s">
        <v>152</v>
      </c>
      <c r="B13" s="69">
        <v>23566.733</v>
      </c>
      <c r="C13" s="69">
        <v>24753.897000000001</v>
      </c>
      <c r="D13" s="69">
        <v>26633.244999999999</v>
      </c>
      <c r="E13" s="69">
        <v>24811.603999999999</v>
      </c>
      <c r="F13" s="69">
        <v>26586.99</v>
      </c>
      <c r="G13" s="69">
        <v>24146.723000000002</v>
      </c>
      <c r="H13" s="69">
        <v>24853.154999999999</v>
      </c>
      <c r="I13" s="69">
        <v>24473.326000000001</v>
      </c>
      <c r="J13" s="69">
        <v>24975.735000000001</v>
      </c>
      <c r="K13" s="69">
        <v>24649.530999999999</v>
      </c>
      <c r="L13" s="69">
        <v>23091.37</v>
      </c>
      <c r="M13" s="69">
        <v>21919.032999999999</v>
      </c>
      <c r="N13" s="69">
        <v>150499.19200000001</v>
      </c>
    </row>
    <row r="14" spans="1:24">
      <c r="A14" s="70" t="s">
        <v>153</v>
      </c>
      <c r="B14" s="71">
        <v>26043.717000000001</v>
      </c>
      <c r="C14" s="71">
        <v>25314.906999999999</v>
      </c>
      <c r="D14" s="71">
        <v>27401.87</v>
      </c>
      <c r="E14" s="71">
        <v>27117.183000000001</v>
      </c>
      <c r="F14" s="71">
        <v>26818.07</v>
      </c>
      <c r="G14" s="71">
        <v>28632</v>
      </c>
      <c r="H14" s="71"/>
      <c r="I14" s="71"/>
      <c r="J14" s="71"/>
      <c r="K14" s="71"/>
      <c r="L14" s="71"/>
      <c r="M14" s="71"/>
      <c r="N14" s="71">
        <v>161327.747</v>
      </c>
    </row>
    <row r="15" spans="1:24" ht="5.25" customHeight="1">
      <c r="A15" s="68"/>
      <c r="B15" s="69"/>
      <c r="C15" s="69"/>
      <c r="D15" s="69"/>
      <c r="E15" s="69"/>
      <c r="F15" s="69"/>
      <c r="G15" s="69"/>
      <c r="H15" s="69"/>
      <c r="I15" s="69"/>
      <c r="J15" s="69"/>
      <c r="K15" s="69"/>
      <c r="L15" s="69"/>
      <c r="M15" s="69"/>
      <c r="N15" s="69"/>
    </row>
    <row r="16" spans="1:24">
      <c r="A16" s="72" t="s">
        <v>154</v>
      </c>
      <c r="B16" s="73">
        <v>10.510510727133891</v>
      </c>
      <c r="C16" s="73">
        <v>2.2663502235627675</v>
      </c>
      <c r="D16" s="73">
        <v>2.8859607606958946</v>
      </c>
      <c r="E16" s="73">
        <v>9.2923415995193324</v>
      </c>
      <c r="F16" s="73">
        <v>0.8691469023006988</v>
      </c>
      <c r="G16" s="73">
        <v>18.575096090678628</v>
      </c>
      <c r="H16" s="73"/>
      <c r="I16" s="73"/>
      <c r="J16" s="73"/>
      <c r="K16" s="73"/>
      <c r="L16" s="73"/>
      <c r="M16" s="73"/>
      <c r="N16" s="73">
        <v>7.1950917849445943</v>
      </c>
    </row>
    <row r="17" spans="1:24" s="152" customFormat="1">
      <c r="A17" s="52"/>
      <c r="B17" s="931" t="s">
        <v>205</v>
      </c>
      <c r="C17" s="931"/>
      <c r="D17" s="931"/>
      <c r="E17" s="931"/>
      <c r="F17" s="931"/>
      <c r="G17" s="931"/>
      <c r="H17" s="931"/>
      <c r="I17" s="931"/>
      <c r="J17" s="931"/>
      <c r="K17" s="931"/>
      <c r="L17" s="931"/>
      <c r="M17" s="931"/>
      <c r="N17" s="67"/>
    </row>
    <row r="18" spans="1:24" s="152" customFormat="1">
      <c r="A18" s="68" t="s">
        <v>152</v>
      </c>
      <c r="B18" s="69">
        <v>4561.6390000000001</v>
      </c>
      <c r="C18" s="69">
        <v>4280.3869999999997</v>
      </c>
      <c r="D18" s="69">
        <v>4017.98</v>
      </c>
      <c r="E18" s="69">
        <v>4228.9369999999999</v>
      </c>
      <c r="F18" s="69">
        <v>4321.2539999999999</v>
      </c>
      <c r="G18" s="69">
        <v>3844.8649999999998</v>
      </c>
      <c r="H18" s="69">
        <v>4354.299</v>
      </c>
      <c r="I18" s="69">
        <v>4265.7129999999997</v>
      </c>
      <c r="J18" s="69">
        <v>3889.136</v>
      </c>
      <c r="K18" s="69">
        <v>4470.0209999999997</v>
      </c>
      <c r="L18" s="69">
        <v>4909.5230000000001</v>
      </c>
      <c r="M18" s="69">
        <v>4251.0780000000004</v>
      </c>
      <c r="N18" s="69">
        <v>25255.061999999998</v>
      </c>
    </row>
    <row r="19" spans="1:24" s="152" customFormat="1">
      <c r="A19" s="70" t="s">
        <v>153</v>
      </c>
      <c r="B19" s="71">
        <v>5578.6570000000002</v>
      </c>
      <c r="C19" s="71">
        <v>4589.6620000000003</v>
      </c>
      <c r="D19" s="71">
        <v>4334.5060000000003</v>
      </c>
      <c r="E19" s="71">
        <v>5292.5609999999997</v>
      </c>
      <c r="F19" s="71">
        <v>5045.83</v>
      </c>
      <c r="G19" s="71">
        <v>4402.4629999999997</v>
      </c>
      <c r="H19" s="71"/>
      <c r="I19" s="71"/>
      <c r="J19" s="71"/>
      <c r="K19" s="71"/>
      <c r="L19" s="71"/>
      <c r="M19" s="71"/>
      <c r="N19" s="71">
        <v>29243.679</v>
      </c>
    </row>
    <row r="20" spans="1:24" s="152" customFormat="1" ht="5.25" customHeight="1">
      <c r="A20" s="68"/>
      <c r="B20" s="69"/>
      <c r="C20" s="69"/>
      <c r="D20" s="69"/>
      <c r="E20" s="69"/>
      <c r="F20" s="69"/>
      <c r="G20" s="69"/>
      <c r="H20" s="69"/>
      <c r="I20" s="69"/>
      <c r="J20" s="69"/>
      <c r="K20" s="69"/>
      <c r="L20" s="69"/>
      <c r="M20" s="69"/>
      <c r="N20" s="69"/>
    </row>
    <row r="21" spans="1:24" s="152" customFormat="1">
      <c r="A21" s="72" t="s">
        <v>154</v>
      </c>
      <c r="B21" s="73">
        <v>22.295012823241834</v>
      </c>
      <c r="C21" s="73">
        <v>7.2253980773233906</v>
      </c>
      <c r="D21" s="73">
        <v>7.8777395606747689</v>
      </c>
      <c r="E21" s="73">
        <v>25.151095890054634</v>
      </c>
      <c r="F21" s="73">
        <v>16.767725294555703</v>
      </c>
      <c r="G21" s="73">
        <v>14.502407756839318</v>
      </c>
      <c r="H21" s="73"/>
      <c r="I21" s="73"/>
      <c r="J21" s="73"/>
      <c r="K21" s="73"/>
      <c r="L21" s="73"/>
      <c r="M21" s="73"/>
      <c r="N21" s="73">
        <v>15.793336797193376</v>
      </c>
    </row>
    <row r="22" spans="1:24" s="152" customFormat="1">
      <c r="A22" s="52"/>
      <c r="B22" s="931" t="s">
        <v>206</v>
      </c>
      <c r="C22" s="931"/>
      <c r="D22" s="931"/>
      <c r="E22" s="931"/>
      <c r="F22" s="931"/>
      <c r="G22" s="931"/>
      <c r="H22" s="931"/>
      <c r="I22" s="931"/>
      <c r="J22" s="931"/>
      <c r="K22" s="931"/>
      <c r="L22" s="931"/>
      <c r="M22" s="931"/>
      <c r="N22" s="67"/>
      <c r="P22" s="151"/>
      <c r="Q22" s="142"/>
      <c r="R22" s="142"/>
      <c r="S22" s="142"/>
      <c r="T22" s="142"/>
      <c r="U22" s="142"/>
      <c r="V22" s="142"/>
      <c r="X22" s="151"/>
    </row>
    <row r="23" spans="1:24" s="152" customFormat="1">
      <c r="A23" s="68" t="s">
        <v>152</v>
      </c>
      <c r="B23" s="69">
        <v>9872.4410000000007</v>
      </c>
      <c r="C23" s="69">
        <v>9057.51</v>
      </c>
      <c r="D23" s="69">
        <v>9775.9060000000009</v>
      </c>
      <c r="E23" s="69">
        <v>10524.651</v>
      </c>
      <c r="F23" s="69">
        <v>10890.092000000001</v>
      </c>
      <c r="G23" s="69">
        <v>9915.4169999999995</v>
      </c>
      <c r="H23" s="69">
        <v>10219.026</v>
      </c>
      <c r="I23" s="69">
        <v>9877.107</v>
      </c>
      <c r="J23" s="69">
        <v>9886.4879999999994</v>
      </c>
      <c r="K23" s="69">
        <v>10369.306</v>
      </c>
      <c r="L23" s="69">
        <v>8918.2049999999999</v>
      </c>
      <c r="M23" s="69">
        <v>7713.2539999999999</v>
      </c>
      <c r="N23" s="69">
        <v>60036.017000000007</v>
      </c>
    </row>
    <row r="24" spans="1:24" s="152" customFormat="1">
      <c r="A24" s="70" t="s">
        <v>153</v>
      </c>
      <c r="B24" s="71">
        <v>9743.3649999999998</v>
      </c>
      <c r="C24" s="71">
        <v>9035.8619999999992</v>
      </c>
      <c r="D24" s="71">
        <v>9415.7870000000003</v>
      </c>
      <c r="E24" s="71">
        <v>9859.3690000000006</v>
      </c>
      <c r="F24" s="71">
        <v>10172.278</v>
      </c>
      <c r="G24" s="71">
        <v>9690.6910000000007</v>
      </c>
      <c r="H24" s="71"/>
      <c r="I24" s="71"/>
      <c r="J24" s="71"/>
      <c r="K24" s="71"/>
      <c r="L24" s="71"/>
      <c r="M24" s="71"/>
      <c r="N24" s="71">
        <v>57917.351999999999</v>
      </c>
    </row>
    <row r="25" spans="1:24" s="152" customFormat="1" ht="5.25" customHeight="1">
      <c r="A25" s="68"/>
      <c r="B25" s="69"/>
      <c r="C25" s="69"/>
      <c r="D25" s="69"/>
      <c r="E25" s="69"/>
      <c r="F25" s="69"/>
      <c r="G25" s="69"/>
      <c r="H25" s="69"/>
      <c r="I25" s="69"/>
      <c r="J25" s="69"/>
      <c r="K25" s="69"/>
      <c r="L25" s="69"/>
      <c r="M25" s="69"/>
      <c r="N25" s="69"/>
    </row>
    <row r="26" spans="1:24" s="152" customFormat="1">
      <c r="A26" s="72" t="s">
        <v>154</v>
      </c>
      <c r="B26" s="73">
        <v>-1.3074375425490103</v>
      </c>
      <c r="C26" s="73">
        <v>-0.23900608445367766</v>
      </c>
      <c r="D26" s="73">
        <v>-3.683740412397583</v>
      </c>
      <c r="E26" s="73">
        <v>-6.3211787260214152</v>
      </c>
      <c r="F26" s="73">
        <v>-6.5914411007730678</v>
      </c>
      <c r="G26" s="73">
        <v>-2.2664301461047813</v>
      </c>
      <c r="H26" s="73"/>
      <c r="I26" s="73"/>
      <c r="J26" s="73"/>
      <c r="K26" s="73"/>
      <c r="L26" s="73"/>
      <c r="M26" s="73"/>
      <c r="N26" s="73">
        <v>-3.5289899394891648</v>
      </c>
    </row>
    <row r="27" spans="1:24">
      <c r="A27" s="52"/>
      <c r="B27" s="931" t="s">
        <v>207</v>
      </c>
      <c r="C27" s="931"/>
      <c r="D27" s="931"/>
      <c r="E27" s="931"/>
      <c r="F27" s="931"/>
      <c r="G27" s="931"/>
      <c r="H27" s="931"/>
      <c r="I27" s="931"/>
      <c r="J27" s="931"/>
      <c r="K27" s="931"/>
      <c r="L27" s="931"/>
      <c r="M27" s="931"/>
      <c r="N27" s="67"/>
    </row>
    <row r="28" spans="1:24" ht="14.25" customHeight="1">
      <c r="A28" s="68" t="s">
        <v>152</v>
      </c>
      <c r="B28" s="69">
        <v>6760.2809999999999</v>
      </c>
      <c r="C28" s="69">
        <v>6056.3519999999999</v>
      </c>
      <c r="D28" s="69">
        <v>6858.0230000000001</v>
      </c>
      <c r="E28" s="69">
        <v>6489.4880000000003</v>
      </c>
      <c r="F28" s="69">
        <v>6700.5529999999999</v>
      </c>
      <c r="G28" s="69">
        <v>6626.0249999999996</v>
      </c>
      <c r="H28" s="69">
        <v>6980.49</v>
      </c>
      <c r="I28" s="69">
        <v>6918.1350000000002</v>
      </c>
      <c r="J28" s="69">
        <v>6614.2830000000004</v>
      </c>
      <c r="K28" s="69">
        <v>6813.3339999999998</v>
      </c>
      <c r="L28" s="69">
        <v>6367.3459999999995</v>
      </c>
      <c r="M28" s="69">
        <v>6837.6409999999996</v>
      </c>
      <c r="N28" s="69">
        <v>39490.722000000002</v>
      </c>
    </row>
    <row r="29" spans="1:24" ht="14.25" customHeight="1">
      <c r="A29" s="70" t="s">
        <v>153</v>
      </c>
      <c r="B29" s="71">
        <v>7038.9589999999998</v>
      </c>
      <c r="C29" s="71">
        <v>6458.3190000000004</v>
      </c>
      <c r="D29" s="71">
        <v>8087.7629999999999</v>
      </c>
      <c r="E29" s="71">
        <v>7261.152</v>
      </c>
      <c r="F29" s="71">
        <v>7827.16</v>
      </c>
      <c r="G29" s="71">
        <v>7413.68</v>
      </c>
      <c r="H29" s="71"/>
      <c r="I29" s="71"/>
      <c r="J29" s="71"/>
      <c r="K29" s="71"/>
      <c r="L29" s="71"/>
      <c r="M29" s="71"/>
      <c r="N29" s="71">
        <v>44087.033000000003</v>
      </c>
    </row>
    <row r="30" spans="1:24" ht="5.25" customHeight="1">
      <c r="A30" s="68"/>
      <c r="B30" s="69"/>
      <c r="C30" s="69"/>
      <c r="D30" s="69"/>
      <c r="E30" s="69"/>
      <c r="F30" s="69"/>
      <c r="G30" s="69"/>
      <c r="H30" s="69"/>
      <c r="I30" s="69"/>
      <c r="J30" s="69"/>
      <c r="K30" s="69"/>
      <c r="L30" s="69"/>
      <c r="M30" s="69"/>
      <c r="N30" s="69"/>
    </row>
    <row r="31" spans="1:24">
      <c r="A31" s="72" t="s">
        <v>154</v>
      </c>
      <c r="B31" s="73">
        <v>4.1222842659942671</v>
      </c>
      <c r="C31" s="73">
        <v>6.637114223215562</v>
      </c>
      <c r="D31" s="73">
        <v>17.931406762561167</v>
      </c>
      <c r="E31" s="73">
        <v>11.890984311859413</v>
      </c>
      <c r="F31" s="73">
        <v>16.813642097898494</v>
      </c>
      <c r="G31" s="73">
        <v>11.887292909398923</v>
      </c>
      <c r="H31" s="73"/>
      <c r="I31" s="73"/>
      <c r="J31" s="73"/>
      <c r="K31" s="73"/>
      <c r="L31" s="73"/>
      <c r="M31" s="73"/>
      <c r="N31" s="73">
        <v>11.638964210378347</v>
      </c>
    </row>
    <row r="32" spans="1:24" s="152" customFormat="1">
      <c r="A32" s="52"/>
      <c r="B32" s="931" t="s">
        <v>208</v>
      </c>
      <c r="C32" s="931"/>
      <c r="D32" s="931"/>
      <c r="E32" s="931"/>
      <c r="F32" s="931"/>
      <c r="G32" s="931"/>
      <c r="H32" s="931"/>
      <c r="I32" s="931"/>
      <c r="J32" s="931"/>
      <c r="K32" s="931"/>
      <c r="L32" s="931"/>
      <c r="M32" s="931"/>
      <c r="N32" s="67"/>
      <c r="P32" s="151"/>
      <c r="X32" s="151"/>
    </row>
    <row r="33" spans="1:92" s="152" customFormat="1">
      <c r="A33" s="68" t="s">
        <v>152</v>
      </c>
      <c r="B33" s="69">
        <v>41351.425999999999</v>
      </c>
      <c r="C33" s="69">
        <v>38110.692000000003</v>
      </c>
      <c r="D33" s="69">
        <v>40588.800999999999</v>
      </c>
      <c r="E33" s="69">
        <v>40685.438999999998</v>
      </c>
      <c r="F33" s="69">
        <v>43956.338000000003</v>
      </c>
      <c r="G33" s="69">
        <v>39933.430999999997</v>
      </c>
      <c r="H33" s="69">
        <v>41107.578000000001</v>
      </c>
      <c r="I33" s="69">
        <v>37675.453999999998</v>
      </c>
      <c r="J33" s="69">
        <v>38223.805999999997</v>
      </c>
      <c r="K33" s="69">
        <v>37507.029000000002</v>
      </c>
      <c r="L33" s="69">
        <v>35531.794999999998</v>
      </c>
      <c r="M33" s="69">
        <v>35062.432000000001</v>
      </c>
      <c r="N33" s="69">
        <v>244626.12699999998</v>
      </c>
    </row>
    <row r="34" spans="1:92" s="152" customFormat="1">
      <c r="A34" s="70" t="s">
        <v>153</v>
      </c>
      <c r="B34" s="71">
        <v>39296.313999999998</v>
      </c>
      <c r="C34" s="71">
        <v>36692.608999999997</v>
      </c>
      <c r="D34" s="71">
        <v>39701.675999999999</v>
      </c>
      <c r="E34" s="71">
        <v>39515.792999999998</v>
      </c>
      <c r="F34" s="71">
        <v>38898.033000000003</v>
      </c>
      <c r="G34" s="71">
        <v>37935.631999999998</v>
      </c>
      <c r="H34" s="71"/>
      <c r="I34" s="71"/>
      <c r="J34" s="71"/>
      <c r="K34" s="71"/>
      <c r="L34" s="71"/>
      <c r="M34" s="71"/>
      <c r="N34" s="71">
        <v>232040.05699999997</v>
      </c>
    </row>
    <row r="35" spans="1:92" s="152" customFormat="1" ht="5.25" customHeight="1">
      <c r="A35" s="68"/>
      <c r="B35" s="69"/>
      <c r="C35" s="69"/>
      <c r="D35" s="69"/>
      <c r="E35" s="69"/>
      <c r="F35" s="69"/>
      <c r="G35" s="69"/>
      <c r="H35" s="69"/>
      <c r="I35" s="69"/>
      <c r="J35" s="69"/>
      <c r="K35" s="69"/>
      <c r="L35" s="69"/>
      <c r="M35" s="69"/>
      <c r="N35" s="69"/>
    </row>
    <row r="36" spans="1:92" s="152" customFormat="1">
      <c r="A36" s="72" t="s">
        <v>154</v>
      </c>
      <c r="B36" s="73">
        <v>-4.9698697210587142</v>
      </c>
      <c r="C36" s="73">
        <v>-3.7209584124056505</v>
      </c>
      <c r="D36" s="73">
        <v>-2.1856398271040263</v>
      </c>
      <c r="E36" s="73">
        <v>-2.8748516146034433</v>
      </c>
      <c r="F36" s="73">
        <v>-11.507566895131262</v>
      </c>
      <c r="G36" s="73">
        <v>-5.0028233236457993</v>
      </c>
      <c r="H36" s="73"/>
      <c r="I36" s="73"/>
      <c r="J36" s="73"/>
      <c r="K36" s="73"/>
      <c r="L36" s="73"/>
      <c r="M36" s="73"/>
      <c r="N36" s="73">
        <v>-5.1450227963589583</v>
      </c>
    </row>
    <row r="37" spans="1:92" s="152" customFormat="1">
      <c r="A37" s="52"/>
      <c r="B37" s="931" t="s">
        <v>209</v>
      </c>
      <c r="C37" s="931"/>
      <c r="D37" s="931"/>
      <c r="E37" s="931"/>
      <c r="F37" s="931"/>
      <c r="G37" s="931"/>
      <c r="H37" s="931"/>
      <c r="I37" s="931"/>
      <c r="J37" s="931"/>
      <c r="K37" s="931"/>
      <c r="L37" s="931"/>
      <c r="M37" s="931"/>
      <c r="N37" s="67"/>
      <c r="BY37" s="153"/>
      <c r="CN37" s="153"/>
    </row>
    <row r="38" spans="1:92" s="152" customFormat="1">
      <c r="A38" s="68" t="s">
        <v>152</v>
      </c>
      <c r="B38" s="69">
        <v>78972.225999999995</v>
      </c>
      <c r="C38" s="69">
        <v>74922.751999999993</v>
      </c>
      <c r="D38" s="69">
        <v>81071.206999999995</v>
      </c>
      <c r="E38" s="69">
        <v>79086.403000000006</v>
      </c>
      <c r="F38" s="69">
        <v>84670.956999999995</v>
      </c>
      <c r="G38" s="69">
        <v>77879.350999999995</v>
      </c>
      <c r="H38" s="69">
        <v>82157.811000000002</v>
      </c>
      <c r="I38" s="69">
        <v>80050.213000000003</v>
      </c>
      <c r="J38" s="69">
        <v>71574.047999999995</v>
      </c>
      <c r="K38" s="69">
        <v>75397.180999999997</v>
      </c>
      <c r="L38" s="69">
        <v>72498.744999999995</v>
      </c>
      <c r="M38" s="69">
        <v>78538.038</v>
      </c>
      <c r="N38" s="69">
        <v>476602.89599999995</v>
      </c>
      <c r="BY38" s="153"/>
      <c r="CN38" s="153"/>
    </row>
    <row r="39" spans="1:92" s="152" customFormat="1" ht="15.75">
      <c r="A39" s="70" t="s">
        <v>153</v>
      </c>
      <c r="B39" s="71">
        <v>79579.067999999999</v>
      </c>
      <c r="C39" s="71">
        <v>67843.236000000004</v>
      </c>
      <c r="D39" s="71">
        <v>79423.111999999994</v>
      </c>
      <c r="E39" s="71">
        <v>82922.857999999993</v>
      </c>
      <c r="F39" s="71">
        <v>84021.895000000004</v>
      </c>
      <c r="G39" s="71">
        <v>77346.957999999999</v>
      </c>
      <c r="H39" s="71"/>
      <c r="I39" s="71"/>
      <c r="J39" s="71"/>
      <c r="K39" s="71"/>
      <c r="L39" s="71"/>
      <c r="M39" s="71"/>
      <c r="N39" s="71">
        <v>471137.12699999998</v>
      </c>
      <c r="Q39" s="79"/>
      <c r="R39" s="79"/>
      <c r="S39" s="79"/>
      <c r="T39" s="79"/>
      <c r="U39" s="79"/>
      <c r="V39" s="79"/>
      <c r="W39" s="79"/>
      <c r="X39" s="79"/>
      <c r="Y39" s="79"/>
      <c r="Z39" s="79"/>
      <c r="AA39" s="79"/>
      <c r="AB39" s="79"/>
    </row>
    <row r="40" spans="1:92" s="152" customFormat="1" ht="5.25" customHeight="1">
      <c r="A40" s="68"/>
      <c r="B40" s="69"/>
      <c r="C40" s="69"/>
      <c r="D40" s="69"/>
      <c r="E40" s="69"/>
      <c r="F40" s="69"/>
      <c r="G40" s="69"/>
      <c r="H40" s="69"/>
      <c r="I40" s="69"/>
      <c r="J40" s="69"/>
      <c r="K40" s="69"/>
      <c r="L40" s="69"/>
      <c r="M40" s="69"/>
      <c r="N40" s="69"/>
      <c r="Q40" s="79"/>
      <c r="R40" s="79"/>
      <c r="S40" s="79"/>
      <c r="T40" s="79"/>
      <c r="U40" s="79"/>
      <c r="V40" s="79"/>
      <c r="W40" s="79"/>
      <c r="X40" s="79"/>
      <c r="Y40" s="79"/>
      <c r="Z40" s="79"/>
      <c r="AA40" s="79"/>
      <c r="AB40" s="79"/>
    </row>
    <row r="41" spans="1:92" s="152" customFormat="1">
      <c r="A41" s="72" t="s">
        <v>154</v>
      </c>
      <c r="B41" s="73">
        <v>0.76842458511933387</v>
      </c>
      <c r="C41" s="73">
        <v>-9.4490869742745076</v>
      </c>
      <c r="D41" s="73">
        <v>-2.0328980670042398</v>
      </c>
      <c r="E41" s="73">
        <v>4.8509666067376713</v>
      </c>
      <c r="F41" s="73">
        <v>-0.76656981684993752</v>
      </c>
      <c r="G41" s="73">
        <v>-0.68361252779314441</v>
      </c>
      <c r="H41" s="73"/>
      <c r="I41" s="73"/>
      <c r="J41" s="73"/>
      <c r="K41" s="73"/>
      <c r="L41" s="73"/>
      <c r="M41" s="73"/>
      <c r="N41" s="73">
        <v>-1.1468182518135563</v>
      </c>
    </row>
    <row r="42" spans="1:92" s="152" customFormat="1">
      <c r="A42" s="52"/>
      <c r="B42" s="931" t="s">
        <v>210</v>
      </c>
      <c r="C42" s="931"/>
      <c r="D42" s="931"/>
      <c r="E42" s="931"/>
      <c r="F42" s="931"/>
      <c r="G42" s="931"/>
      <c r="H42" s="931"/>
      <c r="I42" s="931"/>
      <c r="J42" s="931"/>
      <c r="K42" s="931"/>
      <c r="L42" s="931"/>
      <c r="M42" s="931"/>
      <c r="N42" s="67"/>
      <c r="P42" s="151"/>
    </row>
    <row r="43" spans="1:92" s="152" customFormat="1">
      <c r="A43" s="68" t="s">
        <v>152</v>
      </c>
      <c r="B43" s="69">
        <v>48155.483999999997</v>
      </c>
      <c r="C43" s="69">
        <v>44900.107000000004</v>
      </c>
      <c r="D43" s="69">
        <v>45868.641000000003</v>
      </c>
      <c r="E43" s="69">
        <v>47563.794999999998</v>
      </c>
      <c r="F43" s="69">
        <v>48861.188999999998</v>
      </c>
      <c r="G43" s="69">
        <v>44168.83</v>
      </c>
      <c r="H43" s="69">
        <v>45730.186999999998</v>
      </c>
      <c r="I43" s="69">
        <v>44807.887000000002</v>
      </c>
      <c r="J43" s="69">
        <v>43431.137000000002</v>
      </c>
      <c r="K43" s="69">
        <v>49312.139000000003</v>
      </c>
      <c r="L43" s="69">
        <v>45267.913999999997</v>
      </c>
      <c r="M43" s="69">
        <v>44347.449000000001</v>
      </c>
      <c r="N43" s="69">
        <v>279518.04600000003</v>
      </c>
    </row>
    <row r="44" spans="1:92" s="152" customFormat="1">
      <c r="A44" s="70" t="s">
        <v>153</v>
      </c>
      <c r="B44" s="71">
        <v>46536.796999999999</v>
      </c>
      <c r="C44" s="71">
        <v>43641.614000000001</v>
      </c>
      <c r="D44" s="71">
        <v>46860.442000000003</v>
      </c>
      <c r="E44" s="71">
        <v>45487.892999999996</v>
      </c>
      <c r="F44" s="71">
        <v>46234.07</v>
      </c>
      <c r="G44" s="71">
        <v>42639.805999999997</v>
      </c>
      <c r="H44" s="71"/>
      <c r="I44" s="71"/>
      <c r="J44" s="71"/>
      <c r="K44" s="71"/>
      <c r="L44" s="71"/>
      <c r="M44" s="71"/>
      <c r="N44" s="71">
        <v>271400.62199999997</v>
      </c>
    </row>
    <row r="45" spans="1:92" s="152" customFormat="1" ht="5.25" customHeight="1">
      <c r="A45" s="68"/>
      <c r="B45" s="69"/>
      <c r="C45" s="69"/>
      <c r="D45" s="69"/>
      <c r="E45" s="69"/>
      <c r="F45" s="69"/>
      <c r="G45" s="69"/>
      <c r="H45" s="69"/>
      <c r="I45" s="69"/>
      <c r="J45" s="69"/>
      <c r="K45" s="69"/>
      <c r="L45" s="69"/>
      <c r="M45" s="69"/>
      <c r="N45" s="69"/>
    </row>
    <row r="46" spans="1:92" s="152" customFormat="1">
      <c r="A46" s="72" t="s">
        <v>154</v>
      </c>
      <c r="B46" s="73">
        <v>-3.3613762453306322</v>
      </c>
      <c r="C46" s="73">
        <v>-2.8028730532869304</v>
      </c>
      <c r="D46" s="73">
        <v>2.1622637566262313</v>
      </c>
      <c r="E46" s="73">
        <v>-4.3644583027910215</v>
      </c>
      <c r="F46" s="73">
        <v>-5.3766988764845678</v>
      </c>
      <c r="G46" s="73">
        <v>-3.4617715705849719</v>
      </c>
      <c r="H46" s="73"/>
      <c r="I46" s="73"/>
      <c r="J46" s="73"/>
      <c r="K46" s="73"/>
      <c r="L46" s="73"/>
      <c r="M46" s="73"/>
      <c r="N46" s="73">
        <v>-2.9040786869267379</v>
      </c>
    </row>
    <row r="47" spans="1:92" s="152" customFormat="1">
      <c r="A47" s="154"/>
      <c r="B47" s="942" t="s">
        <v>211</v>
      </c>
      <c r="C47" s="942"/>
      <c r="D47" s="942"/>
      <c r="E47" s="942"/>
      <c r="F47" s="942"/>
      <c r="G47" s="942"/>
      <c r="H47" s="942"/>
      <c r="I47" s="942"/>
      <c r="J47" s="942"/>
      <c r="K47" s="942"/>
      <c r="L47" s="942"/>
      <c r="M47" s="942"/>
      <c r="N47" s="155"/>
    </row>
    <row r="48" spans="1:92" s="152" customFormat="1">
      <c r="A48" s="68" t="s">
        <v>152</v>
      </c>
      <c r="B48" s="69">
        <v>213240.22999999998</v>
      </c>
      <c r="C48" s="69">
        <v>202081.69699999999</v>
      </c>
      <c r="D48" s="69">
        <v>214813.80300000001</v>
      </c>
      <c r="E48" s="69">
        <v>213390.31699999998</v>
      </c>
      <c r="F48" s="69">
        <v>225987.37300000002</v>
      </c>
      <c r="G48" s="69">
        <v>206514.64199999999</v>
      </c>
      <c r="H48" s="69">
        <v>215402.546</v>
      </c>
      <c r="I48" s="69">
        <v>208067.83500000002</v>
      </c>
      <c r="J48" s="69">
        <v>198594.63299999997</v>
      </c>
      <c r="K48" s="69">
        <v>208518.541</v>
      </c>
      <c r="L48" s="69">
        <v>196584.89799999999</v>
      </c>
      <c r="M48" s="69">
        <v>198668.92499999999</v>
      </c>
      <c r="N48" s="69">
        <v>1276028.0619999999</v>
      </c>
    </row>
    <row r="49" spans="1:28" s="152" customFormat="1">
      <c r="A49" s="70" t="s">
        <v>153</v>
      </c>
      <c r="B49" s="71">
        <v>213816.87700000001</v>
      </c>
      <c r="C49" s="71">
        <v>193576.209</v>
      </c>
      <c r="D49" s="71">
        <v>215225.15599999999</v>
      </c>
      <c r="E49" s="71">
        <v>217456.80899999995</v>
      </c>
      <c r="F49" s="71">
        <v>219017.33600000001</v>
      </c>
      <c r="G49" s="71">
        <v>208061.22999999998</v>
      </c>
      <c r="H49" s="71"/>
      <c r="I49" s="71"/>
      <c r="J49" s="71"/>
      <c r="K49" s="71"/>
      <c r="L49" s="71"/>
      <c r="M49" s="71"/>
      <c r="N49" s="71">
        <v>1267153.6170000001</v>
      </c>
    </row>
    <row r="50" spans="1:28" s="152" customFormat="1" ht="5.25" customHeight="1">
      <c r="A50" s="68"/>
      <c r="B50" s="69"/>
      <c r="C50" s="69"/>
      <c r="D50" s="69"/>
      <c r="E50" s="69"/>
      <c r="F50" s="69"/>
      <c r="G50" s="69"/>
      <c r="H50" s="69"/>
      <c r="I50" s="69"/>
      <c r="J50" s="69"/>
      <c r="K50" s="69"/>
      <c r="L50" s="69"/>
      <c r="M50" s="69"/>
      <c r="N50" s="69"/>
    </row>
    <row r="51" spans="1:28" s="152" customFormat="1">
      <c r="A51" s="72" t="s">
        <v>169</v>
      </c>
      <c r="B51" s="73">
        <v>0.27042129902037004</v>
      </c>
      <c r="C51" s="73">
        <v>-4.208935359445249</v>
      </c>
      <c r="D51" s="73">
        <v>0.19149281575725752</v>
      </c>
      <c r="E51" s="73">
        <v>1.9056591026105281</v>
      </c>
      <c r="F51" s="73">
        <v>-3.0842594909052821</v>
      </c>
      <c r="G51" s="73">
        <v>0.74889992545904249</v>
      </c>
      <c r="H51" s="73"/>
      <c r="I51" s="73"/>
      <c r="J51" s="73"/>
      <c r="K51" s="73"/>
      <c r="L51" s="73"/>
      <c r="M51" s="73"/>
      <c r="N51" s="73">
        <v>-0.69547412508235595</v>
      </c>
    </row>
    <row r="52" spans="1:28" s="152" customFormat="1" ht="5.25" customHeight="1">
      <c r="A52" s="94"/>
      <c r="B52" s="86"/>
      <c r="C52" s="95"/>
      <c r="D52" s="86"/>
      <c r="E52" s="95"/>
      <c r="F52" s="95"/>
      <c r="G52" s="95"/>
      <c r="H52" s="95"/>
      <c r="I52" s="95"/>
      <c r="J52" s="86"/>
      <c r="K52" s="87"/>
      <c r="L52" s="74"/>
      <c r="M52" s="74"/>
      <c r="N52" s="74"/>
      <c r="Q52" s="79"/>
      <c r="R52" s="79"/>
      <c r="S52" s="79"/>
      <c r="T52" s="79"/>
      <c r="U52" s="79"/>
      <c r="V52" s="79"/>
      <c r="W52" s="79"/>
      <c r="X52" s="79"/>
      <c r="Y52" s="79"/>
      <c r="Z52" s="79"/>
      <c r="AA52" s="79"/>
      <c r="AB52" s="79"/>
    </row>
    <row r="53" spans="1:28" s="152" customFormat="1" ht="15">
      <c r="A53" s="68" t="s">
        <v>212</v>
      </c>
      <c r="B53" s="95"/>
      <c r="C53" s="86"/>
      <c r="D53" s="86"/>
      <c r="E53" s="86"/>
      <c r="F53" s="86"/>
      <c r="G53" s="95"/>
      <c r="H53" s="95"/>
      <c r="I53" s="86"/>
      <c r="J53" s="86"/>
      <c r="K53" s="87"/>
      <c r="L53" s="74"/>
      <c r="M53" s="74"/>
    </row>
    <row r="54" spans="1:28" s="152" customFormat="1" ht="15">
      <c r="A54" s="76"/>
      <c r="B54" s="95"/>
      <c r="C54" s="95"/>
      <c r="D54" s="86"/>
      <c r="E54" s="86"/>
      <c r="F54" s="86"/>
      <c r="G54" s="95"/>
      <c r="H54" s="95"/>
      <c r="I54" s="86"/>
      <c r="J54" s="86"/>
      <c r="K54" s="87"/>
      <c r="L54" s="74"/>
      <c r="M54" s="74"/>
      <c r="N54" s="156" t="s">
        <v>161</v>
      </c>
    </row>
    <row r="55" spans="1:28" s="152" customFormat="1" ht="15">
      <c r="A55" s="76"/>
      <c r="B55" s="86"/>
      <c r="C55" s="95"/>
      <c r="D55" s="86"/>
      <c r="E55" s="95"/>
      <c r="F55" s="86"/>
      <c r="G55" s="86"/>
      <c r="H55" s="86"/>
      <c r="I55" s="86"/>
      <c r="J55" s="86"/>
      <c r="K55" s="87"/>
      <c r="L55" s="74"/>
      <c r="M55" s="74"/>
      <c r="N55" s="74"/>
    </row>
    <row r="56" spans="1:28" s="152" customFormat="1" ht="15">
      <c r="A56" s="78"/>
      <c r="B56" s="86"/>
      <c r="C56" s="95"/>
      <c r="D56" s="86"/>
      <c r="E56" s="95"/>
      <c r="F56" s="86"/>
      <c r="G56" s="86"/>
      <c r="H56" s="86"/>
      <c r="I56" s="86"/>
      <c r="J56" s="86"/>
      <c r="K56" s="87"/>
      <c r="L56" s="74"/>
      <c r="M56" s="74"/>
      <c r="N56" s="74"/>
    </row>
    <row r="57" spans="1:28" s="152" customFormat="1">
      <c r="A57" s="85"/>
      <c r="B57" s="86"/>
      <c r="C57" s="86"/>
      <c r="D57" s="86"/>
      <c r="E57" s="86"/>
      <c r="F57" s="86"/>
      <c r="G57" s="86"/>
      <c r="H57" s="86"/>
      <c r="I57" s="86"/>
      <c r="J57" s="86"/>
      <c r="K57" s="87"/>
      <c r="L57" s="74"/>
      <c r="M57" s="74"/>
      <c r="N57" s="74"/>
    </row>
    <row r="58" spans="1:28" s="152" customFormat="1" ht="15">
      <c r="A58" s="98"/>
      <c r="B58" s="90"/>
      <c r="C58" s="90"/>
      <c r="D58" s="90"/>
      <c r="E58" s="90"/>
      <c r="F58" s="90"/>
      <c r="G58" s="90"/>
      <c r="H58" s="90"/>
      <c r="I58" s="90"/>
      <c r="J58" s="95"/>
      <c r="K58" s="87"/>
      <c r="L58" s="74"/>
      <c r="M58" s="74"/>
      <c r="N58" s="74"/>
    </row>
    <row r="59" spans="1:28" s="152" customFormat="1">
      <c r="A59" s="99"/>
      <c r="B59" s="90"/>
      <c r="C59" s="90"/>
      <c r="D59" s="90"/>
      <c r="E59" s="90"/>
      <c r="F59" s="90"/>
      <c r="G59" s="90"/>
      <c r="H59" s="90"/>
      <c r="I59" s="90"/>
      <c r="J59" s="86"/>
      <c r="K59" s="87"/>
      <c r="L59" s="74"/>
      <c r="M59" s="74"/>
      <c r="N59" s="74"/>
    </row>
    <row r="60" spans="1:28" s="152" customFormat="1" ht="15">
      <c r="A60" s="89"/>
      <c r="B60" s="91"/>
      <c r="C60" s="91"/>
      <c r="D60" s="91"/>
      <c r="E60" s="91"/>
      <c r="F60" s="91"/>
      <c r="G60" s="91"/>
      <c r="H60" s="91"/>
      <c r="I60" s="91"/>
      <c r="J60" s="91"/>
      <c r="K60" s="87"/>
      <c r="L60" s="74"/>
      <c r="M60" s="74"/>
      <c r="N60" s="74"/>
    </row>
    <row r="61" spans="1:28" s="152" customFormat="1" ht="15">
      <c r="A61" s="92"/>
      <c r="B61" s="93"/>
      <c r="C61" s="93"/>
      <c r="D61" s="93"/>
      <c r="E61" s="93"/>
      <c r="F61" s="93"/>
      <c r="G61" s="93"/>
      <c r="H61" s="93"/>
      <c r="I61" s="91"/>
      <c r="J61" s="93"/>
      <c r="K61" s="87"/>
      <c r="L61" s="74"/>
      <c r="M61" s="74"/>
      <c r="N61" s="74"/>
    </row>
    <row r="62" spans="1:28" s="152" customFormat="1">
      <c r="A62" s="87"/>
      <c r="B62" s="85"/>
      <c r="C62" s="85"/>
      <c r="D62" s="85"/>
      <c r="E62" s="85"/>
      <c r="F62" s="85"/>
      <c r="G62" s="85"/>
      <c r="H62" s="85"/>
      <c r="I62" s="85"/>
      <c r="J62" s="85"/>
      <c r="K62" s="87"/>
      <c r="L62" s="74"/>
      <c r="M62" s="74"/>
      <c r="N62" s="74"/>
    </row>
    <row r="63" spans="1:28" s="152" customFormat="1" ht="15">
      <c r="A63" s="94"/>
      <c r="B63" s="90"/>
      <c r="C63" s="90"/>
      <c r="D63" s="95"/>
      <c r="E63" s="86"/>
      <c r="F63" s="95"/>
      <c r="G63" s="86"/>
      <c r="H63" s="95"/>
      <c r="I63" s="95"/>
      <c r="J63" s="86"/>
      <c r="K63" s="87"/>
      <c r="L63" s="74"/>
      <c r="M63" s="74"/>
      <c r="N63" s="74"/>
    </row>
    <row r="64" spans="1:28" s="152" customFormat="1" ht="15">
      <c r="A64" s="94"/>
      <c r="B64" s="90"/>
      <c r="C64" s="90"/>
      <c r="D64" s="95"/>
      <c r="E64" s="86"/>
      <c r="F64" s="95"/>
      <c r="G64" s="86"/>
      <c r="H64" s="95"/>
      <c r="I64" s="95"/>
      <c r="J64" s="86"/>
      <c r="K64" s="87"/>
      <c r="L64" s="74"/>
      <c r="M64" s="74"/>
      <c r="N64" s="74"/>
    </row>
    <row r="65" spans="1:14" s="152" customFormat="1" ht="15">
      <c r="A65" s="94"/>
      <c r="B65" s="90"/>
      <c r="C65" s="90"/>
      <c r="D65" s="95"/>
      <c r="E65" s="95"/>
      <c r="F65" s="95"/>
      <c r="G65" s="86"/>
      <c r="H65" s="95"/>
      <c r="I65" s="95"/>
      <c r="J65" s="86"/>
      <c r="K65" s="87"/>
      <c r="L65" s="74"/>
      <c r="M65" s="74"/>
      <c r="N65" s="74"/>
    </row>
    <row r="66" spans="1:14" s="152" customFormat="1" ht="15">
      <c r="A66" s="94"/>
      <c r="B66" s="90"/>
      <c r="C66" s="90"/>
      <c r="D66" s="95"/>
      <c r="E66" s="95"/>
      <c r="F66" s="95"/>
      <c r="G66" s="86"/>
      <c r="H66" s="95"/>
      <c r="I66" s="95"/>
      <c r="J66" s="86"/>
      <c r="K66" s="87"/>
      <c r="L66" s="74"/>
      <c r="M66" s="74"/>
      <c r="N66" s="74"/>
    </row>
    <row r="67" spans="1:14" s="152" customFormat="1" ht="15">
      <c r="A67" s="94"/>
      <c r="B67" s="96"/>
      <c r="C67" s="96"/>
      <c r="D67" s="95"/>
      <c r="E67" s="95"/>
      <c r="F67" s="95"/>
      <c r="G67" s="86"/>
      <c r="H67" s="95"/>
      <c r="I67" s="96"/>
      <c r="J67" s="86"/>
      <c r="K67" s="87"/>
      <c r="L67" s="74"/>
      <c r="M67" s="74"/>
      <c r="N67" s="74"/>
    </row>
    <row r="68" spans="1:14" s="152" customFormat="1" ht="15">
      <c r="A68" s="94"/>
      <c r="B68" s="96"/>
      <c r="C68" s="96"/>
      <c r="D68" s="95"/>
      <c r="E68" s="95"/>
      <c r="F68" s="96"/>
      <c r="G68" s="86"/>
      <c r="H68" s="95"/>
      <c r="I68" s="96"/>
      <c r="J68" s="86"/>
      <c r="K68" s="87"/>
      <c r="L68" s="74"/>
      <c r="M68" s="74"/>
      <c r="N68" s="74"/>
    </row>
    <row r="69" spans="1:14" s="152" customFormat="1" ht="15">
      <c r="A69" s="85"/>
      <c r="B69" s="86"/>
      <c r="C69" s="97"/>
      <c r="D69" s="97"/>
      <c r="E69" s="86"/>
      <c r="F69" s="86"/>
      <c r="G69" s="86"/>
      <c r="H69" s="86"/>
      <c r="I69" s="86"/>
      <c r="J69" s="86"/>
      <c r="K69" s="87"/>
      <c r="L69" s="74"/>
      <c r="M69" s="74"/>
      <c r="N69" s="74"/>
    </row>
    <row r="70" spans="1:14" s="152" customFormat="1" ht="15">
      <c r="A70" s="98"/>
      <c r="B70" s="90"/>
      <c r="C70" s="90"/>
      <c r="D70" s="90"/>
      <c r="E70" s="90"/>
      <c r="F70" s="90"/>
      <c r="G70" s="90"/>
      <c r="H70" s="90"/>
      <c r="I70" s="90"/>
      <c r="J70" s="95"/>
      <c r="K70" s="87"/>
      <c r="L70" s="74"/>
      <c r="M70" s="74"/>
      <c r="N70" s="74"/>
    </row>
    <row r="71" spans="1:14" s="152" customFormat="1">
      <c r="A71" s="99"/>
      <c r="B71" s="90"/>
      <c r="C71" s="90"/>
      <c r="D71" s="90"/>
      <c r="E71" s="90"/>
      <c r="F71" s="90"/>
      <c r="G71" s="90"/>
      <c r="H71" s="90"/>
      <c r="I71" s="90"/>
      <c r="J71" s="86"/>
      <c r="K71" s="87"/>
      <c r="L71" s="74"/>
      <c r="M71" s="74"/>
      <c r="N71" s="74"/>
    </row>
    <row r="72" spans="1:14" s="152" customFormat="1" ht="15">
      <c r="A72" s="87"/>
      <c r="B72" s="100"/>
      <c r="C72" s="100"/>
      <c r="D72" s="100"/>
      <c r="E72" s="100"/>
      <c r="F72" s="100"/>
      <c r="G72" s="100"/>
      <c r="H72" s="100"/>
      <c r="I72" s="100"/>
      <c r="J72" s="101"/>
      <c r="K72" s="87"/>
      <c r="L72" s="74"/>
      <c r="M72" s="74"/>
      <c r="N72" s="74"/>
    </row>
    <row r="73" spans="1:14" s="152" customFormat="1">
      <c r="A73" s="87"/>
      <c r="B73" s="87"/>
      <c r="C73" s="87"/>
      <c r="D73" s="87"/>
      <c r="E73" s="87"/>
      <c r="F73" s="87"/>
      <c r="G73" s="87"/>
      <c r="H73" s="87"/>
      <c r="I73" s="87"/>
      <c r="J73" s="87"/>
      <c r="K73" s="87"/>
      <c r="L73" s="74"/>
      <c r="M73" s="74"/>
      <c r="N73" s="74"/>
    </row>
    <row r="74" spans="1:14" s="152" customFormat="1">
      <c r="A74" s="87"/>
      <c r="B74" s="87"/>
      <c r="C74" s="87"/>
      <c r="D74" s="87"/>
      <c r="E74" s="87"/>
      <c r="F74" s="87"/>
      <c r="G74" s="87"/>
      <c r="H74" s="87"/>
      <c r="I74" s="87"/>
      <c r="J74" s="87"/>
      <c r="K74" s="87"/>
      <c r="L74" s="74"/>
      <c r="M74" s="74"/>
      <c r="N74" s="74"/>
    </row>
    <row r="75" spans="1:14" s="152" customFormat="1">
      <c r="A75" s="87"/>
      <c r="B75" s="87"/>
      <c r="C75" s="87"/>
      <c r="D75" s="87"/>
      <c r="E75" s="87"/>
      <c r="F75" s="87"/>
      <c r="G75" s="87"/>
      <c r="H75" s="87"/>
      <c r="I75" s="87"/>
      <c r="J75" s="87"/>
      <c r="K75" s="87"/>
      <c r="L75" s="74"/>
      <c r="M75" s="74"/>
      <c r="N75" s="74"/>
    </row>
    <row r="76" spans="1:14" s="152" customFormat="1">
      <c r="A76" s="87"/>
      <c r="B76" s="87"/>
      <c r="C76" s="87"/>
      <c r="D76" s="87"/>
      <c r="E76" s="87"/>
      <c r="F76" s="87"/>
      <c r="G76" s="87"/>
      <c r="H76" s="87"/>
      <c r="I76" s="87"/>
      <c r="J76" s="87"/>
      <c r="K76" s="87"/>
      <c r="L76" s="74"/>
      <c r="M76" s="74"/>
      <c r="N76" s="74"/>
    </row>
    <row r="77" spans="1:14" s="152" customFormat="1">
      <c r="A77" s="87"/>
      <c r="B77" s="87"/>
      <c r="C77" s="87"/>
      <c r="D77" s="87"/>
      <c r="E77" s="87"/>
      <c r="F77" s="87"/>
      <c r="G77" s="87"/>
      <c r="H77" s="87"/>
      <c r="I77" s="87"/>
      <c r="J77" s="87"/>
      <c r="K77" s="87"/>
      <c r="L77" s="74"/>
      <c r="M77" s="74"/>
      <c r="N77" s="74"/>
    </row>
    <row r="78" spans="1:14" s="152" customFormat="1">
      <c r="A78" s="87"/>
      <c r="B78" s="87"/>
      <c r="C78" s="87"/>
      <c r="D78" s="87"/>
      <c r="E78" s="87"/>
      <c r="F78" s="87"/>
      <c r="G78" s="87"/>
      <c r="H78" s="87"/>
      <c r="I78" s="87"/>
      <c r="J78" s="87"/>
      <c r="K78" s="87"/>
      <c r="L78" s="74"/>
      <c r="M78" s="74"/>
      <c r="N78" s="74"/>
    </row>
    <row r="79" spans="1:14" s="152" customFormat="1">
      <c r="A79" s="87"/>
      <c r="B79" s="87"/>
      <c r="C79" s="87"/>
      <c r="D79" s="87"/>
      <c r="E79" s="87"/>
      <c r="F79" s="87"/>
      <c r="G79" s="87"/>
      <c r="H79" s="87"/>
      <c r="I79" s="87"/>
      <c r="J79" s="87"/>
      <c r="K79" s="87"/>
      <c r="L79" s="74"/>
      <c r="M79" s="74"/>
      <c r="N79" s="74"/>
    </row>
    <row r="80" spans="1:14" s="152" customFormat="1">
      <c r="A80" s="87"/>
      <c r="B80" s="87"/>
      <c r="C80" s="87"/>
      <c r="D80" s="87"/>
      <c r="E80" s="87"/>
      <c r="F80" s="87"/>
      <c r="G80" s="87"/>
      <c r="H80" s="87"/>
      <c r="I80" s="87"/>
      <c r="J80" s="87"/>
      <c r="K80" s="87"/>
      <c r="L80" s="74"/>
      <c r="M80" s="74"/>
      <c r="N80" s="74"/>
    </row>
    <row r="81" spans="1:14" s="152" customFormat="1">
      <c r="A81" s="87"/>
      <c r="B81" s="87"/>
      <c r="C81" s="87"/>
      <c r="D81" s="87"/>
      <c r="E81" s="87"/>
      <c r="F81" s="87"/>
      <c r="G81" s="87"/>
      <c r="H81" s="87"/>
      <c r="I81" s="87"/>
      <c r="J81" s="87"/>
      <c r="K81" s="87"/>
      <c r="L81" s="74"/>
      <c r="M81" s="74"/>
      <c r="N81" s="74"/>
    </row>
    <row r="82" spans="1:14" s="152" customFormat="1">
      <c r="B82" s="74"/>
      <c r="C82" s="74"/>
      <c r="D82" s="74"/>
      <c r="E82" s="74"/>
      <c r="F82" s="74"/>
      <c r="G82" s="74"/>
      <c r="H82" s="74"/>
      <c r="I82" s="74"/>
      <c r="J82" s="74"/>
      <c r="K82" s="74"/>
      <c r="L82" s="74"/>
      <c r="M82" s="74"/>
      <c r="N82" s="74"/>
    </row>
    <row r="83" spans="1:14" s="152" customFormat="1">
      <c r="B83" s="74"/>
      <c r="C83" s="74"/>
      <c r="D83" s="74"/>
      <c r="E83" s="74"/>
      <c r="F83" s="74"/>
      <c r="G83" s="74"/>
      <c r="H83" s="74"/>
      <c r="I83" s="74"/>
      <c r="J83" s="74"/>
      <c r="K83" s="74"/>
      <c r="L83" s="74"/>
      <c r="M83" s="74"/>
      <c r="N83" s="74"/>
    </row>
    <row r="84" spans="1:14" s="152" customFormat="1">
      <c r="B84" s="74"/>
      <c r="C84" s="74"/>
      <c r="D84" s="74"/>
      <c r="E84" s="74"/>
      <c r="F84" s="74"/>
      <c r="G84" s="74"/>
      <c r="H84" s="74"/>
      <c r="I84" s="74"/>
      <c r="J84" s="74"/>
      <c r="K84" s="74"/>
      <c r="L84" s="74"/>
      <c r="M84" s="74"/>
      <c r="N84" s="74"/>
    </row>
    <row r="85" spans="1:14" s="152" customFormat="1">
      <c r="B85" s="74"/>
      <c r="C85" s="74"/>
      <c r="D85" s="74"/>
      <c r="E85" s="74"/>
      <c r="F85" s="74"/>
      <c r="G85" s="74"/>
      <c r="H85" s="74"/>
      <c r="I85" s="74"/>
      <c r="J85" s="74"/>
      <c r="K85" s="74"/>
      <c r="L85" s="74"/>
      <c r="M85" s="74"/>
      <c r="N85" s="74"/>
    </row>
    <row r="86" spans="1:14" s="152" customFormat="1">
      <c r="B86" s="74"/>
      <c r="C86" s="74"/>
      <c r="D86" s="74"/>
      <c r="E86" s="74"/>
      <c r="F86" s="74"/>
      <c r="G86" s="74"/>
      <c r="H86" s="74"/>
      <c r="I86" s="74"/>
      <c r="J86" s="74"/>
      <c r="K86" s="74"/>
      <c r="L86" s="74"/>
      <c r="M86" s="74"/>
      <c r="N86" s="74"/>
    </row>
    <row r="87" spans="1:14" s="152" customFormat="1">
      <c r="B87" s="74"/>
      <c r="C87" s="74"/>
      <c r="D87" s="74"/>
      <c r="E87" s="74"/>
      <c r="F87" s="74"/>
      <c r="G87" s="74"/>
      <c r="H87" s="74"/>
      <c r="I87" s="74"/>
      <c r="J87" s="74"/>
      <c r="K87" s="74"/>
      <c r="L87" s="74"/>
      <c r="M87" s="74"/>
      <c r="N87" s="74"/>
    </row>
    <row r="88" spans="1:14" s="152" customFormat="1">
      <c r="B88" s="74"/>
      <c r="C88" s="74"/>
      <c r="D88" s="74"/>
      <c r="E88" s="74"/>
      <c r="F88" s="74"/>
      <c r="G88" s="74"/>
      <c r="H88" s="74"/>
      <c r="I88" s="74"/>
      <c r="J88" s="74"/>
      <c r="K88" s="74"/>
      <c r="L88" s="74"/>
      <c r="M88" s="74"/>
      <c r="N88" s="74"/>
    </row>
    <row r="89" spans="1:14" s="152" customFormat="1">
      <c r="B89" s="74"/>
      <c r="C89" s="74"/>
      <c r="D89" s="74"/>
      <c r="E89" s="74"/>
      <c r="F89" s="74"/>
      <c r="G89" s="74"/>
      <c r="H89" s="74"/>
      <c r="I89" s="74"/>
      <c r="J89" s="74"/>
      <c r="K89" s="74"/>
      <c r="L89" s="74"/>
      <c r="M89" s="74"/>
      <c r="N89" s="74"/>
    </row>
    <row r="90" spans="1:14" s="152" customFormat="1">
      <c r="B90" s="74"/>
      <c r="C90" s="74"/>
      <c r="D90" s="74"/>
      <c r="E90" s="74"/>
      <c r="F90" s="74"/>
      <c r="G90" s="74"/>
      <c r="H90" s="74"/>
      <c r="I90" s="74"/>
      <c r="J90" s="74"/>
      <c r="K90" s="74"/>
      <c r="L90" s="74"/>
      <c r="M90" s="74"/>
      <c r="N90" s="74"/>
    </row>
    <row r="91" spans="1:14" s="152" customFormat="1">
      <c r="B91" s="74"/>
      <c r="C91" s="74"/>
      <c r="D91" s="74"/>
      <c r="E91" s="74"/>
      <c r="F91" s="74"/>
      <c r="G91" s="74"/>
      <c r="H91" s="74"/>
      <c r="I91" s="74"/>
      <c r="J91" s="74"/>
      <c r="K91" s="74"/>
      <c r="L91" s="74"/>
      <c r="M91" s="74"/>
      <c r="N91" s="74"/>
    </row>
    <row r="92" spans="1:14" s="152" customFormat="1">
      <c r="B92" s="74"/>
      <c r="C92" s="74"/>
      <c r="D92" s="74"/>
      <c r="E92" s="74"/>
      <c r="F92" s="74"/>
      <c r="G92" s="74"/>
      <c r="H92" s="74"/>
      <c r="I92" s="74"/>
      <c r="J92" s="74"/>
      <c r="K92" s="74"/>
      <c r="L92" s="74"/>
      <c r="M92" s="74"/>
      <c r="N92" s="74"/>
    </row>
    <row r="93" spans="1:14" s="152" customFormat="1">
      <c r="B93" s="74"/>
      <c r="C93" s="74"/>
      <c r="D93" s="74"/>
      <c r="E93" s="74"/>
      <c r="F93" s="74"/>
      <c r="G93" s="74"/>
      <c r="H93" s="74"/>
      <c r="I93" s="74"/>
      <c r="J93" s="74"/>
      <c r="K93" s="74"/>
      <c r="L93" s="74"/>
      <c r="M93" s="74"/>
      <c r="N93" s="74"/>
    </row>
    <row r="94" spans="1:14" s="152" customFormat="1">
      <c r="B94" s="74"/>
      <c r="C94" s="74"/>
      <c r="D94" s="74"/>
      <c r="E94" s="74"/>
      <c r="F94" s="74"/>
      <c r="G94" s="74"/>
      <c r="H94" s="74"/>
      <c r="I94" s="74"/>
      <c r="J94" s="74"/>
      <c r="K94" s="74"/>
      <c r="L94" s="74"/>
      <c r="M94" s="74"/>
      <c r="N94" s="74"/>
    </row>
    <row r="95" spans="1:14" s="152" customFormat="1">
      <c r="B95" s="74"/>
      <c r="C95" s="74"/>
      <c r="D95" s="74"/>
      <c r="E95" s="74"/>
      <c r="F95" s="74"/>
      <c r="G95" s="74"/>
      <c r="H95" s="74"/>
      <c r="I95" s="74"/>
      <c r="J95" s="74"/>
      <c r="K95" s="74"/>
      <c r="L95" s="74"/>
      <c r="M95" s="74"/>
      <c r="N95" s="74"/>
    </row>
    <row r="96" spans="1:14" s="152" customFormat="1">
      <c r="B96" s="74"/>
      <c r="C96" s="74"/>
      <c r="D96" s="74"/>
      <c r="E96" s="74"/>
      <c r="F96" s="74"/>
      <c r="G96" s="74"/>
      <c r="H96" s="74"/>
      <c r="I96" s="74"/>
      <c r="J96" s="74"/>
      <c r="K96" s="74"/>
      <c r="L96" s="74"/>
      <c r="M96" s="74"/>
      <c r="N96" s="74"/>
    </row>
    <row r="97" spans="2:14" s="152" customFormat="1">
      <c r="B97" s="74"/>
      <c r="C97" s="74"/>
      <c r="D97" s="74"/>
      <c r="E97" s="74"/>
      <c r="F97" s="74"/>
      <c r="G97" s="74"/>
      <c r="H97" s="74"/>
      <c r="I97" s="74"/>
      <c r="J97" s="74"/>
      <c r="K97" s="74"/>
      <c r="L97" s="74"/>
      <c r="M97" s="74"/>
      <c r="N97" s="74"/>
    </row>
    <row r="98" spans="2:14" s="152" customFormat="1">
      <c r="B98" s="74"/>
      <c r="C98" s="74"/>
      <c r="D98" s="74"/>
      <c r="E98" s="74"/>
      <c r="F98" s="74"/>
      <c r="G98" s="74"/>
      <c r="H98" s="74"/>
      <c r="I98" s="74"/>
      <c r="J98" s="74"/>
      <c r="K98" s="74"/>
      <c r="L98" s="74"/>
      <c r="M98" s="74"/>
      <c r="N98" s="74"/>
    </row>
    <row r="99" spans="2:14" s="152" customFormat="1">
      <c r="B99" s="74"/>
      <c r="C99" s="74"/>
      <c r="D99" s="74"/>
      <c r="E99" s="74"/>
      <c r="F99" s="74"/>
      <c r="G99" s="74"/>
      <c r="H99" s="74"/>
      <c r="I99" s="74"/>
      <c r="J99" s="74"/>
      <c r="K99" s="74"/>
      <c r="L99" s="74"/>
      <c r="M99" s="74"/>
      <c r="N99" s="74"/>
    </row>
    <row r="100" spans="2:14" s="152" customFormat="1">
      <c r="B100" s="74"/>
      <c r="C100" s="74"/>
      <c r="D100" s="74"/>
      <c r="E100" s="74"/>
      <c r="F100" s="74"/>
      <c r="G100" s="74"/>
      <c r="H100" s="74"/>
      <c r="I100" s="74"/>
      <c r="J100" s="74"/>
      <c r="K100" s="74"/>
      <c r="L100" s="74"/>
      <c r="M100" s="74"/>
      <c r="N100" s="74"/>
    </row>
    <row r="101" spans="2:14" s="152" customFormat="1">
      <c r="B101" s="74"/>
      <c r="C101" s="74"/>
      <c r="D101" s="74"/>
      <c r="E101" s="74"/>
      <c r="F101" s="74"/>
      <c r="G101" s="74"/>
      <c r="H101" s="74"/>
      <c r="I101" s="74"/>
      <c r="J101" s="74"/>
      <c r="K101" s="74"/>
      <c r="L101" s="74"/>
      <c r="M101" s="74"/>
      <c r="N101" s="74"/>
    </row>
    <row r="102" spans="2:14" s="152" customFormat="1">
      <c r="B102" s="74"/>
      <c r="C102" s="74"/>
      <c r="D102" s="74"/>
      <c r="E102" s="74"/>
      <c r="F102" s="74"/>
      <c r="G102" s="74"/>
      <c r="H102" s="74"/>
      <c r="I102" s="74"/>
      <c r="J102" s="74"/>
      <c r="K102" s="74"/>
      <c r="L102" s="74"/>
      <c r="M102" s="74"/>
      <c r="N102" s="74"/>
    </row>
    <row r="103" spans="2:14" s="152" customFormat="1">
      <c r="B103" s="74"/>
      <c r="C103" s="74"/>
      <c r="D103" s="74"/>
      <c r="E103" s="74"/>
      <c r="F103" s="74"/>
      <c r="G103" s="74"/>
      <c r="H103" s="74"/>
      <c r="I103" s="74"/>
      <c r="J103" s="74"/>
      <c r="K103" s="74"/>
      <c r="L103" s="74"/>
      <c r="M103" s="74"/>
      <c r="N103" s="74"/>
    </row>
    <row r="104" spans="2:14" s="152" customFormat="1">
      <c r="B104" s="74"/>
      <c r="C104" s="74"/>
      <c r="D104" s="74"/>
      <c r="E104" s="74"/>
      <c r="F104" s="74"/>
      <c r="G104" s="74"/>
      <c r="H104" s="74"/>
      <c r="I104" s="74"/>
      <c r="J104" s="74"/>
      <c r="K104" s="74"/>
      <c r="L104" s="74"/>
      <c r="M104" s="74"/>
      <c r="N104" s="74"/>
    </row>
    <row r="105" spans="2:14" s="152" customFormat="1">
      <c r="B105" s="74"/>
      <c r="C105" s="74"/>
      <c r="D105" s="74"/>
      <c r="E105" s="74"/>
      <c r="F105" s="74"/>
      <c r="G105" s="74"/>
      <c r="H105" s="74"/>
      <c r="I105" s="74"/>
      <c r="J105" s="74"/>
      <c r="K105" s="74"/>
      <c r="L105" s="74"/>
      <c r="M105" s="74"/>
      <c r="N105" s="74"/>
    </row>
    <row r="106" spans="2:14" s="152" customFormat="1">
      <c r="B106" s="74"/>
      <c r="C106" s="74"/>
      <c r="D106" s="74"/>
      <c r="E106" s="74"/>
      <c r="F106" s="74"/>
      <c r="G106" s="74"/>
      <c r="H106" s="74"/>
      <c r="I106" s="74"/>
      <c r="J106" s="74"/>
      <c r="K106" s="74"/>
      <c r="L106" s="74"/>
      <c r="M106" s="74"/>
      <c r="N106" s="74"/>
    </row>
    <row r="107" spans="2:14" s="152" customFormat="1">
      <c r="B107" s="74"/>
      <c r="C107" s="74"/>
      <c r="D107" s="74"/>
      <c r="E107" s="74"/>
      <c r="F107" s="74"/>
      <c r="G107" s="74"/>
      <c r="H107" s="74"/>
      <c r="I107" s="74"/>
      <c r="J107" s="74"/>
      <c r="K107" s="74"/>
      <c r="L107" s="74"/>
      <c r="M107" s="74"/>
      <c r="N107" s="74"/>
    </row>
  </sheetData>
  <mergeCells count="13">
    <mergeCell ref="B12:M12"/>
    <mergeCell ref="B1:M1"/>
    <mergeCell ref="B3:M3"/>
    <mergeCell ref="B4:M4"/>
    <mergeCell ref="B5:M5"/>
    <mergeCell ref="B10:M10"/>
    <mergeCell ref="B47:M47"/>
    <mergeCell ref="B17:M17"/>
    <mergeCell ref="B22:M22"/>
    <mergeCell ref="B27:M27"/>
    <mergeCell ref="B32:M32"/>
    <mergeCell ref="B37:M37"/>
    <mergeCell ref="B42:M42"/>
  </mergeCells>
  <printOptions horizontalCentered="1" verticalCentered="1"/>
  <pageMargins left="0.19685039370078741" right="0.19685039370078741" top="0.39370078740157483" bottom="0.19685039370078741" header="0.19685039370078741" footer="0.19685039370078741"/>
  <pageSetup paperSize="9" scale="74" orientation="portrait" horizontalDpi="4294967292" verticalDpi="4294967292" r:id="rId1"/>
  <headerFooter alignWithMargins="0">
    <oddHeader xml:space="preserve">&amp;C&amp;"Univers (WN),Fett Kursiv"
</oddHeader>
    <oddFooter xml:space="preserve">&amp;C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N18"/>
  <sheetViews>
    <sheetView showGridLines="0" zoomScaleNormal="100" workbookViewId="0"/>
  </sheetViews>
  <sheetFormatPr baseColWidth="10" defaultRowHeight="16.5"/>
  <cols>
    <col min="1" max="1" width="9.42578125" style="2" customWidth="1"/>
    <col min="2" max="13" width="8.5703125" style="2" customWidth="1"/>
    <col min="14" max="14" width="13.42578125" style="2" customWidth="1"/>
    <col min="15" max="16384" width="11.42578125" style="2"/>
  </cols>
  <sheetData>
    <row r="1" spans="1:14" ht="30" customHeight="1">
      <c r="A1" s="539" t="s">
        <v>360</v>
      </c>
      <c r="B1" s="540"/>
      <c r="C1" s="540"/>
      <c r="D1" s="540"/>
      <c r="E1" s="540"/>
      <c r="F1" s="540"/>
      <c r="G1" s="540"/>
      <c r="H1" s="540"/>
      <c r="I1" s="540"/>
      <c r="J1" s="540"/>
      <c r="K1" s="540"/>
      <c r="L1" s="540"/>
      <c r="M1" s="540"/>
      <c r="N1" s="540"/>
    </row>
    <row r="2" spans="1:14" ht="17.25">
      <c r="A2" s="541" t="s">
        <v>361</v>
      </c>
      <c r="B2" s="542"/>
      <c r="C2" s="542"/>
      <c r="D2" s="542"/>
      <c r="E2" s="542"/>
      <c r="F2" s="542"/>
      <c r="G2" s="542"/>
      <c r="H2" s="542"/>
      <c r="I2" s="542"/>
      <c r="J2" s="542"/>
      <c r="K2" s="542"/>
      <c r="L2" s="542"/>
      <c r="M2" s="542"/>
      <c r="N2" s="542"/>
    </row>
    <row r="3" spans="1:14" ht="20.100000000000001" customHeight="1">
      <c r="A3" s="541" t="s">
        <v>362</v>
      </c>
      <c r="B3" s="542"/>
      <c r="C3" s="542"/>
      <c r="D3" s="542"/>
      <c r="E3" s="542"/>
      <c r="F3" s="542"/>
      <c r="G3" s="542"/>
      <c r="H3" s="542"/>
      <c r="I3" s="542"/>
      <c r="J3" s="542"/>
      <c r="K3" s="542"/>
      <c r="L3" s="542"/>
      <c r="M3" s="542"/>
      <c r="N3" s="542"/>
    </row>
    <row r="4" spans="1:14" ht="33.75" customHeight="1">
      <c r="A4" s="963" t="s">
        <v>363</v>
      </c>
      <c r="B4" s="543" t="s">
        <v>223</v>
      </c>
      <c r="C4" s="544" t="s">
        <v>364</v>
      </c>
      <c r="D4" s="545" t="s">
        <v>365</v>
      </c>
      <c r="E4" s="544" t="s">
        <v>366</v>
      </c>
      <c r="F4" s="545" t="s">
        <v>367</v>
      </c>
      <c r="G4" s="544" t="s">
        <v>368</v>
      </c>
      <c r="H4" s="544" t="s">
        <v>369</v>
      </c>
      <c r="I4" s="546" t="s">
        <v>370</v>
      </c>
      <c r="J4" s="547" t="s">
        <v>220</v>
      </c>
      <c r="K4" s="544" t="s">
        <v>371</v>
      </c>
      <c r="L4" s="544" t="s">
        <v>141</v>
      </c>
      <c r="M4" s="544" t="s">
        <v>222</v>
      </c>
      <c r="N4" s="548" t="s">
        <v>372</v>
      </c>
    </row>
    <row r="5" spans="1:14" ht="14.1" customHeight="1">
      <c r="A5" s="964"/>
      <c r="B5" s="549">
        <v>2024</v>
      </c>
      <c r="C5" s="549"/>
      <c r="D5" s="550"/>
      <c r="E5" s="550"/>
      <c r="F5" s="550"/>
      <c r="G5" s="551"/>
      <c r="H5" s="552">
        <v>2025</v>
      </c>
      <c r="I5" s="550"/>
      <c r="J5" s="550"/>
      <c r="K5" s="550"/>
      <c r="L5" s="550"/>
      <c r="M5" s="551"/>
      <c r="N5" s="553" t="s">
        <v>373</v>
      </c>
    </row>
    <row r="6" spans="1:14" ht="14.1" customHeight="1">
      <c r="A6" s="965"/>
      <c r="B6" s="552">
        <v>2025</v>
      </c>
      <c r="C6" s="550"/>
      <c r="D6" s="550"/>
      <c r="E6" s="550"/>
      <c r="F6" s="550"/>
      <c r="G6" s="551"/>
      <c r="H6" s="552">
        <v>2026</v>
      </c>
      <c r="I6" s="550"/>
      <c r="J6" s="550"/>
      <c r="K6" s="550"/>
      <c r="L6" s="550"/>
      <c r="M6" s="551"/>
      <c r="N6" s="553" t="s">
        <v>374</v>
      </c>
    </row>
    <row r="7" spans="1:14" s="558" customFormat="1" ht="14.1" customHeight="1">
      <c r="A7" s="554" t="s">
        <v>375</v>
      </c>
      <c r="B7" s="555">
        <v>21.23</v>
      </c>
      <c r="C7" s="555">
        <v>21.72</v>
      </c>
      <c r="D7" s="555">
        <v>22</v>
      </c>
      <c r="E7" s="555">
        <v>22.18</v>
      </c>
      <c r="F7" s="555">
        <v>22.18</v>
      </c>
      <c r="G7" s="555">
        <v>23.06</v>
      </c>
      <c r="H7" s="555">
        <v>23.38</v>
      </c>
      <c r="I7" s="555">
        <v>23.3</v>
      </c>
      <c r="J7" s="555">
        <v>22.79</v>
      </c>
      <c r="K7" s="555">
        <v>22.67</v>
      </c>
      <c r="L7" s="555">
        <v>21.69</v>
      </c>
      <c r="M7" s="556">
        <v>20.29</v>
      </c>
      <c r="N7" s="557">
        <v>22.2075</v>
      </c>
    </row>
    <row r="8" spans="1:14" s="560" customFormat="1" ht="14.1" customHeight="1">
      <c r="A8" s="559"/>
      <c r="B8" s="555">
        <v>19</v>
      </c>
      <c r="C8" s="555"/>
      <c r="D8" s="555"/>
      <c r="E8" s="555"/>
      <c r="F8" s="555"/>
      <c r="G8" s="555"/>
      <c r="H8" s="555"/>
      <c r="I8" s="555"/>
      <c r="J8" s="555"/>
      <c r="K8" s="555"/>
      <c r="L8" s="555"/>
      <c r="M8" s="556"/>
      <c r="N8" s="557"/>
    </row>
    <row r="9" spans="1:14" s="558" customFormat="1" ht="14.1" customHeight="1">
      <c r="A9" s="559" t="s">
        <v>376</v>
      </c>
      <c r="B9" s="555">
        <v>19.07</v>
      </c>
      <c r="C9" s="555">
        <v>18.45</v>
      </c>
      <c r="D9" s="555">
        <v>19.18</v>
      </c>
      <c r="E9" s="555">
        <v>19.45</v>
      </c>
      <c r="F9" s="555">
        <v>19.66</v>
      </c>
      <c r="G9" s="555">
        <v>19.989999999999998</v>
      </c>
      <c r="H9" s="555">
        <v>20.53</v>
      </c>
      <c r="I9" s="555">
        <v>20.69</v>
      </c>
      <c r="J9" s="555">
        <v>20.39</v>
      </c>
      <c r="K9" s="555">
        <v>20.46</v>
      </c>
      <c r="L9" s="555">
        <v>20.100000000000001</v>
      </c>
      <c r="M9" s="556">
        <v>19.100000000000001</v>
      </c>
      <c r="N9" s="557">
        <v>19.755833333333332</v>
      </c>
    </row>
    <row r="10" spans="1:14" s="560" customFormat="1" ht="14.1" customHeight="1">
      <c r="A10" s="559"/>
      <c r="B10" s="555">
        <v>18</v>
      </c>
      <c r="C10" s="555"/>
      <c r="D10" s="555"/>
      <c r="E10" s="555"/>
      <c r="F10" s="555"/>
      <c r="G10" s="555"/>
      <c r="H10" s="555"/>
      <c r="I10" s="555"/>
      <c r="J10" s="555"/>
      <c r="K10" s="555"/>
      <c r="L10" s="555"/>
      <c r="M10" s="556"/>
      <c r="N10" s="557"/>
    </row>
    <row r="11" spans="1:14" s="558" customFormat="1" ht="14.1" customHeight="1">
      <c r="A11" s="559" t="s">
        <v>377</v>
      </c>
      <c r="B11" s="555">
        <v>16.86</v>
      </c>
      <c r="C11" s="555">
        <v>17.809999999999999</v>
      </c>
      <c r="D11" s="555">
        <v>18.579999999999998</v>
      </c>
      <c r="E11" s="555">
        <v>19.170000000000002</v>
      </c>
      <c r="F11" s="555">
        <v>19.25</v>
      </c>
      <c r="G11" s="555">
        <v>20.02</v>
      </c>
      <c r="H11" s="555">
        <v>20.67</v>
      </c>
      <c r="I11" s="555">
        <v>20.83</v>
      </c>
      <c r="J11" s="555">
        <v>20.49</v>
      </c>
      <c r="K11" s="555">
        <v>20.61</v>
      </c>
      <c r="L11" s="555">
        <v>19.75</v>
      </c>
      <c r="M11" s="556">
        <v>18.53</v>
      </c>
      <c r="N11" s="557">
        <v>19.380833333333335</v>
      </c>
    </row>
    <row r="12" spans="1:14" s="560" customFormat="1" ht="14.1" customHeight="1">
      <c r="A12" s="559"/>
      <c r="B12" s="555">
        <v>16.489999999999998</v>
      </c>
      <c r="C12" s="555"/>
      <c r="D12" s="555"/>
      <c r="E12" s="555"/>
      <c r="F12" s="555"/>
      <c r="G12" s="555"/>
      <c r="H12" s="555"/>
      <c r="I12" s="555"/>
      <c r="J12" s="555"/>
      <c r="K12" s="555"/>
      <c r="L12" s="555"/>
      <c r="M12" s="556"/>
      <c r="N12" s="557"/>
    </row>
    <row r="13" spans="1:14" s="558" customFormat="1" ht="14.1" customHeight="1">
      <c r="A13" s="559" t="s">
        <v>378</v>
      </c>
      <c r="B13" s="555">
        <v>28.64</v>
      </c>
      <c r="C13" s="555">
        <v>26.5</v>
      </c>
      <c r="D13" s="555">
        <v>25.63</v>
      </c>
      <c r="E13" s="555">
        <v>25.88</v>
      </c>
      <c r="F13" s="555">
        <v>25.82</v>
      </c>
      <c r="G13" s="555">
        <v>25.64</v>
      </c>
      <c r="H13" s="555">
        <v>25.43</v>
      </c>
      <c r="I13" s="555">
        <v>24.85</v>
      </c>
      <c r="J13" s="555">
        <v>24.35</v>
      </c>
      <c r="K13" s="555">
        <v>24.88</v>
      </c>
      <c r="L13" s="555">
        <v>24.71</v>
      </c>
      <c r="M13" s="556">
        <v>23.25</v>
      </c>
      <c r="N13" s="557">
        <v>25.465</v>
      </c>
    </row>
    <row r="14" spans="1:14" s="560" customFormat="1" ht="14.1" customHeight="1">
      <c r="A14" s="561"/>
      <c r="B14" s="562">
        <v>20.81</v>
      </c>
      <c r="C14" s="562"/>
      <c r="D14" s="562"/>
      <c r="E14" s="562"/>
      <c r="F14" s="562"/>
      <c r="G14" s="562"/>
      <c r="H14" s="562"/>
      <c r="I14" s="562"/>
      <c r="J14" s="562"/>
      <c r="K14" s="562"/>
      <c r="L14" s="562"/>
      <c r="M14" s="563"/>
      <c r="N14" s="564"/>
    </row>
    <row r="15" spans="1:14" s="13" customFormat="1" ht="14.1" customHeight="1">
      <c r="A15" s="565" t="s">
        <v>379</v>
      </c>
    </row>
    <row r="16" spans="1:14" s="13" customFormat="1" ht="14.1" customHeight="1">
      <c r="A16" s="565" t="s">
        <v>380</v>
      </c>
      <c r="B16" s="566"/>
    </row>
    <row r="17" spans="1:1" s="13" customFormat="1" ht="14.1" customHeight="1">
      <c r="A17" s="567" t="s">
        <v>381</v>
      </c>
    </row>
    <row r="18" spans="1:1" s="13" customFormat="1" ht="14.1" customHeight="1">
      <c r="A18" s="568" t="s">
        <v>288</v>
      </c>
    </row>
  </sheetData>
  <mergeCells count="1">
    <mergeCell ref="A4:A6"/>
  </mergeCells>
  <hyperlinks>
    <hyperlink ref="A18" location="Inhaltsverzeichnis!A1" display="Zurück zum Inhaltsverzeichnis"/>
  </hyperlink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T25"/>
  <sheetViews>
    <sheetView showGridLines="0" zoomScale="140" zoomScaleNormal="140" workbookViewId="0"/>
  </sheetViews>
  <sheetFormatPr baseColWidth="10" defaultRowHeight="12.75"/>
  <cols>
    <col min="1" max="1" width="19.42578125" style="569" customWidth="1"/>
    <col min="2" max="2" width="4.7109375" style="569" customWidth="1"/>
    <col min="3" max="3" width="4.85546875" style="569" customWidth="1"/>
    <col min="4" max="4" width="5.42578125" style="569" customWidth="1"/>
    <col min="5" max="5" width="5" style="569" customWidth="1"/>
    <col min="6" max="6" width="4.85546875" style="569" customWidth="1"/>
    <col min="7" max="7" width="4.42578125" style="569" customWidth="1"/>
    <col min="8" max="8" width="4.5703125" style="569" customWidth="1"/>
    <col min="9" max="9" width="5.140625" style="569" customWidth="1"/>
    <col min="10" max="10" width="4.85546875" style="569" customWidth="1"/>
    <col min="11" max="11" width="5.42578125" style="569" customWidth="1"/>
    <col min="12" max="12" width="4.7109375" style="569" customWidth="1"/>
    <col min="13" max="14" width="4.5703125" style="569" customWidth="1"/>
    <col min="15" max="15" width="4.85546875" style="569" customWidth="1"/>
    <col min="16" max="16" width="6.28515625" style="569" customWidth="1"/>
    <col min="17" max="16384" width="11.42578125" style="569"/>
  </cols>
  <sheetData>
    <row r="1" spans="1:20" ht="15.75" customHeight="1">
      <c r="A1" s="598" t="s">
        <v>413</v>
      </c>
      <c r="B1" s="597"/>
      <c r="C1" s="597"/>
      <c r="D1" s="597"/>
      <c r="E1" s="597"/>
      <c r="F1" s="597"/>
      <c r="G1" s="597"/>
      <c r="H1" s="597"/>
      <c r="I1" s="597"/>
      <c r="J1" s="597"/>
      <c r="K1" s="597"/>
      <c r="L1" s="597"/>
      <c r="M1" s="597"/>
      <c r="N1" s="597"/>
      <c r="O1" s="597"/>
      <c r="P1" s="597"/>
    </row>
    <row r="2" spans="1:20" ht="15.75" customHeight="1">
      <c r="A2" s="596" t="s">
        <v>412</v>
      </c>
      <c r="B2" s="596"/>
      <c r="C2" s="596"/>
      <c r="D2" s="596"/>
      <c r="E2" s="596"/>
      <c r="F2" s="596"/>
      <c r="G2" s="596"/>
      <c r="H2" s="596"/>
      <c r="I2" s="596"/>
      <c r="J2" s="596"/>
      <c r="K2" s="596"/>
      <c r="L2" s="596"/>
      <c r="M2" s="596"/>
      <c r="N2" s="596"/>
      <c r="O2" s="596"/>
      <c r="P2" s="596"/>
    </row>
    <row r="3" spans="1:20" ht="15" customHeight="1">
      <c r="A3" s="596" t="s">
        <v>411</v>
      </c>
      <c r="B3" s="595"/>
      <c r="C3" s="595"/>
      <c r="D3" s="595"/>
      <c r="E3" s="595"/>
      <c r="F3" s="595"/>
      <c r="G3" s="595"/>
      <c r="H3" s="595"/>
      <c r="I3" s="595"/>
      <c r="J3" s="595"/>
      <c r="K3" s="595"/>
      <c r="L3" s="595"/>
      <c r="M3" s="595"/>
      <c r="N3" s="595"/>
      <c r="O3" s="595"/>
      <c r="P3" s="595"/>
    </row>
    <row r="4" spans="1:20" ht="27.75" customHeight="1">
      <c r="A4" s="594" t="s">
        <v>363</v>
      </c>
      <c r="B4" s="593" t="s">
        <v>410</v>
      </c>
      <c r="C4" s="592" t="s">
        <v>409</v>
      </c>
      <c r="D4" s="591" t="s">
        <v>408</v>
      </c>
      <c r="E4" s="591" t="s">
        <v>220</v>
      </c>
      <c r="F4" s="591" t="s">
        <v>221</v>
      </c>
      <c r="G4" s="591" t="s">
        <v>141</v>
      </c>
      <c r="H4" s="591" t="s">
        <v>222</v>
      </c>
      <c r="I4" s="591" t="s">
        <v>223</v>
      </c>
      <c r="J4" s="591" t="s">
        <v>407</v>
      </c>
      <c r="K4" s="591" t="s">
        <v>406</v>
      </c>
      <c r="L4" s="591" t="s">
        <v>405</v>
      </c>
      <c r="M4" s="591" t="s">
        <v>404</v>
      </c>
      <c r="N4" s="591" t="s">
        <v>403</v>
      </c>
      <c r="O4" s="591" t="s">
        <v>402</v>
      </c>
      <c r="P4" s="590" t="s">
        <v>401</v>
      </c>
    </row>
    <row r="5" spans="1:20" ht="11.25" customHeight="1">
      <c r="A5" s="589" t="s">
        <v>400</v>
      </c>
      <c r="B5" s="589">
        <v>2024</v>
      </c>
      <c r="C5" s="587">
        <v>5.98</v>
      </c>
      <c r="D5" s="587">
        <v>5.88</v>
      </c>
      <c r="E5" s="587">
        <v>6.06</v>
      </c>
      <c r="F5" s="587">
        <v>6.05</v>
      </c>
      <c r="G5" s="587">
        <v>6.13</v>
      </c>
      <c r="H5" s="588">
        <v>6.4202260657628747</v>
      </c>
      <c r="I5" s="587">
        <v>6.94</v>
      </c>
      <c r="J5" s="587">
        <v>7.22</v>
      </c>
      <c r="K5" s="587">
        <v>7.99</v>
      </c>
      <c r="L5" s="587">
        <v>8.6</v>
      </c>
      <c r="M5" s="587">
        <v>8.58</v>
      </c>
      <c r="N5" s="587">
        <v>8.68</v>
      </c>
      <c r="O5" s="588">
        <f>AVERAGE(Tabelle1511[[#This Row],[Jan.]:[Dez.]])</f>
        <v>7.0441855054802387</v>
      </c>
      <c r="P5" s="588">
        <v>5.4</v>
      </c>
      <c r="Q5" s="578"/>
      <c r="R5" s="586"/>
      <c r="S5" s="586"/>
      <c r="T5" s="581"/>
    </row>
    <row r="6" spans="1:20" ht="8.25" customHeight="1">
      <c r="A6" s="585" t="s">
        <v>399</v>
      </c>
      <c r="B6" s="585">
        <v>2025</v>
      </c>
      <c r="C6" s="582">
        <v>8.64</v>
      </c>
      <c r="D6" s="582">
        <v>8.35</v>
      </c>
      <c r="E6" s="582">
        <v>7.74</v>
      </c>
      <c r="F6" s="582">
        <v>7.67</v>
      </c>
      <c r="G6" s="582">
        <v>7.66</v>
      </c>
      <c r="H6" s="584">
        <v>7.53</v>
      </c>
      <c r="I6" s="582">
        <v>7.64</v>
      </c>
      <c r="J6" s="582"/>
      <c r="K6" s="582"/>
      <c r="L6" s="582"/>
      <c r="M6" s="582"/>
      <c r="N6" s="582"/>
      <c r="O6" s="582"/>
      <c r="P6" s="582"/>
      <c r="Q6" s="583"/>
    </row>
    <row r="7" spans="1:20" ht="9.1999999999999993" customHeight="1">
      <c r="A7" s="585" t="s">
        <v>398</v>
      </c>
      <c r="B7" s="585">
        <f t="shared" ref="B7:B16" si="0">B5</f>
        <v>2024</v>
      </c>
      <c r="C7" s="587">
        <v>5.87</v>
      </c>
      <c r="D7" s="587">
        <v>5.81</v>
      </c>
      <c r="E7" s="587">
        <v>5.82</v>
      </c>
      <c r="F7" s="587">
        <v>5.84</v>
      </c>
      <c r="G7" s="587">
        <v>5.81</v>
      </c>
      <c r="H7" s="588">
        <v>5.8784339733312478</v>
      </c>
      <c r="I7" s="587">
        <v>5.63</v>
      </c>
      <c r="J7" s="587">
        <v>5.85</v>
      </c>
      <c r="K7" s="587">
        <v>5.86</v>
      </c>
      <c r="L7" s="587">
        <v>6.04</v>
      </c>
      <c r="M7" s="587">
        <v>5.98</v>
      </c>
      <c r="N7" s="587">
        <v>6.02</v>
      </c>
      <c r="O7" s="588">
        <f>AVERAGE(Tabelle1511[[#This Row],[Jan.]:[Dez.]])</f>
        <v>5.8673694977776032</v>
      </c>
      <c r="P7" s="588">
        <v>6.06</v>
      </c>
      <c r="Q7" s="578"/>
      <c r="R7" s="586"/>
      <c r="S7" s="586"/>
      <c r="T7" s="581"/>
    </row>
    <row r="8" spans="1:20" ht="9.75" customHeight="1">
      <c r="A8" s="585" t="s">
        <v>397</v>
      </c>
      <c r="B8" s="585">
        <f t="shared" si="0"/>
        <v>2025</v>
      </c>
      <c r="C8" s="582">
        <v>5.98</v>
      </c>
      <c r="D8" s="582">
        <v>6.21</v>
      </c>
      <c r="E8" s="582">
        <v>6.13</v>
      </c>
      <c r="F8" s="582">
        <v>6.25</v>
      </c>
      <c r="G8" s="582">
        <v>6.19</v>
      </c>
      <c r="H8" s="584">
        <v>6.18</v>
      </c>
      <c r="I8" s="582">
        <v>6.27</v>
      </c>
      <c r="J8" s="582"/>
      <c r="K8" s="582"/>
      <c r="L8" s="582"/>
      <c r="M8" s="582"/>
      <c r="N8" s="582"/>
      <c r="O8" s="582"/>
      <c r="P8" s="582"/>
      <c r="Q8" s="583"/>
    </row>
    <row r="9" spans="1:20" ht="9.1999999999999993" customHeight="1">
      <c r="A9" s="585" t="s">
        <v>396</v>
      </c>
      <c r="B9" s="585">
        <f t="shared" si="0"/>
        <v>2024</v>
      </c>
      <c r="C9" s="587">
        <v>4.25</v>
      </c>
      <c r="D9" s="587">
        <v>4.25</v>
      </c>
      <c r="E9" s="587">
        <v>4.28</v>
      </c>
      <c r="F9" s="587">
        <v>4.2699999999999996</v>
      </c>
      <c r="G9" s="587">
        <v>4.25</v>
      </c>
      <c r="H9" s="588">
        <v>4.2679245283018865</v>
      </c>
      <c r="I9" s="587">
        <v>4.34</v>
      </c>
      <c r="J9" s="587">
        <v>4.3600000000000003</v>
      </c>
      <c r="K9" s="587">
        <v>4.49</v>
      </c>
      <c r="L9" s="587">
        <v>4.82</v>
      </c>
      <c r="M9" s="587">
        <v>5.01</v>
      </c>
      <c r="N9" s="587">
        <v>5.04</v>
      </c>
      <c r="O9" s="588">
        <f>AVERAGE(Tabelle1511[[#This Row],[Jan.]:[Dez.]])</f>
        <v>4.4689937106918238</v>
      </c>
      <c r="P9" s="588">
        <v>4.03</v>
      </c>
      <c r="Q9" s="578"/>
      <c r="R9" s="586"/>
      <c r="S9" s="586"/>
      <c r="T9" s="581"/>
    </row>
    <row r="10" spans="1:20" ht="7.5" customHeight="1">
      <c r="A10" s="585" t="s">
        <v>394</v>
      </c>
      <c r="B10" s="585">
        <f t="shared" si="0"/>
        <v>2025</v>
      </c>
      <c r="C10" s="582">
        <v>4.92</v>
      </c>
      <c r="D10" s="582">
        <v>4.82</v>
      </c>
      <c r="E10" s="582">
        <v>4.8499999999999996</v>
      </c>
      <c r="F10" s="582">
        <v>4.95</v>
      </c>
      <c r="G10" s="582">
        <v>4.88</v>
      </c>
      <c r="H10" s="584">
        <v>4.9000000000000004</v>
      </c>
      <c r="I10" s="582">
        <v>4.84</v>
      </c>
      <c r="J10" s="582"/>
      <c r="K10" s="582"/>
      <c r="L10" s="582"/>
      <c r="M10" s="582"/>
      <c r="N10" s="582"/>
      <c r="O10" s="582"/>
      <c r="P10" s="582"/>
      <c r="Q10" s="583"/>
    </row>
    <row r="11" spans="1:20" ht="9.1999999999999993" customHeight="1">
      <c r="A11" s="585" t="s">
        <v>395</v>
      </c>
      <c r="B11" s="585">
        <f t="shared" si="0"/>
        <v>2024</v>
      </c>
      <c r="C11" s="587">
        <v>4.24</v>
      </c>
      <c r="D11" s="587">
        <v>4.25</v>
      </c>
      <c r="E11" s="587">
        <v>4.28</v>
      </c>
      <c r="F11" s="587">
        <v>4.2699999999999996</v>
      </c>
      <c r="G11" s="587">
        <v>4.25</v>
      </c>
      <c r="H11" s="588">
        <v>4.2677949901120629</v>
      </c>
      <c r="I11" s="587">
        <v>4.34</v>
      </c>
      <c r="J11" s="587">
        <v>4.3499999999999996</v>
      </c>
      <c r="K11" s="587">
        <v>4.5</v>
      </c>
      <c r="L11" s="587">
        <v>4.8099999999999996</v>
      </c>
      <c r="M11" s="587">
        <v>5.01</v>
      </c>
      <c r="N11" s="587">
        <v>5.05</v>
      </c>
      <c r="O11" s="588">
        <f>AVERAGE(Tabelle1511[[#This Row],[Jan.]:[Dez.]])</f>
        <v>4.468149582509338</v>
      </c>
      <c r="P11" s="588">
        <v>4.03</v>
      </c>
      <c r="Q11" s="578"/>
      <c r="R11" s="586"/>
      <c r="S11" s="586"/>
      <c r="T11" s="581"/>
    </row>
    <row r="12" spans="1:20" ht="9.9499999999999993" customHeight="1">
      <c r="A12" s="585" t="s">
        <v>394</v>
      </c>
      <c r="B12" s="585">
        <f t="shared" si="0"/>
        <v>2025</v>
      </c>
      <c r="C12" s="582">
        <v>4.93</v>
      </c>
      <c r="D12" s="582">
        <v>4.83</v>
      </c>
      <c r="E12" s="582">
        <v>4.8499999999999996</v>
      </c>
      <c r="F12" s="582">
        <v>4.95</v>
      </c>
      <c r="G12" s="582">
        <v>4.88</v>
      </c>
      <c r="H12" s="584">
        <v>4.91</v>
      </c>
      <c r="I12" s="582">
        <v>4.84</v>
      </c>
      <c r="J12" s="582"/>
      <c r="K12" s="582"/>
      <c r="L12" s="582"/>
      <c r="M12" s="582"/>
      <c r="N12" s="582"/>
      <c r="O12" s="582"/>
      <c r="P12" s="582"/>
      <c r="Q12" s="583"/>
    </row>
    <row r="13" spans="1:20" ht="11.25" customHeight="1">
      <c r="A13" s="585" t="s">
        <v>393</v>
      </c>
      <c r="B13" s="585">
        <f t="shared" si="0"/>
        <v>2024</v>
      </c>
      <c r="C13" s="587">
        <v>3.73</v>
      </c>
      <c r="D13" s="587">
        <v>3.65</v>
      </c>
      <c r="E13" s="587">
        <v>3.61</v>
      </c>
      <c r="F13" s="587">
        <v>3.63</v>
      </c>
      <c r="G13" s="587">
        <v>3.78</v>
      </c>
      <c r="H13" s="588">
        <v>3.8624999999999998</v>
      </c>
      <c r="I13" s="587">
        <v>3.92</v>
      </c>
      <c r="J13" s="587">
        <v>4.12</v>
      </c>
      <c r="K13" s="587">
        <v>4.46</v>
      </c>
      <c r="L13" s="587">
        <v>4.3600000000000003</v>
      </c>
      <c r="M13" s="587">
        <v>4.43</v>
      </c>
      <c r="N13" s="587">
        <v>4.37</v>
      </c>
      <c r="O13" s="588">
        <f>AVERAGE(Tabelle1511[[#This Row],[Jan.]:[Dez.]])</f>
        <v>3.9935416666666668</v>
      </c>
      <c r="P13" s="588">
        <v>3.52</v>
      </c>
      <c r="Q13" s="578"/>
      <c r="R13" s="586"/>
      <c r="S13" s="586"/>
      <c r="T13" s="581"/>
    </row>
    <row r="14" spans="1:20" ht="9.75" customHeight="1">
      <c r="A14" s="585" t="s">
        <v>392</v>
      </c>
      <c r="B14" s="585">
        <f t="shared" si="0"/>
        <v>2025</v>
      </c>
      <c r="C14" s="582">
        <v>4.3899999999999997</v>
      </c>
      <c r="D14" s="582">
        <v>4.42</v>
      </c>
      <c r="E14" s="582">
        <v>4.42</v>
      </c>
      <c r="F14" s="584">
        <v>4.4000000000000004</v>
      </c>
      <c r="G14" s="582">
        <v>4.3899999999999997</v>
      </c>
      <c r="H14" s="584">
        <v>4.38</v>
      </c>
      <c r="I14" s="582">
        <v>4.3099999999999996</v>
      </c>
      <c r="J14" s="582"/>
      <c r="K14" s="582"/>
      <c r="L14" s="582"/>
      <c r="M14" s="582"/>
      <c r="N14" s="582"/>
      <c r="O14" s="582"/>
      <c r="P14" s="582"/>
      <c r="Q14" s="583"/>
    </row>
    <row r="15" spans="1:20" ht="9.75" customHeight="1">
      <c r="A15" s="585" t="s">
        <v>391</v>
      </c>
      <c r="B15" s="585">
        <f t="shared" si="0"/>
        <v>2024</v>
      </c>
      <c r="C15" s="587">
        <v>2.37</v>
      </c>
      <c r="D15" s="587">
        <v>2.33</v>
      </c>
      <c r="E15" s="587">
        <v>2.19</v>
      </c>
      <c r="F15" s="587">
        <v>2.1800000000000002</v>
      </c>
      <c r="G15" s="587">
        <v>2.2200000000000002</v>
      </c>
      <c r="H15" s="588">
        <v>2.2250000000000001</v>
      </c>
      <c r="I15" s="587">
        <v>2.1800000000000002</v>
      </c>
      <c r="J15" s="587">
        <v>2.29</v>
      </c>
      <c r="K15" s="587">
        <v>2.42</v>
      </c>
      <c r="L15" s="587">
        <v>2.33</v>
      </c>
      <c r="M15" s="587">
        <v>2.41</v>
      </c>
      <c r="N15" s="587">
        <v>2.36</v>
      </c>
      <c r="O15" s="588">
        <f>AVERAGE(Tabelle1511[[#This Row],[Jan.]:[Dez.]])</f>
        <v>2.2920833333333333</v>
      </c>
      <c r="P15" s="587">
        <v>2.33</v>
      </c>
      <c r="Q15" s="578"/>
      <c r="R15" s="586"/>
      <c r="S15" s="586"/>
      <c r="T15" s="581"/>
    </row>
    <row r="16" spans="1:20" ht="8.25" customHeight="1">
      <c r="A16" s="585" t="s">
        <v>390</v>
      </c>
      <c r="B16" s="585">
        <f t="shared" si="0"/>
        <v>2025</v>
      </c>
      <c r="C16" s="582">
        <v>2.36</v>
      </c>
      <c r="D16" s="582">
        <v>2.37</v>
      </c>
      <c r="E16" s="582">
        <v>2.33</v>
      </c>
      <c r="F16" s="584">
        <v>2.2999999999999998</v>
      </c>
      <c r="G16" s="582">
        <v>2.31</v>
      </c>
      <c r="H16" s="584">
        <v>2.27</v>
      </c>
      <c r="I16" s="582">
        <v>2.2400000000000002</v>
      </c>
      <c r="J16" s="582"/>
      <c r="K16" s="582"/>
      <c r="L16" s="582"/>
      <c r="M16" s="582"/>
      <c r="N16" s="582"/>
      <c r="O16" s="582"/>
      <c r="P16" s="582"/>
      <c r="Q16" s="583"/>
    </row>
    <row r="17" spans="1:17" ht="8.25" customHeight="1">
      <c r="A17" s="580" t="s">
        <v>389</v>
      </c>
      <c r="B17" s="580"/>
      <c r="C17" s="582"/>
      <c r="D17" s="582"/>
      <c r="E17" s="582"/>
      <c r="F17" s="582"/>
      <c r="G17" s="582"/>
      <c r="H17" s="582"/>
      <c r="I17" s="582"/>
      <c r="J17" s="582"/>
      <c r="K17" s="582"/>
      <c r="L17" s="582"/>
      <c r="M17" s="582"/>
      <c r="N17" s="582"/>
      <c r="O17" s="582"/>
      <c r="P17" s="582"/>
    </row>
    <row r="18" spans="1:17" ht="8.25" customHeight="1">
      <c r="A18" s="580" t="s">
        <v>388</v>
      </c>
      <c r="B18" s="580"/>
      <c r="E18" s="578"/>
      <c r="F18" s="577"/>
      <c r="G18" s="575"/>
      <c r="H18" s="575"/>
      <c r="I18" s="575"/>
      <c r="J18" s="576"/>
      <c r="K18" s="576"/>
      <c r="L18" s="575"/>
      <c r="M18" s="575"/>
      <c r="N18" s="575"/>
      <c r="O18" s="574"/>
      <c r="P18" s="573"/>
      <c r="Q18" s="581"/>
    </row>
    <row r="19" spans="1:17" ht="8.25" customHeight="1">
      <c r="A19" s="580" t="s">
        <v>387</v>
      </c>
      <c r="B19" s="580"/>
    </row>
    <row r="20" spans="1:17" ht="8.25" customHeight="1">
      <c r="A20" s="580" t="s">
        <v>386</v>
      </c>
      <c r="B20" s="580"/>
    </row>
    <row r="21" spans="1:17" ht="8.25" customHeight="1">
      <c r="A21" s="580" t="s">
        <v>385</v>
      </c>
      <c r="B21" s="580"/>
    </row>
    <row r="22" spans="1:17" ht="8.25" customHeight="1">
      <c r="A22" s="573" t="s">
        <v>384</v>
      </c>
    </row>
    <row r="23" spans="1:17" ht="8.25" customHeight="1">
      <c r="A23" s="579" t="s">
        <v>383</v>
      </c>
      <c r="C23" s="578"/>
      <c r="D23" s="577"/>
      <c r="E23" s="575"/>
      <c r="F23" s="575"/>
      <c r="G23" s="575"/>
      <c r="H23" s="576"/>
      <c r="I23" s="576"/>
      <c r="J23" s="575"/>
      <c r="K23" s="575"/>
      <c r="L23" s="575"/>
      <c r="M23" s="574"/>
      <c r="N23" s="573"/>
      <c r="O23" s="572"/>
    </row>
    <row r="24" spans="1:17" ht="8.25" customHeight="1">
      <c r="A24" s="571" t="s">
        <v>382</v>
      </c>
    </row>
    <row r="25" spans="1:17">
      <c r="A25" s="570" t="s">
        <v>288</v>
      </c>
    </row>
  </sheetData>
  <hyperlinks>
    <hyperlink ref="A24" r:id="rId1"/>
    <hyperlink ref="A25" location="Inhaltsverzeichnis!A1" display="Zurück zum Inhaltsverzeichnis"/>
  </hyperlinks>
  <pageMargins left="0.78740157480314965" right="0.39370078740157483" top="0.39370078740157483" bottom="0.19685039370078741" header="0.19685039370078741" footer="0.19685039370078741"/>
  <pageSetup paperSize="9" orientation="landscape" r:id="rId2"/>
  <headerFooter alignWithMargins="0">
    <oddFooter>&amp;R &amp;A</oddFooter>
  </headerFooter>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89"/>
  <sheetViews>
    <sheetView showGridLines="0" zoomScale="120" zoomScaleNormal="120" zoomScaleSheetLayoutView="160" workbookViewId="0"/>
  </sheetViews>
  <sheetFormatPr baseColWidth="10" defaultColWidth="8" defaultRowHeight="9" customHeight="1"/>
  <cols>
    <col min="1" max="1" width="30.7109375" style="599" customWidth="1"/>
    <col min="2" max="2" width="5.7109375" style="599" customWidth="1"/>
    <col min="3" max="3" width="7.5703125" style="599" customWidth="1"/>
    <col min="4" max="8" width="11.85546875" style="599" customWidth="1"/>
    <col min="9" max="9" width="7.7109375" style="1021" customWidth="1"/>
    <col min="10" max="13" width="6.42578125" style="1021" customWidth="1"/>
    <col min="14" max="14" width="5.7109375" style="1021" customWidth="1"/>
    <col min="15" max="15" width="5.7109375" style="599" customWidth="1"/>
    <col min="16" max="16384" width="8" style="599"/>
  </cols>
  <sheetData>
    <row r="1" spans="1:16" s="658" customFormat="1" ht="39.950000000000003" customHeight="1">
      <c r="A1" s="662" t="s">
        <v>456</v>
      </c>
      <c r="B1" s="661"/>
      <c r="C1" s="661"/>
      <c r="D1" s="661"/>
      <c r="E1" s="661"/>
      <c r="F1" s="661"/>
      <c r="G1" s="661"/>
      <c r="H1" s="661"/>
      <c r="I1" s="996"/>
      <c r="J1" s="996"/>
      <c r="K1" s="996"/>
      <c r="L1" s="997"/>
      <c r="M1" s="997"/>
      <c r="N1" s="997"/>
      <c r="O1" s="660"/>
      <c r="P1" s="659"/>
    </row>
    <row r="2" spans="1:16" s="657" customFormat="1" ht="12.75" customHeight="1">
      <c r="A2" s="656" t="s">
        <v>455</v>
      </c>
      <c r="B2" s="654"/>
      <c r="C2" s="654"/>
      <c r="D2" s="654"/>
      <c r="E2" s="654"/>
      <c r="F2" s="654"/>
      <c r="G2" s="654"/>
      <c r="H2" s="654"/>
      <c r="I2" s="998"/>
      <c r="J2" s="998"/>
      <c r="K2" s="998"/>
      <c r="L2" s="998"/>
      <c r="M2" s="998"/>
      <c r="N2" s="998"/>
      <c r="O2" s="654"/>
    </row>
    <row r="3" spans="1:16" s="653" customFormat="1" ht="12.75" customHeight="1">
      <c r="A3" s="656" t="s">
        <v>454</v>
      </c>
      <c r="B3" s="654"/>
      <c r="C3" s="654"/>
      <c r="D3" s="654"/>
      <c r="E3" s="654"/>
      <c r="F3" s="654"/>
      <c r="G3" s="654"/>
      <c r="H3" s="654"/>
      <c r="I3" s="998"/>
      <c r="J3" s="998"/>
      <c r="K3" s="998"/>
      <c r="L3" s="998"/>
      <c r="M3" s="998"/>
      <c r="N3" s="998"/>
      <c r="O3" s="654"/>
    </row>
    <row r="4" spans="1:16" s="614" customFormat="1" ht="24" customHeight="1">
      <c r="A4" s="652"/>
      <c r="B4" s="969" t="s">
        <v>453</v>
      </c>
      <c r="C4" s="651" t="s">
        <v>292</v>
      </c>
      <c r="D4" s="650" t="s">
        <v>220</v>
      </c>
      <c r="E4" s="650" t="s">
        <v>221</v>
      </c>
      <c r="F4" s="649" t="s">
        <v>141</v>
      </c>
      <c r="G4" s="649" t="s">
        <v>222</v>
      </c>
      <c r="H4" s="649" t="s">
        <v>223</v>
      </c>
      <c r="I4" s="999" t="s">
        <v>292</v>
      </c>
      <c r="J4" s="1000" t="s">
        <v>220</v>
      </c>
      <c r="K4" s="1000" t="s">
        <v>221</v>
      </c>
      <c r="L4" s="1001" t="s">
        <v>141</v>
      </c>
      <c r="M4" s="1001" t="s">
        <v>222</v>
      </c>
      <c r="N4" s="1001" t="s">
        <v>223</v>
      </c>
      <c r="O4" s="646"/>
    </row>
    <row r="5" spans="1:16" s="614" customFormat="1" ht="14.1" customHeight="1">
      <c r="A5" s="648"/>
      <c r="B5" s="970"/>
      <c r="C5" s="971">
        <v>2024</v>
      </c>
      <c r="D5" s="973">
        <v>2025</v>
      </c>
      <c r="E5" s="974"/>
      <c r="F5" s="974"/>
      <c r="G5" s="974"/>
      <c r="H5" s="975"/>
      <c r="I5" s="1002">
        <v>2024</v>
      </c>
      <c r="J5" s="966">
        <v>2025</v>
      </c>
      <c r="K5" s="967"/>
      <c r="L5" s="967"/>
      <c r="M5" s="967"/>
      <c r="N5" s="967"/>
      <c r="O5" s="968"/>
    </row>
    <row r="6" spans="1:16" s="614" customFormat="1" ht="26.25" customHeight="1">
      <c r="A6" s="647" t="s">
        <v>452</v>
      </c>
      <c r="B6" s="970"/>
      <c r="C6" s="972"/>
      <c r="D6" s="976"/>
      <c r="E6" s="977"/>
      <c r="F6" s="977"/>
      <c r="G6" s="977"/>
      <c r="H6" s="978"/>
      <c r="I6" s="1003" t="s">
        <v>451</v>
      </c>
      <c r="J6" s="1004"/>
      <c r="K6" s="1003"/>
      <c r="L6" s="1003"/>
      <c r="M6" s="1003"/>
      <c r="N6" s="1005"/>
      <c r="O6" s="645" t="s">
        <v>450</v>
      </c>
    </row>
    <row r="7" spans="1:16" s="633" customFormat="1" ht="14.1" customHeight="1">
      <c r="A7" s="644" t="s">
        <v>449</v>
      </c>
      <c r="B7" s="643">
        <v>1000</v>
      </c>
      <c r="C7" s="642">
        <v>127.72500000000001</v>
      </c>
      <c r="D7" s="641">
        <v>127.1</v>
      </c>
      <c r="E7" s="641">
        <v>126.3</v>
      </c>
      <c r="F7" s="641">
        <v>126</v>
      </c>
      <c r="G7" s="641">
        <v>126.1</v>
      </c>
      <c r="H7" s="640">
        <v>126</v>
      </c>
      <c r="I7" s="1006">
        <v>-1.8255188316679352</v>
      </c>
      <c r="J7" s="1007">
        <v>-0.15710919088766673</v>
      </c>
      <c r="K7" s="1008">
        <v>-0.94117647058823195</v>
      </c>
      <c r="L7" s="1008">
        <v>-1.1764705882352899</v>
      </c>
      <c r="M7" s="1008">
        <v>-1.252936570086149</v>
      </c>
      <c r="N7" s="1009">
        <v>-1.4855355746677219</v>
      </c>
      <c r="O7" s="621">
        <v>-7.9302141157810979E-2</v>
      </c>
    </row>
    <row r="8" spans="1:16" s="633" customFormat="1" ht="14.1" customHeight="1">
      <c r="A8" s="639" t="s">
        <v>448</v>
      </c>
      <c r="B8" s="638">
        <v>734.38</v>
      </c>
      <c r="C8" s="637">
        <v>118.22500000000002</v>
      </c>
      <c r="D8" s="636">
        <v>119.4</v>
      </c>
      <c r="E8" s="636">
        <v>119.9</v>
      </c>
      <c r="F8" s="636">
        <v>119.9</v>
      </c>
      <c r="G8" s="636">
        <v>120</v>
      </c>
      <c r="H8" s="635">
        <v>119.8</v>
      </c>
      <c r="I8" s="1010">
        <v>0.38208448312460064</v>
      </c>
      <c r="J8" s="1011">
        <v>1.3582342954159685</v>
      </c>
      <c r="K8" s="1011">
        <v>1.5241320914479246</v>
      </c>
      <c r="L8" s="1011">
        <v>1.2668918918918877</v>
      </c>
      <c r="M8" s="1011">
        <v>1.2658227848101262</v>
      </c>
      <c r="N8" s="1012">
        <v>1.0118043844856714</v>
      </c>
      <c r="O8" s="634">
        <v>-0.1666666666666714</v>
      </c>
    </row>
    <row r="9" spans="1:16" s="614" customFormat="1" ht="14.1" customHeight="1">
      <c r="A9" s="628" t="s">
        <v>447</v>
      </c>
      <c r="B9" s="626">
        <v>3.61</v>
      </c>
      <c r="C9" s="625">
        <v>116.52499999999999</v>
      </c>
      <c r="D9" s="624">
        <v>121.1</v>
      </c>
      <c r="E9" s="624">
        <v>123.4</v>
      </c>
      <c r="F9" s="624">
        <v>123.6</v>
      </c>
      <c r="G9" s="624">
        <v>123.6</v>
      </c>
      <c r="H9" s="623">
        <v>123.6</v>
      </c>
      <c r="I9" s="1013">
        <v>4.8436679913023539</v>
      </c>
      <c r="J9" s="1007">
        <v>4.9393414211438227</v>
      </c>
      <c r="K9" s="1007">
        <v>6.4710957722174243</v>
      </c>
      <c r="L9" s="1007">
        <v>6.551724137931032</v>
      </c>
      <c r="M9" s="1007">
        <v>6.3683304647160099</v>
      </c>
      <c r="N9" s="1014">
        <v>6.3683304647160099</v>
      </c>
      <c r="O9" s="621">
        <v>0</v>
      </c>
    </row>
    <row r="10" spans="1:16" s="633" customFormat="1" ht="14.1" customHeight="1">
      <c r="A10" s="628" t="s">
        <v>446</v>
      </c>
      <c r="B10" s="626">
        <v>114.06</v>
      </c>
      <c r="C10" s="625">
        <v>129.01666666666668</v>
      </c>
      <c r="D10" s="624">
        <v>131.80000000000001</v>
      </c>
      <c r="E10" s="624">
        <v>133.19999999999999</v>
      </c>
      <c r="F10" s="624">
        <v>133.9</v>
      </c>
      <c r="G10" s="624">
        <v>134.4</v>
      </c>
      <c r="H10" s="623">
        <v>133.9</v>
      </c>
      <c r="I10" s="1013">
        <v>0.41509923466078646</v>
      </c>
      <c r="J10" s="1007">
        <v>2.8883684621389563</v>
      </c>
      <c r="K10" s="1007">
        <v>3.4965034965034931</v>
      </c>
      <c r="L10" s="1007">
        <v>3.7180480247869951</v>
      </c>
      <c r="M10" s="1007">
        <v>3.8639876352395675</v>
      </c>
      <c r="N10" s="1014">
        <v>3.6377708978328371</v>
      </c>
      <c r="O10" s="621">
        <v>-0.3720238095238102</v>
      </c>
    </row>
    <row r="11" spans="1:16" s="614" customFormat="1" ht="14.1" customHeight="1">
      <c r="A11" s="628" t="s">
        <v>445</v>
      </c>
      <c r="B11" s="626">
        <v>2.95</v>
      </c>
      <c r="C11" s="625">
        <v>131.76666666666668</v>
      </c>
      <c r="D11" s="624">
        <v>131.9</v>
      </c>
      <c r="E11" s="624">
        <v>131.1</v>
      </c>
      <c r="F11" s="624">
        <v>131.1</v>
      </c>
      <c r="G11" s="624">
        <v>131.1</v>
      </c>
      <c r="H11" s="623">
        <v>130.80000000000001</v>
      </c>
      <c r="I11" s="1013">
        <v>-5.6450650435612602</v>
      </c>
      <c r="J11" s="1007">
        <v>0.45696877380045464</v>
      </c>
      <c r="K11" s="1007">
        <v>-0.53110773899848596</v>
      </c>
      <c r="L11" s="1007">
        <v>-1.0566037735849108</v>
      </c>
      <c r="M11" s="1007">
        <v>0</v>
      </c>
      <c r="N11" s="1014">
        <v>-0.75872534142639836</v>
      </c>
      <c r="O11" s="621">
        <v>-0.22883295194506559</v>
      </c>
    </row>
    <row r="12" spans="1:16" s="614" customFormat="1" ht="14.1" customHeight="1">
      <c r="A12" s="628" t="s">
        <v>444</v>
      </c>
      <c r="B12" s="626">
        <v>0.34</v>
      </c>
      <c r="C12" s="625">
        <v>133.36666666666667</v>
      </c>
      <c r="D12" s="624">
        <v>132.9</v>
      </c>
      <c r="E12" s="624">
        <v>132.30000000000001</v>
      </c>
      <c r="F12" s="624">
        <v>132.30000000000001</v>
      </c>
      <c r="G12" s="624">
        <v>132.30000000000001</v>
      </c>
      <c r="H12" s="623">
        <v>132.30000000000001</v>
      </c>
      <c r="I12" s="1013">
        <v>-1.6711722782009986</v>
      </c>
      <c r="J12" s="1007">
        <v>-0.300075018754697</v>
      </c>
      <c r="K12" s="1007">
        <v>-0.675675675675663</v>
      </c>
      <c r="L12" s="1007">
        <v>-0.675675675675663</v>
      </c>
      <c r="M12" s="1007">
        <v>-0.675675675675663</v>
      </c>
      <c r="N12" s="1014">
        <v>-0.675675675675663</v>
      </c>
      <c r="O12" s="621">
        <v>0</v>
      </c>
    </row>
    <row r="13" spans="1:16" s="614" customFormat="1" ht="14.1" customHeight="1">
      <c r="A13" s="628" t="s">
        <v>443</v>
      </c>
      <c r="B13" s="626">
        <v>0.54</v>
      </c>
      <c r="C13" s="625">
        <v>129.11666666666665</v>
      </c>
      <c r="D13" s="624">
        <v>117.9</v>
      </c>
      <c r="E13" s="624">
        <v>118.2</v>
      </c>
      <c r="F13" s="624">
        <v>117.9</v>
      </c>
      <c r="G13" s="624">
        <v>117</v>
      </c>
      <c r="H13" s="623">
        <v>116.6</v>
      </c>
      <c r="I13" s="1013">
        <v>-16.130778391252576</v>
      </c>
      <c r="J13" s="1007">
        <v>-12.146050670640818</v>
      </c>
      <c r="K13" s="1007">
        <v>-9.8398169336384314</v>
      </c>
      <c r="L13" s="1007">
        <v>-9.1679506933744221</v>
      </c>
      <c r="M13" s="1007">
        <v>-9.8613251155624084</v>
      </c>
      <c r="N13" s="1014">
        <v>-12</v>
      </c>
      <c r="O13" s="621">
        <v>-0.34188034188035488</v>
      </c>
    </row>
    <row r="14" spans="1:16" s="614" customFormat="1" ht="14.1" customHeight="1">
      <c r="A14" s="628" t="s">
        <v>442</v>
      </c>
      <c r="B14" s="626">
        <v>13.55</v>
      </c>
      <c r="C14" s="625">
        <v>127.89166666666665</v>
      </c>
      <c r="D14" s="624">
        <v>130.5</v>
      </c>
      <c r="E14" s="624">
        <v>130.69999999999999</v>
      </c>
      <c r="F14" s="624">
        <v>130.80000000000001</v>
      </c>
      <c r="G14" s="624">
        <v>131.30000000000001</v>
      </c>
      <c r="H14" s="623">
        <v>130.9</v>
      </c>
      <c r="I14" s="1013">
        <v>0.68228039099913929</v>
      </c>
      <c r="J14" s="1007">
        <v>2.1126760563380316</v>
      </c>
      <c r="K14" s="1007">
        <v>2.349256068911501</v>
      </c>
      <c r="L14" s="1007">
        <v>2.2673964034402019</v>
      </c>
      <c r="M14" s="1007">
        <v>2.5781250000000142</v>
      </c>
      <c r="N14" s="1014">
        <v>2.5058731401722696</v>
      </c>
      <c r="O14" s="621">
        <v>-0.30464584920031257</v>
      </c>
    </row>
    <row r="15" spans="1:16" s="614" customFormat="1" ht="14.1" customHeight="1">
      <c r="A15" s="628" t="s">
        <v>105</v>
      </c>
      <c r="B15" s="626">
        <v>1.31</v>
      </c>
      <c r="C15" s="625">
        <v>191.14166666666668</v>
      </c>
      <c r="D15" s="624">
        <v>132</v>
      </c>
      <c r="E15" s="624">
        <v>131.69999999999999</v>
      </c>
      <c r="F15" s="624">
        <v>127.7</v>
      </c>
      <c r="G15" s="624">
        <v>127.2</v>
      </c>
      <c r="H15" s="623">
        <v>127.3</v>
      </c>
      <c r="I15" s="1013">
        <v>-4.2935825753149857</v>
      </c>
      <c r="J15" s="1007">
        <v>-37.882352941176464</v>
      </c>
      <c r="K15" s="1007">
        <v>-37.965143664625536</v>
      </c>
      <c r="L15" s="1007">
        <v>-39.877589453860637</v>
      </c>
      <c r="M15" s="1007">
        <v>-40.197461212976016</v>
      </c>
      <c r="N15" s="1014">
        <v>-39.524940617577201</v>
      </c>
      <c r="O15" s="621">
        <v>7.8616352201251516E-2</v>
      </c>
    </row>
    <row r="16" spans="1:16" s="614" customFormat="1" ht="14.1" customHeight="1">
      <c r="A16" s="628" t="s">
        <v>441</v>
      </c>
      <c r="B16" s="626">
        <v>3.64</v>
      </c>
      <c r="C16" s="625">
        <v>129.74166666666667</v>
      </c>
      <c r="D16" s="624">
        <v>136.9</v>
      </c>
      <c r="E16" s="624">
        <v>137.5</v>
      </c>
      <c r="F16" s="624">
        <v>137.80000000000001</v>
      </c>
      <c r="G16" s="624">
        <v>137.9</v>
      </c>
      <c r="H16" s="623">
        <v>137.4</v>
      </c>
      <c r="I16" s="1013">
        <v>3.7380063965885029</v>
      </c>
      <c r="J16" s="1007">
        <v>6.4541213063763649</v>
      </c>
      <c r="K16" s="1007">
        <v>7.1706936866718536</v>
      </c>
      <c r="L16" s="1007">
        <v>7.6562500000000142</v>
      </c>
      <c r="M16" s="1007">
        <v>6.8164213787761554</v>
      </c>
      <c r="N16" s="1014">
        <v>6.1823802163833079</v>
      </c>
      <c r="O16" s="621">
        <v>-0.36258158085568937</v>
      </c>
    </row>
    <row r="17" spans="1:18" s="614" customFormat="1" ht="14.1" customHeight="1">
      <c r="A17" s="628" t="s">
        <v>256</v>
      </c>
      <c r="B17" s="626">
        <v>5.0999999999999996</v>
      </c>
      <c r="C17" s="625">
        <v>145.80000000000001</v>
      </c>
      <c r="D17" s="624">
        <v>157</v>
      </c>
      <c r="E17" s="624">
        <v>158.19999999999999</v>
      </c>
      <c r="F17" s="624">
        <v>162.19999999999999</v>
      </c>
      <c r="G17" s="624">
        <v>162.80000000000001</v>
      </c>
      <c r="H17" s="623">
        <v>161.4</v>
      </c>
      <c r="I17" s="1013">
        <v>20.1153370863655</v>
      </c>
      <c r="J17" s="1007">
        <v>13.603473227206962</v>
      </c>
      <c r="K17" s="1007">
        <v>8.2079343365253123</v>
      </c>
      <c r="L17" s="1007">
        <v>10.340136054421762</v>
      </c>
      <c r="M17" s="1007">
        <v>7.3878627968337867</v>
      </c>
      <c r="N17" s="1014">
        <v>8.6868686868686922</v>
      </c>
      <c r="O17" s="621">
        <v>-0.85995085995087095</v>
      </c>
    </row>
    <row r="18" spans="1:18" s="614" customFormat="1" ht="14.1" customHeight="1">
      <c r="A18" s="628" t="s">
        <v>440</v>
      </c>
      <c r="B18" s="626">
        <v>2.5499999999999998</v>
      </c>
      <c r="C18" s="625">
        <v>103.71666666666665</v>
      </c>
      <c r="D18" s="624">
        <v>110.4</v>
      </c>
      <c r="E18" s="624">
        <v>110.3</v>
      </c>
      <c r="F18" s="624">
        <v>107.1</v>
      </c>
      <c r="G18" s="624">
        <v>108.1</v>
      </c>
      <c r="H18" s="623">
        <v>105.8</v>
      </c>
      <c r="I18" s="1013">
        <v>-5.3104077906269254</v>
      </c>
      <c r="J18" s="1007">
        <v>9.9601593625497884</v>
      </c>
      <c r="K18" s="1007">
        <v>7.2957198443579756</v>
      </c>
      <c r="L18" s="1007">
        <v>3.2786885245901516</v>
      </c>
      <c r="M18" s="1007">
        <v>3.2473734479465008</v>
      </c>
      <c r="N18" s="1014">
        <v>2.2222222222222143</v>
      </c>
      <c r="O18" s="621">
        <v>-2.1276595744680833</v>
      </c>
    </row>
    <row r="19" spans="1:18" s="614" customFormat="1" ht="14.1" customHeight="1">
      <c r="A19" s="628" t="s">
        <v>439</v>
      </c>
      <c r="B19" s="626">
        <v>0.83</v>
      </c>
      <c r="C19" s="625">
        <v>93.59999999999998</v>
      </c>
      <c r="D19" s="624">
        <v>104.1</v>
      </c>
      <c r="E19" s="624">
        <v>104.3</v>
      </c>
      <c r="F19" s="624">
        <v>102.6</v>
      </c>
      <c r="G19" s="624">
        <v>104.7</v>
      </c>
      <c r="H19" s="623">
        <v>102.8</v>
      </c>
      <c r="I19" s="1013">
        <v>-1.2050312252616919</v>
      </c>
      <c r="J19" s="1007">
        <v>18.700114025085512</v>
      </c>
      <c r="K19" s="1007">
        <v>15.760266370699227</v>
      </c>
      <c r="L19" s="1007">
        <v>10.322580645161295</v>
      </c>
      <c r="M19" s="1007">
        <v>9.8635886673662014</v>
      </c>
      <c r="N19" s="1014">
        <v>8.2105263157894655</v>
      </c>
      <c r="O19" s="621">
        <v>-1.8147086914995185</v>
      </c>
      <c r="Q19" s="632"/>
    </row>
    <row r="20" spans="1:18" s="614" customFormat="1" ht="14.1" customHeight="1">
      <c r="A20" s="628" t="s">
        <v>438</v>
      </c>
      <c r="B20" s="626">
        <v>0.32</v>
      </c>
      <c r="C20" s="625">
        <v>148.65833333333336</v>
      </c>
      <c r="D20" s="624">
        <v>148.4</v>
      </c>
      <c r="E20" s="624">
        <v>150</v>
      </c>
      <c r="F20" s="624">
        <v>150</v>
      </c>
      <c r="G20" s="624">
        <v>150</v>
      </c>
      <c r="H20" s="623">
        <v>150.30000000000001</v>
      </c>
      <c r="I20" s="1013">
        <v>-1.3875069098949382</v>
      </c>
      <c r="J20" s="1007">
        <v>0</v>
      </c>
      <c r="K20" s="1007">
        <v>1.0781671159029571</v>
      </c>
      <c r="L20" s="1007">
        <v>1.0781671159029571</v>
      </c>
      <c r="M20" s="1007">
        <v>1.0781671159029571</v>
      </c>
      <c r="N20" s="1014">
        <v>1.2803234501347731</v>
      </c>
      <c r="O20" s="621">
        <v>0.20000000000000284</v>
      </c>
    </row>
    <row r="21" spans="1:18" s="614" customFormat="1" ht="14.1" customHeight="1">
      <c r="A21" s="628" t="s">
        <v>437</v>
      </c>
      <c r="B21" s="626">
        <v>0.98</v>
      </c>
      <c r="C21" s="625">
        <v>154.85833333333332</v>
      </c>
      <c r="D21" s="624">
        <v>156.19999999999999</v>
      </c>
      <c r="E21" s="624">
        <v>156.4</v>
      </c>
      <c r="F21" s="624">
        <v>156.30000000000001</v>
      </c>
      <c r="G21" s="624">
        <v>156.4</v>
      </c>
      <c r="H21" s="623">
        <v>156.30000000000001</v>
      </c>
      <c r="I21" s="1013">
        <v>-1.2120567752910603</v>
      </c>
      <c r="J21" s="1007">
        <v>1.7589576547231189</v>
      </c>
      <c r="K21" s="1007">
        <v>1.8229166666666714</v>
      </c>
      <c r="L21" s="1007">
        <v>1.8904823989569763</v>
      </c>
      <c r="M21" s="1007">
        <v>1.7566688353936257</v>
      </c>
      <c r="N21" s="1014">
        <v>1.8241042345276952</v>
      </c>
      <c r="O21" s="621">
        <v>-6.3938618925831747E-2</v>
      </c>
    </row>
    <row r="22" spans="1:18" s="614" customFormat="1" ht="14.1" customHeight="1">
      <c r="A22" s="628" t="s">
        <v>436</v>
      </c>
      <c r="B22" s="626">
        <v>16.84</v>
      </c>
      <c r="C22" s="625">
        <v>127.97500000000001</v>
      </c>
      <c r="D22" s="624">
        <v>135.30000000000001</v>
      </c>
      <c r="E22" s="624">
        <v>136.30000000000001</v>
      </c>
      <c r="F22" s="624">
        <v>136.4</v>
      </c>
      <c r="G22" s="624">
        <v>136.5</v>
      </c>
      <c r="H22" s="623">
        <v>137.1</v>
      </c>
      <c r="I22" s="1013">
        <v>-0.23387253946596331</v>
      </c>
      <c r="J22" s="1007">
        <v>8.6746987951807171</v>
      </c>
      <c r="K22" s="1007">
        <v>9.5659163987138243</v>
      </c>
      <c r="L22" s="1007">
        <v>8.8587390263368064</v>
      </c>
      <c r="M22" s="1007">
        <v>8.5055643879173459</v>
      </c>
      <c r="N22" s="1014">
        <v>7.8678206136900002</v>
      </c>
      <c r="O22" s="621">
        <v>0.439560439560438</v>
      </c>
    </row>
    <row r="23" spans="1:18" s="614" customFormat="1" ht="14.1" customHeight="1">
      <c r="A23" s="628" t="s">
        <v>435</v>
      </c>
      <c r="B23" s="626">
        <v>3.78</v>
      </c>
      <c r="C23" s="625">
        <v>129.83333333333334</v>
      </c>
      <c r="D23" s="624">
        <v>139.4</v>
      </c>
      <c r="E23" s="624">
        <v>140.30000000000001</v>
      </c>
      <c r="F23" s="624">
        <v>140.30000000000001</v>
      </c>
      <c r="G23" s="624">
        <v>140.19999999999999</v>
      </c>
      <c r="H23" s="623">
        <v>140.5</v>
      </c>
      <c r="I23" s="1013">
        <v>-3.4337424073385421</v>
      </c>
      <c r="J23" s="1015">
        <v>9.5051060487038512</v>
      </c>
      <c r="K23" s="1007">
        <v>10.99683544303798</v>
      </c>
      <c r="L23" s="1007">
        <v>10.559495665878643</v>
      </c>
      <c r="M23" s="1007">
        <v>9.7885669537979538</v>
      </c>
      <c r="N23" s="1014">
        <v>9.2534992223950212</v>
      </c>
      <c r="O23" s="621">
        <v>0.21398002853068476</v>
      </c>
    </row>
    <row r="24" spans="1:18" s="631" customFormat="1" ht="14.1" customHeight="1">
      <c r="A24" s="628" t="s">
        <v>434</v>
      </c>
      <c r="B24" s="626">
        <v>1.45</v>
      </c>
      <c r="C24" s="625">
        <v>161.67500000000001</v>
      </c>
      <c r="D24" s="624">
        <v>182.3</v>
      </c>
      <c r="E24" s="624">
        <v>180.1</v>
      </c>
      <c r="F24" s="624">
        <v>177.6</v>
      </c>
      <c r="G24" s="624">
        <v>177.5</v>
      </c>
      <c r="H24" s="623">
        <v>177.6</v>
      </c>
      <c r="I24" s="1013">
        <v>26.621850933298546</v>
      </c>
      <c r="J24" s="1007">
        <v>28.380281690140862</v>
      </c>
      <c r="K24" s="1007">
        <v>24.550484094052564</v>
      </c>
      <c r="L24" s="1007">
        <v>21.560574948665305</v>
      </c>
      <c r="M24" s="1007">
        <v>18.175765645805612</v>
      </c>
      <c r="N24" s="1014">
        <v>11.838790931989919</v>
      </c>
      <c r="O24" s="621">
        <v>5.633802816899447E-2</v>
      </c>
    </row>
    <row r="25" spans="1:18" s="631" customFormat="1" ht="14.1" customHeight="1">
      <c r="A25" s="628" t="s">
        <v>433</v>
      </c>
      <c r="B25" s="626">
        <v>6.21</v>
      </c>
      <c r="C25" s="625">
        <v>129.29166666666666</v>
      </c>
      <c r="D25" s="624">
        <v>136.9</v>
      </c>
      <c r="E25" s="624">
        <v>137.80000000000001</v>
      </c>
      <c r="F25" s="624">
        <v>138.9</v>
      </c>
      <c r="G25" s="624">
        <v>139.30000000000001</v>
      </c>
      <c r="H25" s="623">
        <v>139.9</v>
      </c>
      <c r="I25" s="1013">
        <v>-1.9341381707856726</v>
      </c>
      <c r="J25" s="1007">
        <v>7.2884012539184937</v>
      </c>
      <c r="K25" s="1007">
        <v>8.3333333333333428</v>
      </c>
      <c r="L25" s="1007">
        <v>9.4562647754137004</v>
      </c>
      <c r="M25" s="1007">
        <v>9.5987411487018335</v>
      </c>
      <c r="N25" s="1014">
        <v>9.9842767295597525</v>
      </c>
      <c r="O25" s="621">
        <v>0.4307250538406322</v>
      </c>
    </row>
    <row r="26" spans="1:18" s="631" customFormat="1" ht="14.1" customHeight="1">
      <c r="A26" s="628" t="s">
        <v>432</v>
      </c>
      <c r="B26" s="626">
        <v>4.75</v>
      </c>
      <c r="C26" s="625">
        <v>114.125</v>
      </c>
      <c r="D26" s="624">
        <v>114.8</v>
      </c>
      <c r="E26" s="624">
        <v>116.5</v>
      </c>
      <c r="F26" s="624">
        <v>116.5</v>
      </c>
      <c r="G26" s="624">
        <v>116.5</v>
      </c>
      <c r="H26" s="623">
        <v>117.2</v>
      </c>
      <c r="I26" s="1013">
        <v>-3.698755361788912</v>
      </c>
      <c r="J26" s="1007">
        <v>2.135231316725978</v>
      </c>
      <c r="K26" s="1007">
        <v>3.3717834960070832</v>
      </c>
      <c r="L26" s="1007">
        <v>1.3043478260869534</v>
      </c>
      <c r="M26" s="1007">
        <v>1.5693112467306065</v>
      </c>
      <c r="N26" s="1014">
        <v>1.0344827586206975</v>
      </c>
      <c r="O26" s="621">
        <v>0.60085836909871659</v>
      </c>
    </row>
    <row r="27" spans="1:18" s="631" customFormat="1" ht="14.1" customHeight="1">
      <c r="A27" s="628" t="s">
        <v>431</v>
      </c>
      <c r="B27" s="626">
        <v>0.65</v>
      </c>
      <c r="C27" s="625">
        <v>130.89166666666668</v>
      </c>
      <c r="D27" s="624">
        <v>141</v>
      </c>
      <c r="E27" s="624">
        <v>144.4</v>
      </c>
      <c r="F27" s="624">
        <v>142.4</v>
      </c>
      <c r="G27" s="624">
        <v>142.4</v>
      </c>
      <c r="H27" s="623">
        <v>145.6</v>
      </c>
      <c r="I27" s="1013">
        <v>1.2734797835094014E-2</v>
      </c>
      <c r="J27" s="1007">
        <v>10.675039246467819</v>
      </c>
      <c r="K27" s="1007">
        <v>12.989045383411593</v>
      </c>
      <c r="L27" s="1007">
        <v>10.473235065942603</v>
      </c>
      <c r="M27" s="1007">
        <v>10.473235065942603</v>
      </c>
      <c r="N27" s="1014">
        <v>12.95577967416601</v>
      </c>
      <c r="O27" s="621">
        <v>2.247191011235941</v>
      </c>
    </row>
    <row r="28" spans="1:18" s="631" customFormat="1" ht="14.1" customHeight="1">
      <c r="A28" s="628" t="s">
        <v>430</v>
      </c>
      <c r="B28" s="626">
        <v>26.57</v>
      </c>
      <c r="C28" s="625">
        <v>136.11666666666667</v>
      </c>
      <c r="D28" s="624">
        <v>135.1</v>
      </c>
      <c r="E28" s="624">
        <v>139.5</v>
      </c>
      <c r="F28" s="624">
        <v>141.9</v>
      </c>
      <c r="G28" s="624">
        <v>143.9</v>
      </c>
      <c r="H28" s="623">
        <v>142.30000000000001</v>
      </c>
      <c r="I28" s="1013">
        <v>-1.2275503416580733</v>
      </c>
      <c r="J28" s="1007">
        <v>-1.458789204959885</v>
      </c>
      <c r="K28" s="1007">
        <v>1.4545454545454675</v>
      </c>
      <c r="L28" s="1007">
        <v>3.35032774945374</v>
      </c>
      <c r="M28" s="1007">
        <v>4.806991988346681</v>
      </c>
      <c r="N28" s="1014">
        <v>4.3255131964809408</v>
      </c>
      <c r="O28" s="621">
        <v>-1.111883252258508</v>
      </c>
    </row>
    <row r="29" spans="1:18" s="631" customFormat="1" ht="14.1" customHeight="1">
      <c r="A29" s="628" t="s">
        <v>429</v>
      </c>
      <c r="B29" s="626">
        <v>3.51</v>
      </c>
      <c r="C29" s="625">
        <v>126.55833333333334</v>
      </c>
      <c r="D29" s="624">
        <v>153.9</v>
      </c>
      <c r="E29" s="624">
        <v>159.19999999999999</v>
      </c>
      <c r="F29" s="624">
        <v>165</v>
      </c>
      <c r="G29" s="624">
        <v>169.9</v>
      </c>
      <c r="H29" s="623">
        <v>172.4</v>
      </c>
      <c r="I29" s="1013">
        <v>4.3349821379499787</v>
      </c>
      <c r="J29" s="1007">
        <v>26.354679802955673</v>
      </c>
      <c r="K29" s="1007">
        <v>30.384930384930385</v>
      </c>
      <c r="L29" s="1007">
        <v>35.69078947368422</v>
      </c>
      <c r="M29" s="1007">
        <v>37.459546925566343</v>
      </c>
      <c r="N29" s="1014">
        <v>38.03042433947158</v>
      </c>
      <c r="O29" s="621">
        <v>1.4714537963507865</v>
      </c>
    </row>
    <row r="30" spans="1:18" s="631" customFormat="1" ht="14.1" customHeight="1">
      <c r="A30" s="628" t="s">
        <v>428</v>
      </c>
      <c r="B30" s="626">
        <v>7.34</v>
      </c>
      <c r="C30" s="625">
        <v>149.80000000000001</v>
      </c>
      <c r="D30" s="624">
        <v>133</v>
      </c>
      <c r="E30" s="624">
        <v>145</v>
      </c>
      <c r="F30" s="624">
        <v>149.4</v>
      </c>
      <c r="G30" s="624">
        <v>152.9</v>
      </c>
      <c r="H30" s="623">
        <v>145.19999999999999</v>
      </c>
      <c r="I30" s="1013">
        <v>-4.883856288692499</v>
      </c>
      <c r="J30" s="1007">
        <v>-14.961636828644515</v>
      </c>
      <c r="K30" s="1007">
        <v>-7.7021005728835092</v>
      </c>
      <c r="L30" s="1007">
        <v>-4.4757033248081939</v>
      </c>
      <c r="M30" s="1007">
        <v>-1.7352185089974341</v>
      </c>
      <c r="N30" s="1014">
        <v>-3.9046988749172726</v>
      </c>
      <c r="O30" s="621">
        <v>-5.0359712230215905</v>
      </c>
    </row>
    <row r="31" spans="1:18" s="614" customFormat="1" ht="14.1" customHeight="1">
      <c r="A31" s="628" t="s">
        <v>427</v>
      </c>
      <c r="B31" s="626">
        <v>2.89</v>
      </c>
      <c r="C31" s="625">
        <v>126.35833333333331</v>
      </c>
      <c r="D31" s="624">
        <v>133.30000000000001</v>
      </c>
      <c r="E31" s="624">
        <v>135.4</v>
      </c>
      <c r="F31" s="624">
        <v>137.69999999999999</v>
      </c>
      <c r="G31" s="624">
        <v>140.4</v>
      </c>
      <c r="H31" s="623">
        <v>139.9</v>
      </c>
      <c r="I31" s="1013">
        <v>-3.8490805326569557</v>
      </c>
      <c r="J31" s="1007">
        <v>7.7607113985448848</v>
      </c>
      <c r="K31" s="1007">
        <v>8.2334132693844992</v>
      </c>
      <c r="L31" s="1007">
        <v>9.546539379474936</v>
      </c>
      <c r="M31" s="1007">
        <v>12.051077414205906</v>
      </c>
      <c r="N31" s="1014">
        <v>10.768012668250208</v>
      </c>
      <c r="O31" s="621">
        <v>-0.35612535612536078</v>
      </c>
    </row>
    <row r="32" spans="1:18" s="614" customFormat="1" ht="14.1" customHeight="1">
      <c r="A32" s="628" t="s">
        <v>426</v>
      </c>
      <c r="B32" s="626">
        <v>12.83</v>
      </c>
      <c r="C32" s="625">
        <v>133.08333333333334</v>
      </c>
      <c r="D32" s="624">
        <v>131.69999999999999</v>
      </c>
      <c r="E32" s="624">
        <v>131.80000000000001</v>
      </c>
      <c r="F32" s="624">
        <v>132.1</v>
      </c>
      <c r="G32" s="624">
        <v>132.5</v>
      </c>
      <c r="H32" s="623">
        <v>133</v>
      </c>
      <c r="I32" s="1013">
        <v>0.44656896660167433</v>
      </c>
      <c r="J32" s="1007">
        <v>-1.274362818590717</v>
      </c>
      <c r="K32" s="1007">
        <v>-1.199400299850069</v>
      </c>
      <c r="L32" s="1007">
        <v>-0.90022505626407678</v>
      </c>
      <c r="M32" s="1007">
        <v>-0.60015003750937979</v>
      </c>
      <c r="N32" s="1014">
        <v>-0.29985007496252081</v>
      </c>
      <c r="O32" s="621">
        <v>0.37735849056603854</v>
      </c>
      <c r="R32" s="614" t="s">
        <v>2</v>
      </c>
    </row>
    <row r="33" spans="1:15" s="614" customFormat="1" ht="14.1" customHeight="1">
      <c r="A33" s="628" t="s">
        <v>425</v>
      </c>
      <c r="B33" s="626">
        <v>1.36</v>
      </c>
      <c r="C33" s="618">
        <v>118.26666666666667</v>
      </c>
      <c r="D33" s="617">
        <v>119.9</v>
      </c>
      <c r="E33" s="617">
        <v>119.7</v>
      </c>
      <c r="F33" s="617">
        <v>119.2</v>
      </c>
      <c r="G33" s="617">
        <v>119.5</v>
      </c>
      <c r="H33" s="616">
        <v>120.3</v>
      </c>
      <c r="I33" s="1016">
        <v>-3.8938172953206163</v>
      </c>
      <c r="J33" s="1017">
        <v>1.0961214165261595</v>
      </c>
      <c r="K33" s="1017">
        <v>0.75757575757575069</v>
      </c>
      <c r="L33" s="1017">
        <v>0.16806722689075571</v>
      </c>
      <c r="M33" s="1017">
        <v>0.67396798652063694</v>
      </c>
      <c r="N33" s="1018">
        <v>2.2959183673469568</v>
      </c>
      <c r="O33" s="615">
        <v>0.66945606694559956</v>
      </c>
    </row>
    <row r="34" spans="1:15" s="610" customFormat="1" ht="14.1" customHeight="1">
      <c r="A34" s="630" t="s">
        <v>424</v>
      </c>
      <c r="B34" s="629">
        <v>1.6</v>
      </c>
      <c r="C34" s="625">
        <v>131.5</v>
      </c>
      <c r="D34" s="624">
        <v>165.1</v>
      </c>
      <c r="E34" s="624">
        <v>178.4</v>
      </c>
      <c r="F34" s="624">
        <v>177.9</v>
      </c>
      <c r="G34" s="624">
        <v>177.9</v>
      </c>
      <c r="H34" s="623">
        <v>180.8</v>
      </c>
      <c r="I34" s="1013">
        <v>9.5147478591826484E-2</v>
      </c>
      <c r="J34" s="1007">
        <v>35.217035217035203</v>
      </c>
      <c r="K34" s="1007">
        <v>43.293172690763043</v>
      </c>
      <c r="L34" s="1007">
        <v>41.190476190476204</v>
      </c>
      <c r="M34" s="1007">
        <v>41.190476190476204</v>
      </c>
      <c r="N34" s="1014">
        <v>38.43797856049008</v>
      </c>
      <c r="O34" s="621">
        <v>1.630129286115789</v>
      </c>
    </row>
    <row r="35" spans="1:15" s="614" customFormat="1" ht="14.1" customHeight="1">
      <c r="A35" s="628" t="s">
        <v>423</v>
      </c>
      <c r="B35" s="626">
        <v>5.28</v>
      </c>
      <c r="C35" s="625">
        <v>114.96666666666665</v>
      </c>
      <c r="D35" s="624">
        <v>116.7</v>
      </c>
      <c r="E35" s="624">
        <v>116.7</v>
      </c>
      <c r="F35" s="624">
        <v>117.3</v>
      </c>
      <c r="G35" s="624">
        <v>117.3</v>
      </c>
      <c r="H35" s="623">
        <v>117.3</v>
      </c>
      <c r="I35" s="1013">
        <v>1.9283339490210381</v>
      </c>
      <c r="J35" s="1007">
        <v>1.921397379912662</v>
      </c>
      <c r="K35" s="1007">
        <v>1.5665796344647589</v>
      </c>
      <c r="L35" s="1007">
        <v>2.0887728459529882</v>
      </c>
      <c r="M35" s="1007">
        <v>2.0887728459529882</v>
      </c>
      <c r="N35" s="1014">
        <v>2.0887728459529882</v>
      </c>
      <c r="O35" s="621">
        <v>0</v>
      </c>
    </row>
    <row r="36" spans="1:15" s="614" customFormat="1" ht="14.1" customHeight="1">
      <c r="A36" s="628" t="s">
        <v>422</v>
      </c>
      <c r="B36" s="626">
        <v>0.38</v>
      </c>
      <c r="C36" s="625">
        <v>142.14166666666665</v>
      </c>
      <c r="D36" s="624">
        <v>129.30000000000001</v>
      </c>
      <c r="E36" s="624">
        <v>123.2</v>
      </c>
      <c r="F36" s="624">
        <v>123.5</v>
      </c>
      <c r="G36" s="624">
        <v>122.9</v>
      </c>
      <c r="H36" s="623">
        <v>121.9</v>
      </c>
      <c r="I36" s="1013">
        <v>-7.2686745677938518</v>
      </c>
      <c r="J36" s="1007">
        <v>-10.704419889502759</v>
      </c>
      <c r="K36" s="1007">
        <v>-16.0190865712338</v>
      </c>
      <c r="L36" s="1007">
        <v>-16.271186440677965</v>
      </c>
      <c r="M36" s="1007">
        <v>-16.22358554873891</v>
      </c>
      <c r="N36" s="1014">
        <v>-15.698478561549095</v>
      </c>
      <c r="O36" s="621">
        <v>-0.81366965012205128</v>
      </c>
    </row>
    <row r="37" spans="1:15" s="614" customFormat="1" ht="14.1" customHeight="1">
      <c r="A37" s="628" t="s">
        <v>421</v>
      </c>
      <c r="B37" s="626">
        <v>1.72</v>
      </c>
      <c r="C37" s="625">
        <v>108.66666666666669</v>
      </c>
      <c r="D37" s="624">
        <v>108.5</v>
      </c>
      <c r="E37" s="624">
        <v>108.5</v>
      </c>
      <c r="F37" s="624">
        <v>108.7</v>
      </c>
      <c r="G37" s="624">
        <v>108.7</v>
      </c>
      <c r="H37" s="623">
        <v>108.7</v>
      </c>
      <c r="I37" s="1013">
        <v>1.234376213026934</v>
      </c>
      <c r="J37" s="1007">
        <v>-9.2081031307543526E-2</v>
      </c>
      <c r="K37" s="1007">
        <v>-0.18399264029439166</v>
      </c>
      <c r="L37" s="1007">
        <v>0</v>
      </c>
      <c r="M37" s="1007">
        <v>0</v>
      </c>
      <c r="N37" s="1014">
        <v>0</v>
      </c>
      <c r="O37" s="621">
        <v>0</v>
      </c>
    </row>
    <row r="38" spans="1:15" s="614" customFormat="1" ht="14.1" customHeight="1">
      <c r="A38" s="628" t="s">
        <v>420</v>
      </c>
      <c r="B38" s="626">
        <v>1.24</v>
      </c>
      <c r="C38" s="625">
        <v>111.4666666666667</v>
      </c>
      <c r="D38" s="624">
        <v>112.4</v>
      </c>
      <c r="E38" s="624">
        <v>112.3</v>
      </c>
      <c r="F38" s="624">
        <v>113.6</v>
      </c>
      <c r="G38" s="624">
        <v>113.7</v>
      </c>
      <c r="H38" s="623">
        <v>113.7</v>
      </c>
      <c r="I38" s="1013">
        <v>0.4128819157721324</v>
      </c>
      <c r="J38" s="1007">
        <v>1.3525698827772743</v>
      </c>
      <c r="K38" s="1007">
        <v>1.171171171171153</v>
      </c>
      <c r="L38" s="1007">
        <v>2.1582733812949471</v>
      </c>
      <c r="M38" s="1007">
        <v>2.2482014388489233</v>
      </c>
      <c r="N38" s="1014">
        <v>2.3402340234023598</v>
      </c>
      <c r="O38" s="621">
        <v>0</v>
      </c>
    </row>
    <row r="39" spans="1:15" s="614" customFormat="1" ht="14.1" customHeight="1">
      <c r="A39" s="628" t="s">
        <v>419</v>
      </c>
      <c r="B39" s="626">
        <v>6.22</v>
      </c>
      <c r="C39" s="625">
        <v>121.43333333333332</v>
      </c>
      <c r="D39" s="624">
        <v>124</v>
      </c>
      <c r="E39" s="624">
        <v>124.1</v>
      </c>
      <c r="F39" s="624">
        <v>124.6</v>
      </c>
      <c r="G39" s="624">
        <v>124.7</v>
      </c>
      <c r="H39" s="623">
        <v>124.7</v>
      </c>
      <c r="I39" s="1013">
        <v>3.7005408482777966</v>
      </c>
      <c r="J39" s="1007">
        <v>2.4793388429751957</v>
      </c>
      <c r="K39" s="1007">
        <v>2.0559210526315752</v>
      </c>
      <c r="L39" s="1007">
        <v>2.5514403292180958</v>
      </c>
      <c r="M39" s="1007">
        <v>2.4650780608052543</v>
      </c>
      <c r="N39" s="1014">
        <v>3.3140016570008157</v>
      </c>
      <c r="O39" s="621">
        <v>0</v>
      </c>
    </row>
    <row r="40" spans="1:15" s="614" customFormat="1" ht="14.1" customHeight="1">
      <c r="A40" s="628" t="s">
        <v>418</v>
      </c>
      <c r="B40" s="626">
        <v>2.34</v>
      </c>
      <c r="C40" s="625">
        <v>129.28333333333333</v>
      </c>
      <c r="D40" s="624">
        <v>132.1</v>
      </c>
      <c r="E40" s="624">
        <v>132.6</v>
      </c>
      <c r="F40" s="624">
        <v>132.30000000000001</v>
      </c>
      <c r="G40" s="624">
        <v>132.30000000000001</v>
      </c>
      <c r="H40" s="623">
        <v>134.9</v>
      </c>
      <c r="I40" s="1013">
        <v>1.8915013792197612</v>
      </c>
      <c r="J40" s="1007">
        <v>3.203125</v>
      </c>
      <c r="K40" s="1007">
        <v>4.1633935585231825</v>
      </c>
      <c r="L40" s="1007">
        <v>4.0912667191188063</v>
      </c>
      <c r="M40" s="1007">
        <v>3.6833855799373225</v>
      </c>
      <c r="N40" s="1014">
        <v>5.0623052959501535</v>
      </c>
      <c r="O40" s="621">
        <v>1.9652305366591065</v>
      </c>
    </row>
    <row r="41" spans="1:15" s="614" customFormat="1" ht="14.1" customHeight="1">
      <c r="A41" s="627" t="s">
        <v>417</v>
      </c>
      <c r="B41" s="626">
        <v>5.91</v>
      </c>
      <c r="C41" s="625">
        <v>104.86666666666667</v>
      </c>
      <c r="D41" s="624">
        <v>108.2</v>
      </c>
      <c r="E41" s="624">
        <v>108.2</v>
      </c>
      <c r="F41" s="624">
        <v>107.1</v>
      </c>
      <c r="G41" s="624">
        <v>105.9</v>
      </c>
      <c r="H41" s="623">
        <v>104.2</v>
      </c>
      <c r="I41" s="1013">
        <v>-10.210488762040669</v>
      </c>
      <c r="J41" s="1007">
        <v>6.1825318940137493</v>
      </c>
      <c r="K41" s="1007">
        <v>4.7434656340755055</v>
      </c>
      <c r="L41" s="1007">
        <v>0.84745762711864359</v>
      </c>
      <c r="M41" s="1007">
        <v>-0.74976569821930639</v>
      </c>
      <c r="N41" s="1014">
        <v>-0.57251908396945339</v>
      </c>
      <c r="O41" s="621">
        <v>-1.605288007554293</v>
      </c>
    </row>
    <row r="42" spans="1:15" s="614" customFormat="1" ht="14.1" customHeight="1">
      <c r="A42" s="620" t="s">
        <v>416</v>
      </c>
      <c r="B42" s="619">
        <v>1.84</v>
      </c>
      <c r="C42" s="618">
        <v>135.86666666666665</v>
      </c>
      <c r="D42" s="617">
        <v>140.80000000000001</v>
      </c>
      <c r="E42" s="617">
        <v>141.30000000000001</v>
      </c>
      <c r="F42" s="617">
        <v>141.30000000000001</v>
      </c>
      <c r="G42" s="617">
        <v>141.4</v>
      </c>
      <c r="H42" s="616">
        <v>141.4</v>
      </c>
      <c r="I42" s="1016">
        <v>1.0035931111386276</v>
      </c>
      <c r="J42" s="1017">
        <v>3.9114391143911575</v>
      </c>
      <c r="K42" s="1017">
        <v>4.2035398230088674</v>
      </c>
      <c r="L42" s="1017">
        <v>4.58919319022948</v>
      </c>
      <c r="M42" s="1017">
        <v>4.3542435424354267</v>
      </c>
      <c r="N42" s="1018">
        <v>4.3542435424354267</v>
      </c>
      <c r="O42" s="615">
        <v>0</v>
      </c>
    </row>
    <row r="43" spans="1:15" s="610" customFormat="1" ht="14.1" customHeight="1">
      <c r="A43" s="613" t="s">
        <v>415</v>
      </c>
      <c r="B43" s="612"/>
      <c r="D43" s="611"/>
      <c r="E43" s="611"/>
      <c r="F43" s="611"/>
      <c r="G43" s="611"/>
      <c r="H43" s="611"/>
      <c r="I43" s="1019"/>
      <c r="J43" s="1019"/>
      <c r="K43" s="1019"/>
      <c r="L43" s="1019"/>
      <c r="M43" s="1019"/>
      <c r="N43" s="1019"/>
    </row>
    <row r="44" spans="1:15" s="605" customFormat="1" ht="14.1" customHeight="1">
      <c r="A44" s="609" t="s">
        <v>414</v>
      </c>
      <c r="B44" s="608"/>
      <c r="C44" s="607"/>
      <c r="D44" s="606"/>
      <c r="E44" s="606"/>
      <c r="F44" s="606"/>
      <c r="G44" s="606"/>
      <c r="H44" s="606"/>
      <c r="I44" s="1020"/>
      <c r="J44" s="1020"/>
      <c r="K44" s="1020"/>
      <c r="L44" s="1020"/>
      <c r="M44" s="1020"/>
      <c r="N44" s="1020"/>
      <c r="O44" s="599"/>
    </row>
    <row r="45" spans="1:15" ht="14.1" customHeight="1">
      <c r="A45" s="604" t="s">
        <v>288</v>
      </c>
    </row>
    <row r="48" spans="1:15" ht="9" customHeight="1">
      <c r="A48" s="603"/>
    </row>
    <row r="87" spans="1:15" ht="9" customHeight="1">
      <c r="A87" s="602"/>
      <c r="B87" s="600"/>
      <c r="D87" s="601"/>
      <c r="E87" s="601"/>
      <c r="F87" s="601"/>
      <c r="G87" s="601"/>
      <c r="H87" s="601"/>
      <c r="I87" s="1022"/>
      <c r="J87" s="1022"/>
      <c r="K87" s="1022"/>
      <c r="L87" s="1022"/>
      <c r="M87" s="1022"/>
      <c r="N87" s="1022"/>
      <c r="O87" s="601"/>
    </row>
    <row r="88" spans="1:15" ht="9" customHeight="1">
      <c r="B88" s="600"/>
      <c r="D88" s="601"/>
      <c r="E88" s="601"/>
      <c r="F88" s="601"/>
      <c r="G88" s="601"/>
      <c r="H88" s="601"/>
      <c r="I88" s="1022"/>
      <c r="J88" s="1022"/>
      <c r="K88" s="1022"/>
      <c r="L88" s="1022"/>
      <c r="M88" s="1022"/>
      <c r="N88" s="1022"/>
      <c r="O88" s="601"/>
    </row>
    <row r="89" spans="1:15" ht="9" customHeight="1">
      <c r="B89" s="600"/>
    </row>
  </sheetData>
  <mergeCells count="4">
    <mergeCell ref="J5:O5"/>
    <mergeCell ref="B4:B6"/>
    <mergeCell ref="C5:C6"/>
    <mergeCell ref="D5:H6"/>
  </mergeCells>
  <hyperlinks>
    <hyperlink ref="A45" location="Inhaltsverzeichnis!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AN143"/>
  <sheetViews>
    <sheetView showGridLines="0" zoomScaleNormal="100" workbookViewId="0"/>
  </sheetViews>
  <sheetFormatPr baseColWidth="10" defaultColWidth="5" defaultRowHeight="16.5"/>
  <cols>
    <col min="1" max="1" width="29.7109375" style="164" customWidth="1"/>
    <col min="2" max="15" width="8.7109375" style="164" customWidth="1"/>
    <col min="16" max="17" width="5" style="164"/>
    <col min="18" max="19" width="5" style="164" customWidth="1"/>
    <col min="20" max="20" width="6.140625" style="164" customWidth="1"/>
    <col min="21" max="29" width="5" style="164" customWidth="1"/>
    <col min="30" max="31" width="5" style="164"/>
    <col min="32" max="32" width="6" style="164" bestFit="1" customWidth="1"/>
    <col min="33" max="33" width="6.140625" style="164" bestFit="1" customWidth="1"/>
    <col min="34" max="34" width="8" style="164" bestFit="1" customWidth="1"/>
    <col min="35" max="35" width="6.140625" style="164" bestFit="1" customWidth="1"/>
    <col min="36" max="16384" width="5" style="164"/>
  </cols>
  <sheetData>
    <row r="1" spans="1:19" s="160" customFormat="1" ht="30.75" customHeight="1">
      <c r="A1" s="157" t="s">
        <v>213</v>
      </c>
      <c r="B1" s="158"/>
      <c r="C1" s="158"/>
      <c r="D1" s="158"/>
      <c r="E1" s="158"/>
      <c r="F1" s="158"/>
      <c r="G1" s="158"/>
      <c r="H1" s="158"/>
      <c r="I1" s="158"/>
      <c r="J1" s="158"/>
      <c r="K1" s="159"/>
      <c r="L1" s="159"/>
      <c r="M1" s="159"/>
      <c r="N1" s="159"/>
      <c r="O1" s="159"/>
    </row>
    <row r="2" spans="1:19" ht="18.75" customHeight="1">
      <c r="A2" s="161" t="s">
        <v>214</v>
      </c>
      <c r="B2" s="162"/>
      <c r="C2" s="162"/>
      <c r="D2" s="162"/>
      <c r="E2" s="162"/>
      <c r="F2" s="162"/>
      <c r="G2" s="162"/>
      <c r="H2" s="162"/>
      <c r="I2" s="162"/>
      <c r="J2" s="162"/>
      <c r="K2" s="163"/>
      <c r="L2" s="163"/>
      <c r="M2" s="163"/>
      <c r="N2" s="163"/>
      <c r="O2" s="163"/>
    </row>
    <row r="3" spans="1:19" s="166" customFormat="1" ht="15" customHeight="1">
      <c r="A3" s="165" t="s">
        <v>215</v>
      </c>
      <c r="B3" s="162"/>
      <c r="C3" s="162"/>
      <c r="D3" s="162"/>
      <c r="E3" s="162"/>
      <c r="F3" s="162"/>
      <c r="G3" s="162"/>
      <c r="H3" s="162"/>
      <c r="I3" s="162"/>
      <c r="J3" s="162"/>
      <c r="K3" s="163"/>
      <c r="L3" s="163"/>
      <c r="M3" s="163"/>
      <c r="N3" s="163"/>
      <c r="O3" s="163"/>
    </row>
    <row r="4" spans="1:19" s="171" customFormat="1" ht="20.25" customHeight="1">
      <c r="A4" s="167" t="s">
        <v>216</v>
      </c>
      <c r="B4" s="168"/>
      <c r="C4" s="168"/>
      <c r="D4" s="168"/>
      <c r="E4" s="168"/>
      <c r="F4" s="168"/>
      <c r="G4" s="168"/>
      <c r="H4" s="168"/>
      <c r="I4" s="168"/>
      <c r="J4" s="168"/>
      <c r="K4" s="169"/>
      <c r="L4" s="169"/>
      <c r="M4" s="170"/>
      <c r="N4" s="170"/>
      <c r="O4" s="170"/>
    </row>
    <row r="5" spans="1:19" s="174" customFormat="1" ht="29.25" customHeight="1">
      <c r="A5" s="892" t="s">
        <v>217</v>
      </c>
      <c r="B5" s="895" t="s">
        <v>218</v>
      </c>
      <c r="C5" s="172" t="s">
        <v>219</v>
      </c>
      <c r="D5" s="173" t="s">
        <v>220</v>
      </c>
      <c r="E5" s="173" t="s">
        <v>221</v>
      </c>
      <c r="F5" s="173" t="s">
        <v>141</v>
      </c>
      <c r="G5" s="173" t="s">
        <v>222</v>
      </c>
      <c r="H5" s="173" t="s">
        <v>223</v>
      </c>
      <c r="I5" s="172" t="s">
        <v>224</v>
      </c>
      <c r="J5" s="173" t="s">
        <v>220</v>
      </c>
      <c r="K5" s="173" t="s">
        <v>221</v>
      </c>
      <c r="L5" s="173" t="s">
        <v>141</v>
      </c>
      <c r="M5" s="173" t="s">
        <v>222</v>
      </c>
      <c r="N5" s="950" t="s">
        <v>223</v>
      </c>
      <c r="O5" s="951"/>
    </row>
    <row r="6" spans="1:19" s="174" customFormat="1" ht="17.25" customHeight="1">
      <c r="A6" s="893"/>
      <c r="B6" s="896"/>
      <c r="C6" s="952">
        <v>2024</v>
      </c>
      <c r="D6" s="902">
        <v>2025</v>
      </c>
      <c r="E6" s="953"/>
      <c r="F6" s="953"/>
      <c r="G6" s="953"/>
      <c r="H6" s="954"/>
      <c r="I6" s="175">
        <v>2024</v>
      </c>
      <c r="J6" s="911">
        <v>2025</v>
      </c>
      <c r="K6" s="961"/>
      <c r="L6" s="961"/>
      <c r="M6" s="961"/>
      <c r="N6" s="961"/>
      <c r="O6" s="962"/>
      <c r="P6" s="176"/>
      <c r="Q6" s="177"/>
      <c r="R6" s="178"/>
    </row>
    <row r="7" spans="1:19" s="174" customFormat="1" ht="12" customHeight="1">
      <c r="A7" s="893"/>
      <c r="B7" s="896"/>
      <c r="C7" s="900"/>
      <c r="D7" s="955"/>
      <c r="E7" s="956"/>
      <c r="F7" s="956"/>
      <c r="G7" s="956"/>
      <c r="H7" s="957"/>
      <c r="I7" s="179" t="s">
        <v>225</v>
      </c>
      <c r="J7" s="180"/>
      <c r="K7" s="180"/>
      <c r="L7" s="180"/>
      <c r="M7" s="180"/>
      <c r="N7" s="180"/>
      <c r="O7" s="181"/>
      <c r="P7" s="176"/>
      <c r="Q7" s="182"/>
      <c r="R7" s="178"/>
    </row>
    <row r="8" spans="1:19" s="174" customFormat="1" ht="18" customHeight="1">
      <c r="A8" s="893"/>
      <c r="B8" s="896"/>
      <c r="C8" s="900"/>
      <c r="D8" s="958"/>
      <c r="E8" s="959"/>
      <c r="F8" s="959"/>
      <c r="G8" s="959"/>
      <c r="H8" s="960"/>
      <c r="I8" s="183" t="s">
        <v>226</v>
      </c>
      <c r="J8" s="184"/>
      <c r="K8" s="184"/>
      <c r="L8" s="184"/>
      <c r="M8" s="184"/>
      <c r="N8" s="185"/>
      <c r="O8" s="186" t="s">
        <v>227</v>
      </c>
    </row>
    <row r="9" spans="1:19" s="174" customFormat="1" ht="15" customHeight="1">
      <c r="A9" s="187" t="s">
        <v>228</v>
      </c>
      <c r="B9" s="188">
        <v>1000</v>
      </c>
      <c r="C9" s="189">
        <v>119.33333333333333</v>
      </c>
      <c r="D9" s="190">
        <v>121.2</v>
      </c>
      <c r="E9" s="190">
        <v>121.7</v>
      </c>
      <c r="F9" s="190">
        <v>121.8</v>
      </c>
      <c r="G9" s="190">
        <v>121.8</v>
      </c>
      <c r="H9" s="191">
        <v>122.2</v>
      </c>
      <c r="I9" s="192">
        <v>2.2500000000000004</v>
      </c>
      <c r="J9" s="193">
        <v>2.2000000000000002</v>
      </c>
      <c r="K9" s="193">
        <v>2.1</v>
      </c>
      <c r="L9" s="193">
        <v>2.1</v>
      </c>
      <c r="M9" s="193">
        <v>2</v>
      </c>
      <c r="N9" s="193">
        <v>2</v>
      </c>
      <c r="O9" s="194">
        <v>0.3</v>
      </c>
      <c r="Q9" s="176"/>
    </row>
    <row r="10" spans="1:19" s="174" customFormat="1" ht="15" customHeight="1">
      <c r="A10" s="195" t="s">
        <v>229</v>
      </c>
      <c r="B10" s="196">
        <v>119.04</v>
      </c>
      <c r="C10" s="197">
        <v>132.80000000000001</v>
      </c>
      <c r="D10" s="198">
        <v>136.19999999999999</v>
      </c>
      <c r="E10" s="198">
        <v>136.5</v>
      </c>
      <c r="F10" s="198">
        <v>136.5</v>
      </c>
      <c r="G10" s="199">
        <v>135.9</v>
      </c>
      <c r="H10" s="199">
        <v>136.19999999999999</v>
      </c>
      <c r="I10" s="200">
        <v>1.9666666666666668</v>
      </c>
      <c r="J10" s="201">
        <v>3.4</v>
      </c>
      <c r="K10" s="201">
        <v>3.3</v>
      </c>
      <c r="L10" s="201">
        <v>3.3</v>
      </c>
      <c r="M10" s="201">
        <v>2.7</v>
      </c>
      <c r="N10" s="201">
        <v>2.8</v>
      </c>
      <c r="O10" s="202">
        <v>0.2</v>
      </c>
      <c r="Q10" s="176"/>
    </row>
    <row r="11" spans="1:19" s="174" customFormat="1" ht="15" customHeight="1">
      <c r="A11" s="203" t="s">
        <v>230</v>
      </c>
      <c r="B11" s="204">
        <v>104.69</v>
      </c>
      <c r="C11" s="205">
        <v>133.23333333333332</v>
      </c>
      <c r="D11" s="206">
        <v>136.30000000000001</v>
      </c>
      <c r="E11" s="206">
        <v>136.5</v>
      </c>
      <c r="F11" s="206">
        <v>136.19999999999999</v>
      </c>
      <c r="G11" s="206">
        <v>135.5</v>
      </c>
      <c r="H11" s="206">
        <v>135.69999999999999</v>
      </c>
      <c r="I11" s="207">
        <v>1.4000000000000001</v>
      </c>
      <c r="J11" s="208">
        <v>3</v>
      </c>
      <c r="K11" s="208">
        <v>2.8</v>
      </c>
      <c r="L11" s="208">
        <v>2.8</v>
      </c>
      <c r="M11" s="208">
        <v>2</v>
      </c>
      <c r="N11" s="208">
        <v>2.2000000000000002</v>
      </c>
      <c r="O11" s="209">
        <v>0.1</v>
      </c>
      <c r="Q11" s="176"/>
    </row>
    <row r="12" spans="1:19" s="174" customFormat="1" ht="15" customHeight="1">
      <c r="A12" s="195" t="s">
        <v>231</v>
      </c>
      <c r="B12" s="210">
        <v>18.5</v>
      </c>
      <c r="C12" s="211">
        <v>138.47499999999999</v>
      </c>
      <c r="D12" s="199">
        <v>139.6</v>
      </c>
      <c r="E12" s="199">
        <v>139.1</v>
      </c>
      <c r="F12" s="199">
        <v>139.4</v>
      </c>
      <c r="G12" s="199">
        <v>139.19999999999999</v>
      </c>
      <c r="H12" s="199">
        <v>139.5</v>
      </c>
      <c r="I12" s="200">
        <v>1.9249999999999996</v>
      </c>
      <c r="J12" s="201">
        <v>0.9</v>
      </c>
      <c r="K12" s="201">
        <v>0.7</v>
      </c>
      <c r="L12" s="201">
        <v>0.7</v>
      </c>
      <c r="M12" s="201">
        <v>0.5</v>
      </c>
      <c r="N12" s="201">
        <v>0.7</v>
      </c>
      <c r="O12" s="202">
        <v>0.2</v>
      </c>
      <c r="Q12" s="178"/>
      <c r="R12" s="212"/>
      <c r="S12" s="213"/>
    </row>
    <row r="13" spans="1:19" s="174" customFormat="1" ht="15" customHeight="1">
      <c r="A13" s="214" t="s">
        <v>232</v>
      </c>
      <c r="B13" s="215">
        <v>10.58</v>
      </c>
      <c r="C13" s="216">
        <v>139.47499999999999</v>
      </c>
      <c r="D13" s="199">
        <v>141.30000000000001</v>
      </c>
      <c r="E13" s="199">
        <v>141.1</v>
      </c>
      <c r="F13" s="199">
        <v>141.6</v>
      </c>
      <c r="G13" s="199">
        <v>141.1</v>
      </c>
      <c r="H13" s="199">
        <v>141.30000000000001</v>
      </c>
      <c r="I13" s="200">
        <v>2.2750000000000004</v>
      </c>
      <c r="J13" s="201">
        <v>1.5</v>
      </c>
      <c r="K13" s="201">
        <v>1.7</v>
      </c>
      <c r="L13" s="201">
        <v>1.6</v>
      </c>
      <c r="M13" s="201">
        <v>1.2</v>
      </c>
      <c r="N13" s="201">
        <v>1.4</v>
      </c>
      <c r="O13" s="202">
        <v>0.1</v>
      </c>
      <c r="Q13" s="176"/>
    </row>
    <row r="14" spans="1:19" s="174" customFormat="1" ht="15" customHeight="1">
      <c r="A14" s="214" t="s">
        <v>233</v>
      </c>
      <c r="B14" s="215">
        <v>2.02</v>
      </c>
      <c r="C14" s="216">
        <v>150.52500000000003</v>
      </c>
      <c r="D14" s="199">
        <v>151.69999999999999</v>
      </c>
      <c r="E14" s="199">
        <v>152.19999999999999</v>
      </c>
      <c r="F14" s="199">
        <v>153.1</v>
      </c>
      <c r="G14" s="199">
        <v>153.19999999999999</v>
      </c>
      <c r="H14" s="199">
        <v>151.6</v>
      </c>
      <c r="I14" s="200">
        <v>4.8666666666666654</v>
      </c>
      <c r="J14" s="201">
        <v>0.7</v>
      </c>
      <c r="K14" s="201">
        <v>2.9</v>
      </c>
      <c r="L14" s="201">
        <v>1.3</v>
      </c>
      <c r="M14" s="201">
        <v>1.9</v>
      </c>
      <c r="N14" s="201">
        <v>0.5</v>
      </c>
      <c r="O14" s="202">
        <v>-1</v>
      </c>
      <c r="Q14" s="176"/>
    </row>
    <row r="15" spans="1:19" s="174" customFormat="1" ht="29.25" customHeight="1">
      <c r="A15" s="217" t="s">
        <v>234</v>
      </c>
      <c r="B15" s="215">
        <v>1.66</v>
      </c>
      <c r="C15" s="216">
        <v>147.26666666666665</v>
      </c>
      <c r="D15" s="199">
        <v>147.6</v>
      </c>
      <c r="E15" s="199">
        <v>146.6</v>
      </c>
      <c r="F15" s="199">
        <v>147.1</v>
      </c>
      <c r="G15" s="199">
        <v>147.1</v>
      </c>
      <c r="H15" s="199">
        <v>147.69999999999999</v>
      </c>
      <c r="I15" s="200">
        <v>1.6500000000000001</v>
      </c>
      <c r="J15" s="201">
        <v>0.1</v>
      </c>
      <c r="K15" s="201">
        <v>-0.4</v>
      </c>
      <c r="L15" s="201">
        <v>-0.2</v>
      </c>
      <c r="M15" s="201">
        <v>0.1</v>
      </c>
      <c r="N15" s="201">
        <v>-0.3</v>
      </c>
      <c r="O15" s="202">
        <v>0.4</v>
      </c>
      <c r="Q15" s="176"/>
    </row>
    <row r="16" spans="1:19" s="174" customFormat="1" ht="15" customHeight="1">
      <c r="A16" s="214" t="s">
        <v>235</v>
      </c>
      <c r="B16" s="215">
        <v>3.58</v>
      </c>
      <c r="C16" s="216">
        <v>137.29166666666669</v>
      </c>
      <c r="D16" s="199">
        <v>138.5</v>
      </c>
      <c r="E16" s="199">
        <v>138.6</v>
      </c>
      <c r="F16" s="199">
        <v>138.69999999999999</v>
      </c>
      <c r="G16" s="199">
        <v>138.9</v>
      </c>
      <c r="H16" s="199">
        <v>138.6</v>
      </c>
      <c r="I16" s="200">
        <v>2.5666666666666669</v>
      </c>
      <c r="J16" s="201">
        <v>1</v>
      </c>
      <c r="K16" s="201">
        <v>0.9</v>
      </c>
      <c r="L16" s="201">
        <v>1.2</v>
      </c>
      <c r="M16" s="201">
        <v>0.9</v>
      </c>
      <c r="N16" s="201">
        <v>0.9</v>
      </c>
      <c r="O16" s="202">
        <v>-0.2</v>
      </c>
      <c r="Q16" s="176"/>
    </row>
    <row r="17" spans="1:18" s="174" customFormat="1" ht="15" customHeight="1">
      <c r="A17" s="214" t="s">
        <v>236</v>
      </c>
      <c r="B17" s="215">
        <v>0.18</v>
      </c>
      <c r="C17" s="216">
        <v>157.51666666666665</v>
      </c>
      <c r="D17" s="199">
        <v>153.19999999999999</v>
      </c>
      <c r="E17" s="199">
        <v>148.80000000000001</v>
      </c>
      <c r="F17" s="199">
        <v>151.6</v>
      </c>
      <c r="G17" s="199">
        <v>152.1</v>
      </c>
      <c r="H17" s="199">
        <v>152.69999999999999</v>
      </c>
      <c r="I17" s="200">
        <v>-7.6166666666666671</v>
      </c>
      <c r="J17" s="201">
        <v>-2.5</v>
      </c>
      <c r="K17" s="201">
        <v>-6.5</v>
      </c>
      <c r="L17" s="201">
        <v>-4.5999999999999996</v>
      </c>
      <c r="M17" s="201">
        <v>-4.9000000000000004</v>
      </c>
      <c r="N17" s="201">
        <v>-4.3</v>
      </c>
      <c r="O17" s="202">
        <v>0.4</v>
      </c>
      <c r="Q17" s="176"/>
    </row>
    <row r="18" spans="1:18" s="174" customFormat="1" ht="15" customHeight="1">
      <c r="A18" s="214" t="s">
        <v>237</v>
      </c>
      <c r="B18" s="215">
        <v>11.62</v>
      </c>
      <c r="C18" s="216">
        <v>118.72499999999998</v>
      </c>
      <c r="D18" s="199">
        <v>124.3</v>
      </c>
      <c r="E18" s="199">
        <v>124.4</v>
      </c>
      <c r="F18" s="199">
        <v>125.6</v>
      </c>
      <c r="G18" s="199">
        <v>124.6</v>
      </c>
      <c r="H18" s="199">
        <v>124</v>
      </c>
      <c r="I18" s="200">
        <v>3.7833333333333337</v>
      </c>
      <c r="J18" s="201">
        <v>5.7</v>
      </c>
      <c r="K18" s="201">
        <v>6</v>
      </c>
      <c r="L18" s="201">
        <v>7.4</v>
      </c>
      <c r="M18" s="201">
        <v>7.4</v>
      </c>
      <c r="N18" s="201">
        <v>7.6</v>
      </c>
      <c r="O18" s="202">
        <v>-0.5</v>
      </c>
      <c r="Q18" s="176"/>
    </row>
    <row r="19" spans="1:18" s="174" customFormat="1" ht="15" customHeight="1">
      <c r="A19" s="214" t="s">
        <v>238</v>
      </c>
      <c r="B19" s="215">
        <v>1.5</v>
      </c>
      <c r="C19" s="216">
        <v>110.44166666666666</v>
      </c>
      <c r="D19" s="199">
        <v>108.4</v>
      </c>
      <c r="E19" s="199">
        <v>113.3</v>
      </c>
      <c r="F19" s="199">
        <v>118.4</v>
      </c>
      <c r="G19" s="199">
        <v>122.9</v>
      </c>
      <c r="H19" s="199">
        <v>127</v>
      </c>
      <c r="I19" s="200">
        <v>-1.6833333333333336</v>
      </c>
      <c r="J19" s="201">
        <v>4.5</v>
      </c>
      <c r="K19" s="201">
        <v>8.9</v>
      </c>
      <c r="L19" s="201">
        <v>11.6</v>
      </c>
      <c r="M19" s="201">
        <v>10.1</v>
      </c>
      <c r="N19" s="201">
        <v>17.100000000000001</v>
      </c>
      <c r="O19" s="202">
        <v>3.3</v>
      </c>
      <c r="Q19" s="176"/>
      <c r="R19" s="213"/>
    </row>
    <row r="20" spans="1:18" s="174" customFormat="1" ht="15" customHeight="1">
      <c r="A20" s="214" t="s">
        <v>239</v>
      </c>
      <c r="B20" s="215">
        <v>1.08</v>
      </c>
      <c r="C20" s="216">
        <v>117.94166666666666</v>
      </c>
      <c r="D20" s="199">
        <v>120.1</v>
      </c>
      <c r="E20" s="199">
        <v>119.8</v>
      </c>
      <c r="F20" s="199">
        <v>121.4</v>
      </c>
      <c r="G20" s="199">
        <v>121.3</v>
      </c>
      <c r="H20" s="199">
        <v>121.3</v>
      </c>
      <c r="I20" s="200">
        <v>0.3</v>
      </c>
      <c r="J20" s="201">
        <v>1.6</v>
      </c>
      <c r="K20" s="201">
        <v>0.6</v>
      </c>
      <c r="L20" s="201">
        <v>3.3</v>
      </c>
      <c r="M20" s="201">
        <v>3.1</v>
      </c>
      <c r="N20" s="201">
        <v>2.4</v>
      </c>
      <c r="O20" s="202">
        <v>0</v>
      </c>
      <c r="Q20" s="176"/>
      <c r="R20" s="218"/>
    </row>
    <row r="21" spans="1:18" s="174" customFormat="1" ht="15" customHeight="1">
      <c r="A21" s="214" t="s">
        <v>240</v>
      </c>
      <c r="B21" s="215">
        <v>1.99</v>
      </c>
      <c r="C21" s="216">
        <v>112.59166666666665</v>
      </c>
      <c r="D21" s="199">
        <v>115</v>
      </c>
      <c r="E21" s="199">
        <v>115</v>
      </c>
      <c r="F21" s="199">
        <v>116.1</v>
      </c>
      <c r="G21" s="199">
        <v>119</v>
      </c>
      <c r="H21" s="199">
        <v>122.4</v>
      </c>
      <c r="I21" s="200">
        <v>6.8499999999999988</v>
      </c>
      <c r="J21" s="201">
        <v>4.5</v>
      </c>
      <c r="K21" s="201">
        <v>4.5</v>
      </c>
      <c r="L21" s="201">
        <v>5.5</v>
      </c>
      <c r="M21" s="201">
        <v>4.9000000000000004</v>
      </c>
      <c r="N21" s="201">
        <v>5.9</v>
      </c>
      <c r="O21" s="202">
        <v>2.9</v>
      </c>
      <c r="Q21" s="176"/>
      <c r="R21" s="218"/>
    </row>
    <row r="22" spans="1:18" s="174" customFormat="1" ht="15" customHeight="1">
      <c r="A22" s="219" t="s">
        <v>241</v>
      </c>
      <c r="B22" s="215">
        <v>1.99</v>
      </c>
      <c r="C22" s="216">
        <v>123.75833333333333</v>
      </c>
      <c r="D22" s="199">
        <v>127.8</v>
      </c>
      <c r="E22" s="199">
        <v>127</v>
      </c>
      <c r="F22" s="199">
        <v>128.19999999999999</v>
      </c>
      <c r="G22" s="199">
        <v>127.4</v>
      </c>
      <c r="H22" s="199">
        <v>128.4</v>
      </c>
      <c r="I22" s="200">
        <v>6.8499999999999988</v>
      </c>
      <c r="J22" s="201">
        <v>4.8</v>
      </c>
      <c r="K22" s="201">
        <v>2.8</v>
      </c>
      <c r="L22" s="201">
        <v>4.0999999999999996</v>
      </c>
      <c r="M22" s="201">
        <v>5.4</v>
      </c>
      <c r="N22" s="201">
        <v>4</v>
      </c>
      <c r="O22" s="202">
        <v>0.8</v>
      </c>
      <c r="Q22" s="176"/>
      <c r="R22" s="218"/>
    </row>
    <row r="23" spans="1:18" s="174" customFormat="1" ht="15" customHeight="1">
      <c r="A23" s="214" t="s">
        <v>242</v>
      </c>
      <c r="B23" s="215">
        <v>0.59</v>
      </c>
      <c r="C23" s="216">
        <v>140.85</v>
      </c>
      <c r="D23" s="199">
        <v>144</v>
      </c>
      <c r="E23" s="199">
        <v>145.6</v>
      </c>
      <c r="F23" s="199">
        <v>147.19999999999999</v>
      </c>
      <c r="G23" s="199">
        <v>146.19999999999999</v>
      </c>
      <c r="H23" s="199">
        <v>146.5</v>
      </c>
      <c r="I23" s="200">
        <v>2.4499999999999997</v>
      </c>
      <c r="J23" s="201">
        <v>2.7</v>
      </c>
      <c r="K23" s="201">
        <v>3.2</v>
      </c>
      <c r="L23" s="201">
        <v>4</v>
      </c>
      <c r="M23" s="201">
        <v>3.8</v>
      </c>
      <c r="N23" s="201">
        <v>4.5999999999999996</v>
      </c>
      <c r="O23" s="202">
        <v>0.2</v>
      </c>
      <c r="Q23" s="176"/>
      <c r="R23" s="218"/>
    </row>
    <row r="24" spans="1:18" s="174" customFormat="1" ht="15" customHeight="1">
      <c r="A24" s="220" t="s">
        <v>243</v>
      </c>
      <c r="B24" s="215">
        <v>13.72</v>
      </c>
      <c r="C24" s="216">
        <v>130.18333333333331</v>
      </c>
      <c r="D24" s="199">
        <v>135.6</v>
      </c>
      <c r="E24" s="199">
        <v>138.80000000000001</v>
      </c>
      <c r="F24" s="199">
        <v>130.19999999999999</v>
      </c>
      <c r="G24" s="199">
        <v>127.3</v>
      </c>
      <c r="H24" s="199">
        <v>126</v>
      </c>
      <c r="I24" s="200">
        <v>-1.2250000000000003</v>
      </c>
      <c r="J24" s="201">
        <v>5.3</v>
      </c>
      <c r="K24" s="201">
        <v>5.6</v>
      </c>
      <c r="L24" s="201">
        <v>-0.2</v>
      </c>
      <c r="M24" s="201">
        <v>-3</v>
      </c>
      <c r="N24" s="201">
        <v>-3.2</v>
      </c>
      <c r="O24" s="202">
        <v>-1</v>
      </c>
      <c r="Q24" s="176"/>
      <c r="R24" s="218"/>
    </row>
    <row r="25" spans="1:18" s="174" customFormat="1" ht="15" customHeight="1">
      <c r="A25" s="221" t="s">
        <v>244</v>
      </c>
      <c r="B25" s="215">
        <v>1.57</v>
      </c>
      <c r="C25" s="216">
        <v>124.57499999999999</v>
      </c>
      <c r="D25" s="199">
        <v>131.5</v>
      </c>
      <c r="E25" s="199">
        <v>138.6</v>
      </c>
      <c r="F25" s="199">
        <v>123</v>
      </c>
      <c r="G25" s="199">
        <v>99.8</v>
      </c>
      <c r="H25" s="199">
        <v>97.2</v>
      </c>
      <c r="I25" s="200">
        <v>2.1166666666666663</v>
      </c>
      <c r="J25" s="201">
        <v>8.6999999999999993</v>
      </c>
      <c r="K25" s="201">
        <v>11.3</v>
      </c>
      <c r="L25" s="201">
        <v>-2</v>
      </c>
      <c r="M25" s="201">
        <v>-20.8</v>
      </c>
      <c r="N25" s="201">
        <v>-22.2</v>
      </c>
      <c r="O25" s="202">
        <v>-2.6</v>
      </c>
      <c r="Q25" s="176"/>
      <c r="R25" s="218"/>
    </row>
    <row r="26" spans="1:18" s="174" customFormat="1" ht="15" customHeight="1">
      <c r="A26" s="214" t="s">
        <v>245</v>
      </c>
      <c r="B26" s="215">
        <v>0.73</v>
      </c>
      <c r="C26" s="216">
        <v>129.08333333333334</v>
      </c>
      <c r="D26" s="199">
        <v>125.1</v>
      </c>
      <c r="E26" s="199">
        <v>134.5</v>
      </c>
      <c r="F26" s="199">
        <v>134.1</v>
      </c>
      <c r="G26" s="199">
        <v>130</v>
      </c>
      <c r="H26" s="199">
        <v>122</v>
      </c>
      <c r="I26" s="200">
        <v>-0.83333333333333348</v>
      </c>
      <c r="J26" s="201">
        <v>2.4</v>
      </c>
      <c r="K26" s="201">
        <v>4.5999999999999996</v>
      </c>
      <c r="L26" s="201">
        <v>-2</v>
      </c>
      <c r="M26" s="201">
        <v>-2.7</v>
      </c>
      <c r="N26" s="201">
        <v>-11</v>
      </c>
      <c r="O26" s="202">
        <v>-6.2</v>
      </c>
      <c r="Q26" s="176"/>
      <c r="R26" s="213"/>
    </row>
    <row r="27" spans="1:18" s="174" customFormat="1" ht="30" customHeight="1">
      <c r="A27" s="222" t="s">
        <v>246</v>
      </c>
      <c r="B27" s="215">
        <v>4.28</v>
      </c>
      <c r="C27" s="216">
        <v>116.23333333333333</v>
      </c>
      <c r="D27" s="199">
        <v>136.9</v>
      </c>
      <c r="E27" s="199">
        <v>142.19999999999999</v>
      </c>
      <c r="F27" s="199">
        <v>116.3</v>
      </c>
      <c r="G27" s="199">
        <v>106.2</v>
      </c>
      <c r="H27" s="199">
        <v>106.6</v>
      </c>
      <c r="I27" s="200">
        <v>-4.5916666666666677</v>
      </c>
      <c r="J27" s="201">
        <v>22</v>
      </c>
      <c r="K27" s="201">
        <v>22.4</v>
      </c>
      <c r="L27" s="201">
        <v>4.3</v>
      </c>
      <c r="M27" s="201">
        <v>-0.4</v>
      </c>
      <c r="N27" s="201">
        <v>6</v>
      </c>
      <c r="O27" s="202">
        <v>0.4</v>
      </c>
      <c r="Q27" s="176"/>
    </row>
    <row r="28" spans="1:18" s="174" customFormat="1" ht="15" customHeight="1">
      <c r="A28" s="214" t="s">
        <v>247</v>
      </c>
      <c r="B28" s="215">
        <v>0.1</v>
      </c>
      <c r="C28" s="216">
        <v>119.95833333333336</v>
      </c>
      <c r="D28" s="199" t="s">
        <v>248</v>
      </c>
      <c r="E28" s="199" t="s">
        <v>248</v>
      </c>
      <c r="F28" s="199" t="s">
        <v>248</v>
      </c>
      <c r="G28" s="174" t="s">
        <v>248</v>
      </c>
      <c r="H28" s="174" t="s">
        <v>248</v>
      </c>
      <c r="I28" s="200">
        <v>0.87500000000000011</v>
      </c>
      <c r="J28" s="201" t="s">
        <v>248</v>
      </c>
      <c r="K28" s="201" t="s">
        <v>248</v>
      </c>
      <c r="L28" s="201" t="s">
        <v>248</v>
      </c>
      <c r="M28" s="201" t="s">
        <v>248</v>
      </c>
      <c r="N28" s="223"/>
      <c r="O28" s="224"/>
      <c r="Q28" s="176"/>
    </row>
    <row r="29" spans="1:18" s="174" customFormat="1" ht="15" customHeight="1">
      <c r="A29" s="214" t="s">
        <v>249</v>
      </c>
      <c r="B29" s="215">
        <v>0.62</v>
      </c>
      <c r="C29" s="216">
        <v>144.72499999999999</v>
      </c>
      <c r="D29" s="199">
        <v>146.9</v>
      </c>
      <c r="E29" s="199">
        <v>149.30000000000001</v>
      </c>
      <c r="F29" s="199">
        <v>148.80000000000001</v>
      </c>
      <c r="G29" s="199">
        <v>148.9</v>
      </c>
      <c r="H29" s="199">
        <v>149.5</v>
      </c>
      <c r="I29" s="200">
        <v>8.0666666666666664</v>
      </c>
      <c r="J29" s="201">
        <v>3.6</v>
      </c>
      <c r="K29" s="201">
        <v>4.3</v>
      </c>
      <c r="L29" s="201">
        <v>3.4</v>
      </c>
      <c r="M29" s="201">
        <v>3.5</v>
      </c>
      <c r="N29" s="201">
        <v>2.2999999999999998</v>
      </c>
      <c r="O29" s="202">
        <v>0.4</v>
      </c>
      <c r="Q29" s="176"/>
    </row>
    <row r="30" spans="1:18" s="174" customFormat="1" ht="15" customHeight="1">
      <c r="A30" s="214" t="s">
        <v>250</v>
      </c>
      <c r="B30" s="215">
        <v>1.67</v>
      </c>
      <c r="C30" s="216">
        <v>150.54999999999998</v>
      </c>
      <c r="D30" s="199">
        <v>146.69999999999999</v>
      </c>
      <c r="E30" s="199">
        <v>147.5</v>
      </c>
      <c r="F30" s="199">
        <v>148.1</v>
      </c>
      <c r="G30" s="199">
        <v>147.80000000000001</v>
      </c>
      <c r="H30" s="199">
        <v>147.80000000000001</v>
      </c>
      <c r="I30" s="200">
        <v>-0.46666666666666673</v>
      </c>
      <c r="J30" s="201">
        <v>-3.6</v>
      </c>
      <c r="K30" s="201">
        <v>-2.8</v>
      </c>
      <c r="L30" s="201">
        <v>-1.8</v>
      </c>
      <c r="M30" s="201">
        <v>-2.1</v>
      </c>
      <c r="N30" s="201">
        <v>-2.2000000000000002</v>
      </c>
      <c r="O30" s="202">
        <v>0</v>
      </c>
      <c r="Q30" s="176"/>
    </row>
    <row r="31" spans="1:18" s="174" customFormat="1" ht="15" customHeight="1">
      <c r="A31" s="214" t="s">
        <v>251</v>
      </c>
      <c r="B31" s="215">
        <v>1.4</v>
      </c>
      <c r="C31" s="216">
        <v>139.51666666666665</v>
      </c>
      <c r="D31" s="199">
        <v>131.80000000000001</v>
      </c>
      <c r="E31" s="199">
        <v>132.80000000000001</v>
      </c>
      <c r="F31" s="199">
        <v>137.1</v>
      </c>
      <c r="G31" s="199">
        <v>143.4</v>
      </c>
      <c r="H31" s="199">
        <v>136.4</v>
      </c>
      <c r="I31" s="200">
        <v>6.3833333333333337</v>
      </c>
      <c r="J31" s="201">
        <v>-6.5</v>
      </c>
      <c r="K31" s="201">
        <v>-7.6</v>
      </c>
      <c r="L31" s="201">
        <v>-7.2</v>
      </c>
      <c r="M31" s="201">
        <v>-12.8</v>
      </c>
      <c r="N31" s="201">
        <v>-18.899999999999999</v>
      </c>
      <c r="O31" s="202">
        <v>-4.9000000000000004</v>
      </c>
      <c r="Q31" s="176"/>
    </row>
    <row r="32" spans="1:18" s="174" customFormat="1" ht="15" customHeight="1">
      <c r="A32" s="214" t="s">
        <v>252</v>
      </c>
      <c r="B32" s="215">
        <v>0.99</v>
      </c>
      <c r="C32" s="216">
        <v>148.14166666666668</v>
      </c>
      <c r="D32" s="199">
        <v>148.1</v>
      </c>
      <c r="E32" s="199">
        <v>147.19999999999999</v>
      </c>
      <c r="F32" s="199">
        <v>146</v>
      </c>
      <c r="G32" s="199">
        <v>143.9</v>
      </c>
      <c r="H32" s="199">
        <v>144.19999999999999</v>
      </c>
      <c r="I32" s="200">
        <v>1.3666666666666669</v>
      </c>
      <c r="J32" s="201">
        <v>-0.3</v>
      </c>
      <c r="K32" s="201">
        <v>-2.1</v>
      </c>
      <c r="L32" s="201">
        <v>0.1</v>
      </c>
      <c r="M32" s="201">
        <v>-1.4</v>
      </c>
      <c r="N32" s="201">
        <v>-1.7</v>
      </c>
      <c r="O32" s="202">
        <v>0.2</v>
      </c>
      <c r="Q32" s="176"/>
    </row>
    <row r="33" spans="1:17" s="174" customFormat="1" ht="15" customHeight="1">
      <c r="A33" s="214" t="s">
        <v>253</v>
      </c>
      <c r="B33" s="215">
        <v>0.35</v>
      </c>
      <c r="C33" s="216">
        <v>171.33333333333334</v>
      </c>
      <c r="D33" s="199">
        <v>133.9</v>
      </c>
      <c r="E33" s="199">
        <v>130.1</v>
      </c>
      <c r="F33" s="199">
        <v>130.80000000000001</v>
      </c>
      <c r="G33" s="199">
        <v>129.9</v>
      </c>
      <c r="H33" s="199">
        <v>128.19999999999999</v>
      </c>
      <c r="I33" s="200">
        <v>-5.1083333333333334</v>
      </c>
      <c r="J33" s="201">
        <v>-26.1</v>
      </c>
      <c r="K33" s="201">
        <v>-28.7</v>
      </c>
      <c r="L33" s="201">
        <v>-27.5</v>
      </c>
      <c r="M33" s="201">
        <v>-28.6</v>
      </c>
      <c r="N33" s="201">
        <v>-29.4</v>
      </c>
      <c r="O33" s="202">
        <v>-1.3</v>
      </c>
      <c r="Q33" s="176"/>
    </row>
    <row r="34" spans="1:17" s="176" customFormat="1" ht="15" customHeight="1">
      <c r="A34" s="214" t="s">
        <v>254</v>
      </c>
      <c r="B34" s="215">
        <v>1.39</v>
      </c>
      <c r="C34" s="216">
        <v>128.95833333333334</v>
      </c>
      <c r="D34" s="199">
        <v>125.6</v>
      </c>
      <c r="E34" s="199">
        <v>123.8</v>
      </c>
      <c r="F34" s="199">
        <v>124.8</v>
      </c>
      <c r="G34" s="199">
        <v>125</v>
      </c>
      <c r="H34" s="199">
        <v>124.4</v>
      </c>
      <c r="I34" s="200">
        <v>0.39999999999999997</v>
      </c>
      <c r="J34" s="201">
        <v>-2.2000000000000002</v>
      </c>
      <c r="K34" s="201">
        <v>-3.7</v>
      </c>
      <c r="L34" s="201">
        <v>-4.0999999999999996</v>
      </c>
      <c r="M34" s="201">
        <v>-3.4</v>
      </c>
      <c r="N34" s="201">
        <v>-4.2</v>
      </c>
      <c r="O34" s="202">
        <v>-0.5</v>
      </c>
    </row>
    <row r="35" spans="1:17" s="174" customFormat="1" ht="15" customHeight="1">
      <c r="A35" s="214" t="s">
        <v>255</v>
      </c>
      <c r="B35" s="215">
        <v>2.91</v>
      </c>
      <c r="C35" s="216">
        <v>139.90833333333333</v>
      </c>
      <c r="D35" s="199">
        <v>158.69999999999999</v>
      </c>
      <c r="E35" s="199">
        <v>160.69999999999999</v>
      </c>
      <c r="F35" s="199">
        <v>168.7</v>
      </c>
      <c r="G35" s="199">
        <v>167.1</v>
      </c>
      <c r="H35" s="199">
        <v>167.8</v>
      </c>
      <c r="I35" s="200">
        <v>10.700000000000001</v>
      </c>
      <c r="J35" s="201">
        <v>16.7</v>
      </c>
      <c r="K35" s="201">
        <v>15</v>
      </c>
      <c r="L35" s="201">
        <v>20.2</v>
      </c>
      <c r="M35" s="201">
        <v>17.399999999999999</v>
      </c>
      <c r="N35" s="201">
        <v>18.600000000000001</v>
      </c>
      <c r="O35" s="202">
        <v>0.4</v>
      </c>
      <c r="Q35" s="176"/>
    </row>
    <row r="36" spans="1:17" s="174" customFormat="1" ht="15" customHeight="1">
      <c r="A36" s="214" t="s">
        <v>256</v>
      </c>
      <c r="B36" s="215">
        <v>2.06</v>
      </c>
      <c r="C36" s="216">
        <v>129.06666666666663</v>
      </c>
      <c r="D36" s="199">
        <v>131</v>
      </c>
      <c r="E36" s="199">
        <v>131</v>
      </c>
      <c r="F36" s="199">
        <v>132.5</v>
      </c>
      <c r="G36" s="199">
        <v>135.19999999999999</v>
      </c>
      <c r="H36" s="199">
        <v>135.1</v>
      </c>
      <c r="I36" s="200">
        <v>7.833333333333333</v>
      </c>
      <c r="J36" s="201">
        <v>3.1</v>
      </c>
      <c r="K36" s="201">
        <v>1.4</v>
      </c>
      <c r="L36" s="201">
        <v>3.9</v>
      </c>
      <c r="M36" s="201">
        <v>5.6</v>
      </c>
      <c r="N36" s="201">
        <v>4</v>
      </c>
      <c r="O36" s="202">
        <v>-0.1</v>
      </c>
      <c r="Q36" s="176"/>
    </row>
    <row r="37" spans="1:17" s="174" customFormat="1" ht="15" customHeight="1">
      <c r="A37" s="214" t="s">
        <v>257</v>
      </c>
      <c r="B37" s="215">
        <v>1.1599999999999999</v>
      </c>
      <c r="C37" s="216">
        <v>131.1</v>
      </c>
      <c r="D37" s="199">
        <v>129.6</v>
      </c>
      <c r="E37" s="199">
        <v>131</v>
      </c>
      <c r="F37" s="199">
        <v>131.1</v>
      </c>
      <c r="G37" s="199">
        <v>128.9</v>
      </c>
      <c r="H37" s="199">
        <v>129.4</v>
      </c>
      <c r="I37" s="200">
        <v>6.2749999999999986</v>
      </c>
      <c r="J37" s="201">
        <v>-1.1000000000000001</v>
      </c>
      <c r="K37" s="201">
        <v>-0.2</v>
      </c>
      <c r="L37" s="201">
        <v>1.3</v>
      </c>
      <c r="M37" s="201">
        <v>-2.9</v>
      </c>
      <c r="N37" s="201">
        <v>-0.7</v>
      </c>
      <c r="O37" s="202">
        <v>0.4</v>
      </c>
      <c r="Q37" s="176"/>
    </row>
    <row r="38" spans="1:17" s="174" customFormat="1" ht="15" customHeight="1">
      <c r="A38" s="219" t="s">
        <v>258</v>
      </c>
      <c r="B38" s="215">
        <v>3.28</v>
      </c>
      <c r="C38" s="216">
        <v>123.21666666666665</v>
      </c>
      <c r="D38" s="199">
        <v>135.4</v>
      </c>
      <c r="E38" s="199">
        <v>136.30000000000001</v>
      </c>
      <c r="F38" s="199">
        <v>140.9</v>
      </c>
      <c r="G38" s="199">
        <v>143.4</v>
      </c>
      <c r="H38" s="199">
        <v>147.30000000000001</v>
      </c>
      <c r="I38" s="200">
        <v>0.58333333333333326</v>
      </c>
      <c r="J38" s="201">
        <v>11.2</v>
      </c>
      <c r="K38" s="201">
        <v>11.6</v>
      </c>
      <c r="L38" s="201">
        <v>17.600000000000001</v>
      </c>
      <c r="M38" s="201">
        <v>19.8</v>
      </c>
      <c r="N38" s="201">
        <v>19.899999999999999</v>
      </c>
      <c r="O38" s="202">
        <v>2.7</v>
      </c>
      <c r="Q38" s="176"/>
    </row>
    <row r="39" spans="1:17" s="174" customFormat="1" ht="15" customHeight="1">
      <c r="A39" s="214" t="s">
        <v>259</v>
      </c>
      <c r="B39" s="215">
        <v>0.15</v>
      </c>
      <c r="C39" s="216">
        <v>141.06666666666663</v>
      </c>
      <c r="D39" s="199">
        <v>151.9</v>
      </c>
      <c r="E39" s="199">
        <v>165.8</v>
      </c>
      <c r="F39" s="199">
        <v>168</v>
      </c>
      <c r="G39" s="199">
        <v>168.1</v>
      </c>
      <c r="H39" s="199">
        <v>170.7</v>
      </c>
      <c r="I39" s="225">
        <v>10.491666666666667</v>
      </c>
      <c r="J39" s="201">
        <v>10.199999999999999</v>
      </c>
      <c r="K39" s="201">
        <v>19.100000000000001</v>
      </c>
      <c r="L39" s="201">
        <v>19.100000000000001</v>
      </c>
      <c r="M39" s="201">
        <v>18.5</v>
      </c>
      <c r="N39" s="201">
        <v>20</v>
      </c>
      <c r="O39" s="202">
        <v>1.5</v>
      </c>
      <c r="P39" s="176"/>
      <c r="Q39" s="176"/>
    </row>
    <row r="40" spans="1:17" s="174" customFormat="1" ht="15" customHeight="1">
      <c r="A40" s="214" t="s">
        <v>260</v>
      </c>
      <c r="B40" s="215">
        <v>3.68</v>
      </c>
      <c r="C40" s="216">
        <v>128.25</v>
      </c>
      <c r="D40" s="199">
        <v>130.5</v>
      </c>
      <c r="E40" s="199">
        <v>130.4</v>
      </c>
      <c r="F40" s="199">
        <v>131.30000000000001</v>
      </c>
      <c r="G40" s="199">
        <v>130.6</v>
      </c>
      <c r="H40" s="199">
        <v>130.9</v>
      </c>
      <c r="I40" s="200">
        <v>6.0666666666666664</v>
      </c>
      <c r="J40" s="201">
        <v>2.9</v>
      </c>
      <c r="K40" s="201">
        <v>2</v>
      </c>
      <c r="L40" s="201">
        <v>2.2999999999999998</v>
      </c>
      <c r="M40" s="201">
        <v>1.5</v>
      </c>
      <c r="N40" s="201">
        <v>1.8</v>
      </c>
      <c r="O40" s="202">
        <v>0.2</v>
      </c>
      <c r="P40" s="176"/>
      <c r="Q40" s="176"/>
    </row>
    <row r="41" spans="1:17" s="174" customFormat="1" ht="15" customHeight="1">
      <c r="A41" s="226" t="s">
        <v>261</v>
      </c>
      <c r="B41" s="215">
        <v>2.5099999999999998</v>
      </c>
      <c r="C41" s="216">
        <v>143.09166666666667</v>
      </c>
      <c r="D41" s="199">
        <v>154.5</v>
      </c>
      <c r="E41" s="199">
        <v>157.9</v>
      </c>
      <c r="F41" s="199">
        <v>156.9</v>
      </c>
      <c r="G41" s="199">
        <v>157.30000000000001</v>
      </c>
      <c r="H41" s="199">
        <v>158.30000000000001</v>
      </c>
      <c r="I41" s="200">
        <v>13.766666666666667</v>
      </c>
      <c r="J41" s="201">
        <v>11.2</v>
      </c>
      <c r="K41" s="201">
        <v>11.9</v>
      </c>
      <c r="L41" s="201">
        <v>10.199999999999999</v>
      </c>
      <c r="M41" s="201">
        <v>10.5</v>
      </c>
      <c r="N41" s="201">
        <v>9.1999999999999993</v>
      </c>
      <c r="O41" s="202">
        <v>0.6</v>
      </c>
      <c r="P41" s="176"/>
      <c r="Q41" s="176"/>
    </row>
    <row r="42" spans="1:17" s="233" customFormat="1" ht="15" customHeight="1">
      <c r="A42" s="227" t="s">
        <v>262</v>
      </c>
      <c r="B42" s="204">
        <v>0.14000000000000001</v>
      </c>
      <c r="C42" s="205">
        <v>139.20833333333334</v>
      </c>
      <c r="D42" s="206" t="s">
        <v>248</v>
      </c>
      <c r="E42" s="206" t="s">
        <v>248</v>
      </c>
      <c r="F42" s="206" t="s">
        <v>248</v>
      </c>
      <c r="G42" s="206" t="s">
        <v>248</v>
      </c>
      <c r="H42" s="206"/>
      <c r="I42" s="228">
        <v>5.416666666666667</v>
      </c>
      <c r="J42" s="229" t="s">
        <v>248</v>
      </c>
      <c r="K42" s="229" t="s">
        <v>248</v>
      </c>
      <c r="L42" s="229" t="s">
        <v>248</v>
      </c>
      <c r="M42" s="229" t="s">
        <v>248</v>
      </c>
      <c r="N42" s="230"/>
      <c r="O42" s="231"/>
      <c r="P42" s="232"/>
      <c r="Q42" s="232"/>
    </row>
    <row r="43" spans="1:17" s="233" customFormat="1" ht="15" customHeight="1">
      <c r="A43" s="234" t="s">
        <v>263</v>
      </c>
      <c r="B43" s="235">
        <v>22.16</v>
      </c>
      <c r="C43" s="216">
        <v>129.18333333333334</v>
      </c>
      <c r="D43" s="199">
        <v>130.1</v>
      </c>
      <c r="E43" s="199">
        <v>130.6</v>
      </c>
      <c r="F43" s="199">
        <v>131.5</v>
      </c>
      <c r="G43" s="199">
        <v>131.69999999999999</v>
      </c>
      <c r="H43" s="199">
        <v>132.80000000000001</v>
      </c>
      <c r="I43" s="200">
        <v>1.2916666666666665</v>
      </c>
      <c r="J43" s="201">
        <v>0.9</v>
      </c>
      <c r="K43" s="201">
        <v>1.3</v>
      </c>
      <c r="L43" s="201">
        <v>2.1</v>
      </c>
      <c r="M43" s="201">
        <v>2.2000000000000002</v>
      </c>
      <c r="N43" s="201">
        <v>2.9</v>
      </c>
      <c r="O43" s="202">
        <v>0.8</v>
      </c>
      <c r="P43" s="232"/>
      <c r="Q43" s="232"/>
    </row>
    <row r="44" spans="1:17" s="174" customFormat="1" ht="15" customHeight="1">
      <c r="A44" s="236" t="s">
        <v>264</v>
      </c>
      <c r="B44" s="237">
        <v>2.83</v>
      </c>
      <c r="C44" s="216">
        <v>133.95000000000002</v>
      </c>
      <c r="D44" s="199">
        <v>140.6</v>
      </c>
      <c r="E44" s="199">
        <v>143.19999999999999</v>
      </c>
      <c r="F44" s="199">
        <v>145.1</v>
      </c>
      <c r="G44" s="199">
        <v>146.30000000000001</v>
      </c>
      <c r="H44" s="199">
        <v>147.9</v>
      </c>
      <c r="I44" s="200">
        <v>3.2999999999999994</v>
      </c>
      <c r="J44" s="201">
        <v>5.5</v>
      </c>
      <c r="K44" s="201">
        <v>7.4</v>
      </c>
      <c r="L44" s="201">
        <v>9.8000000000000007</v>
      </c>
      <c r="M44" s="201">
        <v>9.6999999999999993</v>
      </c>
      <c r="N44" s="201">
        <v>11.2</v>
      </c>
      <c r="O44" s="202">
        <v>1.1000000000000001</v>
      </c>
      <c r="Q44" s="176"/>
    </row>
    <row r="45" spans="1:17" s="174" customFormat="1" ht="15" customHeight="1">
      <c r="A45" s="219" t="s">
        <v>265</v>
      </c>
      <c r="B45" s="215">
        <v>2.82</v>
      </c>
      <c r="C45" s="216">
        <v>130.00833333333333</v>
      </c>
      <c r="D45" s="199">
        <v>133</v>
      </c>
      <c r="E45" s="199">
        <v>133.1</v>
      </c>
      <c r="F45" s="199">
        <v>134</v>
      </c>
      <c r="G45" s="199">
        <v>134.6</v>
      </c>
      <c r="H45" s="199">
        <v>136.6</v>
      </c>
      <c r="I45" s="200">
        <v>1.6500000000000001</v>
      </c>
      <c r="J45" s="201">
        <v>3.7</v>
      </c>
      <c r="K45" s="201">
        <v>3.2</v>
      </c>
      <c r="L45" s="201">
        <v>3.4</v>
      </c>
      <c r="M45" s="201">
        <v>3.9</v>
      </c>
      <c r="N45" s="201">
        <v>4.5</v>
      </c>
      <c r="O45" s="202">
        <v>1.5</v>
      </c>
      <c r="Q45" s="176"/>
    </row>
    <row r="46" spans="1:17" s="174" customFormat="1" ht="15" customHeight="1">
      <c r="A46" s="219" t="s">
        <v>266</v>
      </c>
      <c r="B46" s="238">
        <v>0.24</v>
      </c>
      <c r="C46" s="216">
        <v>125.93333333333332</v>
      </c>
      <c r="D46" s="199">
        <v>125.7</v>
      </c>
      <c r="E46" s="199">
        <v>125.6</v>
      </c>
      <c r="F46" s="199">
        <v>126.5</v>
      </c>
      <c r="G46" s="199">
        <v>128.5</v>
      </c>
      <c r="H46" s="199">
        <v>129.80000000000001</v>
      </c>
      <c r="I46" s="200">
        <v>-2.3000000000000003</v>
      </c>
      <c r="J46" s="201">
        <v>-0.5</v>
      </c>
      <c r="K46" s="201">
        <v>-0.9</v>
      </c>
      <c r="L46" s="201">
        <v>1.1000000000000001</v>
      </c>
      <c r="M46" s="201">
        <v>3.1</v>
      </c>
      <c r="N46" s="201">
        <v>4.4000000000000004</v>
      </c>
      <c r="O46" s="202">
        <v>1</v>
      </c>
      <c r="Q46" s="176"/>
    </row>
    <row r="47" spans="1:17" s="174" customFormat="1" ht="15" customHeight="1">
      <c r="A47" s="239" t="s">
        <v>267</v>
      </c>
      <c r="B47" s="238">
        <v>2.44</v>
      </c>
      <c r="C47" s="216">
        <v>140.32499999999999</v>
      </c>
      <c r="D47" s="199">
        <v>141.9</v>
      </c>
      <c r="E47" s="199">
        <v>141.5</v>
      </c>
      <c r="F47" s="199">
        <v>144.1</v>
      </c>
      <c r="G47" s="199">
        <v>145.6</v>
      </c>
      <c r="H47" s="199">
        <v>147.1</v>
      </c>
      <c r="I47" s="200">
        <v>-1.5166666666666666</v>
      </c>
      <c r="J47" s="201">
        <v>0.9</v>
      </c>
      <c r="K47" s="201">
        <v>0.6</v>
      </c>
      <c r="L47" s="201">
        <v>2.9</v>
      </c>
      <c r="M47" s="201">
        <v>3.6</v>
      </c>
      <c r="N47" s="201">
        <v>5.2</v>
      </c>
      <c r="O47" s="202">
        <v>1</v>
      </c>
      <c r="Q47" s="176"/>
    </row>
    <row r="48" spans="1:17" s="174" customFormat="1" ht="15" customHeight="1">
      <c r="A48" s="219" t="s">
        <v>268</v>
      </c>
      <c r="B48" s="238">
        <v>11.22</v>
      </c>
      <c r="C48" s="216">
        <v>124.00833333333334</v>
      </c>
      <c r="D48" s="199">
        <v>121.8</v>
      </c>
      <c r="E48" s="199">
        <v>121.4</v>
      </c>
      <c r="F48" s="199">
        <v>122.1</v>
      </c>
      <c r="G48" s="199">
        <v>122.1</v>
      </c>
      <c r="H48" s="199">
        <v>122.5</v>
      </c>
      <c r="I48" s="200">
        <v>1.175</v>
      </c>
      <c r="J48" s="201">
        <v>-1.9</v>
      </c>
      <c r="K48" s="201">
        <v>-2</v>
      </c>
      <c r="L48" s="201">
        <v>-1.5</v>
      </c>
      <c r="M48" s="201">
        <v>-1.4</v>
      </c>
      <c r="N48" s="201">
        <v>-1.1000000000000001</v>
      </c>
      <c r="O48" s="202">
        <v>0.3</v>
      </c>
      <c r="Q48" s="176"/>
    </row>
    <row r="49" spans="1:17" s="174" customFormat="1" ht="15" customHeight="1">
      <c r="A49" s="219" t="s">
        <v>269</v>
      </c>
      <c r="B49" s="238">
        <v>2.2999999999999998</v>
      </c>
      <c r="C49" s="216">
        <v>137.01666666666668</v>
      </c>
      <c r="D49" s="199">
        <v>139.6</v>
      </c>
      <c r="E49" s="199">
        <v>141</v>
      </c>
      <c r="F49" s="199">
        <v>141.69999999999999</v>
      </c>
      <c r="G49" s="199">
        <v>141.6</v>
      </c>
      <c r="H49" s="199">
        <v>142.80000000000001</v>
      </c>
      <c r="I49" s="200">
        <v>2.5166666666666671</v>
      </c>
      <c r="J49" s="201">
        <v>2.7</v>
      </c>
      <c r="K49" s="201">
        <v>3.3</v>
      </c>
      <c r="L49" s="201">
        <v>3.6</v>
      </c>
      <c r="M49" s="201">
        <v>4</v>
      </c>
      <c r="N49" s="201">
        <v>4.2</v>
      </c>
      <c r="O49" s="202">
        <v>0.8</v>
      </c>
      <c r="Q49" s="176"/>
    </row>
    <row r="50" spans="1:17" s="174" customFormat="1" ht="15" customHeight="1">
      <c r="A50" s="214" t="s">
        <v>270</v>
      </c>
      <c r="B50" s="215">
        <v>0.22</v>
      </c>
      <c r="C50" s="216">
        <v>123.36666666666666</v>
      </c>
      <c r="D50" s="199">
        <v>124.2</v>
      </c>
      <c r="E50" s="199">
        <v>124.4</v>
      </c>
      <c r="F50" s="199">
        <v>124.2</v>
      </c>
      <c r="G50" s="199">
        <v>126.2</v>
      </c>
      <c r="H50" s="199">
        <v>126.4</v>
      </c>
      <c r="I50" s="200">
        <v>3.3499999999999996</v>
      </c>
      <c r="J50" s="201">
        <v>0</v>
      </c>
      <c r="K50" s="201">
        <v>0.4</v>
      </c>
      <c r="L50" s="201">
        <v>0.4</v>
      </c>
      <c r="M50" s="201">
        <v>2.4</v>
      </c>
      <c r="N50" s="201">
        <v>2.4</v>
      </c>
      <c r="O50" s="202">
        <v>0.2</v>
      </c>
      <c r="Q50" s="176"/>
    </row>
    <row r="51" spans="1:17" s="174" customFormat="1" ht="15" customHeight="1">
      <c r="A51" s="214" t="s">
        <v>271</v>
      </c>
      <c r="B51" s="215">
        <v>1.45</v>
      </c>
      <c r="C51" s="216">
        <v>130.1</v>
      </c>
      <c r="D51" s="199">
        <v>130.19999999999999</v>
      </c>
      <c r="E51" s="199">
        <v>129.6</v>
      </c>
      <c r="F51" s="199">
        <v>129.5</v>
      </c>
      <c r="G51" s="199">
        <v>130</v>
      </c>
      <c r="H51" s="199">
        <v>130.30000000000001</v>
      </c>
      <c r="I51" s="200">
        <v>-1.7583333333333335</v>
      </c>
      <c r="J51" s="201">
        <v>-0.8</v>
      </c>
      <c r="K51" s="201">
        <v>-0.6</v>
      </c>
      <c r="L51" s="201">
        <v>-0.1</v>
      </c>
      <c r="M51" s="201">
        <v>0.2</v>
      </c>
      <c r="N51" s="201">
        <v>0.8</v>
      </c>
      <c r="O51" s="202">
        <v>0.2</v>
      </c>
      <c r="Q51" s="176"/>
    </row>
    <row r="52" spans="1:17" s="174" customFormat="1" ht="15" customHeight="1">
      <c r="A52" s="214" t="s">
        <v>272</v>
      </c>
      <c r="B52" s="215">
        <v>1.71</v>
      </c>
      <c r="C52" s="216">
        <v>135.06666666666666</v>
      </c>
      <c r="D52" s="199">
        <v>132.69999999999999</v>
      </c>
      <c r="E52" s="199">
        <v>133.1</v>
      </c>
      <c r="F52" s="199">
        <v>134.4</v>
      </c>
      <c r="G52" s="199">
        <v>134.6</v>
      </c>
      <c r="H52" s="199">
        <v>133.5</v>
      </c>
      <c r="I52" s="200">
        <v>1.5499999999999998</v>
      </c>
      <c r="J52" s="201">
        <v>-1.7</v>
      </c>
      <c r="K52" s="201">
        <v>-0.7</v>
      </c>
      <c r="L52" s="201">
        <v>-0.9</v>
      </c>
      <c r="M52" s="201">
        <v>-0.5</v>
      </c>
      <c r="N52" s="201">
        <v>-0.5</v>
      </c>
      <c r="O52" s="202">
        <v>-0.8</v>
      </c>
      <c r="Q52" s="176"/>
    </row>
    <row r="53" spans="1:17" s="174" customFormat="1" ht="15" customHeight="1">
      <c r="A53" s="214" t="s">
        <v>273</v>
      </c>
      <c r="B53" s="215">
        <v>17.64</v>
      </c>
      <c r="C53" s="216">
        <v>141.19999999999996</v>
      </c>
      <c r="D53" s="199">
        <v>146.1</v>
      </c>
      <c r="E53" s="199">
        <v>145.9</v>
      </c>
      <c r="F53" s="199">
        <v>146.30000000000001</v>
      </c>
      <c r="G53" s="199">
        <v>145.30000000000001</v>
      </c>
      <c r="H53" s="199">
        <v>146.30000000000001</v>
      </c>
      <c r="I53" s="200">
        <v>-1.6916666666666671</v>
      </c>
      <c r="J53" s="201">
        <v>4.0999999999999996</v>
      </c>
      <c r="K53" s="201">
        <v>3.8</v>
      </c>
      <c r="L53" s="201">
        <v>4.5999999999999996</v>
      </c>
      <c r="M53" s="201">
        <v>3.6</v>
      </c>
      <c r="N53" s="201">
        <v>4.0999999999999996</v>
      </c>
      <c r="O53" s="202">
        <v>0.7</v>
      </c>
      <c r="Q53" s="176"/>
    </row>
    <row r="54" spans="1:17" s="174" customFormat="1" ht="15" customHeight="1">
      <c r="A54" s="214" t="s">
        <v>274</v>
      </c>
      <c r="B54" s="215">
        <v>2.66</v>
      </c>
      <c r="C54" s="216">
        <v>134.125</v>
      </c>
      <c r="D54" s="199">
        <v>139.5</v>
      </c>
      <c r="E54" s="199">
        <v>139.5</v>
      </c>
      <c r="F54" s="199">
        <v>140.1</v>
      </c>
      <c r="G54" s="199">
        <v>140.4</v>
      </c>
      <c r="H54" s="199">
        <v>141.5</v>
      </c>
      <c r="I54" s="200">
        <v>-3.3666666666666667</v>
      </c>
      <c r="J54" s="201">
        <v>5.4</v>
      </c>
      <c r="K54" s="201">
        <v>5.8</v>
      </c>
      <c r="L54" s="201">
        <v>6.4</v>
      </c>
      <c r="M54" s="201">
        <v>6.4</v>
      </c>
      <c r="N54" s="201">
        <v>4.5</v>
      </c>
      <c r="O54" s="202">
        <v>0.8</v>
      </c>
      <c r="Q54" s="176"/>
    </row>
    <row r="55" spans="1:17" s="174" customFormat="1" ht="15" customHeight="1">
      <c r="A55" s="214" t="s">
        <v>275</v>
      </c>
      <c r="B55" s="215">
        <v>0.22</v>
      </c>
      <c r="C55" s="216">
        <v>161.70833333333331</v>
      </c>
      <c r="D55" s="199">
        <v>170.6</v>
      </c>
      <c r="E55" s="199">
        <v>165.4</v>
      </c>
      <c r="F55" s="199">
        <v>167.3</v>
      </c>
      <c r="G55" s="199">
        <v>167.1</v>
      </c>
      <c r="H55" s="199">
        <v>166.7</v>
      </c>
      <c r="I55" s="200">
        <v>1.1666666666666667</v>
      </c>
      <c r="J55" s="201">
        <v>7.2</v>
      </c>
      <c r="K55" s="201">
        <v>4.5999999999999996</v>
      </c>
      <c r="L55" s="201">
        <v>5.0999999999999996</v>
      </c>
      <c r="M55" s="201">
        <v>6.4</v>
      </c>
      <c r="N55" s="201">
        <v>3.5</v>
      </c>
      <c r="O55" s="202">
        <v>-0.2</v>
      </c>
      <c r="Q55" s="176"/>
    </row>
    <row r="56" spans="1:17" s="174" customFormat="1" ht="15" customHeight="1">
      <c r="A56" s="221" t="s">
        <v>276</v>
      </c>
      <c r="B56" s="215">
        <v>2.0499999999999998</v>
      </c>
      <c r="C56" s="216">
        <v>134.51666666666668</v>
      </c>
      <c r="D56" s="199">
        <v>134.19999999999999</v>
      </c>
      <c r="E56" s="199">
        <v>134.5</v>
      </c>
      <c r="F56" s="199">
        <v>134.19999999999999</v>
      </c>
      <c r="G56" s="199">
        <v>131.1</v>
      </c>
      <c r="H56" s="199">
        <v>133.9</v>
      </c>
      <c r="I56" s="200">
        <v>-0.25833333333333336</v>
      </c>
      <c r="J56" s="201">
        <v>-1.8</v>
      </c>
      <c r="K56" s="201">
        <v>-0.7</v>
      </c>
      <c r="L56" s="201">
        <v>2</v>
      </c>
      <c r="M56" s="201">
        <v>-2.6</v>
      </c>
      <c r="N56" s="201">
        <v>1.7</v>
      </c>
      <c r="O56" s="202">
        <v>2.1</v>
      </c>
      <c r="Q56" s="176"/>
    </row>
    <row r="57" spans="1:17" s="174" customFormat="1" ht="15" customHeight="1">
      <c r="A57" s="221" t="s">
        <v>277</v>
      </c>
      <c r="B57" s="215">
        <v>8.52</v>
      </c>
      <c r="C57" s="216">
        <v>145.95833333333334</v>
      </c>
      <c r="D57" s="199">
        <v>152.30000000000001</v>
      </c>
      <c r="E57" s="199">
        <v>152.19999999999999</v>
      </c>
      <c r="F57" s="199">
        <v>152.69999999999999</v>
      </c>
      <c r="G57" s="199">
        <v>151.30000000000001</v>
      </c>
      <c r="H57" s="199">
        <v>151.6</v>
      </c>
      <c r="I57" s="200">
        <v>-2.0499999999999994</v>
      </c>
      <c r="J57" s="201">
        <v>5.4</v>
      </c>
      <c r="K57" s="201">
        <v>5</v>
      </c>
      <c r="L57" s="201">
        <v>5.4</v>
      </c>
      <c r="M57" s="201">
        <v>4.4000000000000004</v>
      </c>
      <c r="N57" s="201">
        <v>4.4000000000000004</v>
      </c>
      <c r="O57" s="202">
        <v>0.2</v>
      </c>
      <c r="Q57" s="176"/>
    </row>
    <row r="58" spans="1:17" s="174" customFormat="1" ht="15" customHeight="1">
      <c r="A58" s="214" t="s">
        <v>278</v>
      </c>
      <c r="B58" s="215">
        <v>1.8</v>
      </c>
      <c r="C58" s="216">
        <v>140.67500000000001</v>
      </c>
      <c r="D58" s="199">
        <v>154.9</v>
      </c>
      <c r="E58" s="199">
        <v>149.80000000000001</v>
      </c>
      <c r="F58" s="199">
        <v>152.6</v>
      </c>
      <c r="G58" s="199">
        <v>151.69999999999999</v>
      </c>
      <c r="H58" s="199">
        <v>150.30000000000001</v>
      </c>
      <c r="I58" s="200">
        <v>18.016666666666669</v>
      </c>
      <c r="J58" s="201">
        <v>23.3</v>
      </c>
      <c r="K58" s="201">
        <v>16.5</v>
      </c>
      <c r="L58" s="201">
        <v>17.600000000000001</v>
      </c>
      <c r="M58" s="201">
        <v>13.9</v>
      </c>
      <c r="N58" s="201">
        <v>8.1</v>
      </c>
      <c r="O58" s="202">
        <v>-0.9</v>
      </c>
      <c r="Q58" s="176"/>
    </row>
    <row r="59" spans="1:17" s="174" customFormat="1" ht="15" customHeight="1">
      <c r="A59" s="214" t="s">
        <v>279</v>
      </c>
      <c r="B59" s="215">
        <v>2.15</v>
      </c>
      <c r="C59" s="216">
        <v>137.98333333333332</v>
      </c>
      <c r="D59" s="199">
        <v>143.30000000000001</v>
      </c>
      <c r="E59" s="199">
        <v>141.1</v>
      </c>
      <c r="F59" s="199">
        <v>140.9</v>
      </c>
      <c r="G59" s="199">
        <v>141</v>
      </c>
      <c r="H59" s="199">
        <v>143.9</v>
      </c>
      <c r="I59" s="200">
        <v>-2.4666666666666663</v>
      </c>
      <c r="J59" s="201">
        <v>3.8</v>
      </c>
      <c r="K59" s="201">
        <v>1.9</v>
      </c>
      <c r="L59" s="201">
        <v>2.2000000000000002</v>
      </c>
      <c r="M59" s="201">
        <v>2.9</v>
      </c>
      <c r="N59" s="201">
        <v>4.7</v>
      </c>
      <c r="O59" s="202">
        <v>2.1</v>
      </c>
      <c r="Q59" s="176"/>
    </row>
    <row r="60" spans="1:17" s="174" customFormat="1" ht="15" customHeight="1">
      <c r="A60" s="214" t="s">
        <v>280</v>
      </c>
      <c r="B60" s="215">
        <v>2.04</v>
      </c>
      <c r="C60" s="216">
        <v>138.46666666666664</v>
      </c>
      <c r="D60" s="199">
        <v>141.5</v>
      </c>
      <c r="E60" s="199">
        <v>142.19999999999999</v>
      </c>
      <c r="F60" s="199">
        <v>142.80000000000001</v>
      </c>
      <c r="G60" s="199">
        <v>143.19999999999999</v>
      </c>
      <c r="H60" s="199">
        <v>143.19999999999999</v>
      </c>
      <c r="I60" s="200">
        <v>1.5416666666666667</v>
      </c>
      <c r="J60" s="201">
        <v>2.5</v>
      </c>
      <c r="K60" s="201">
        <v>2.7</v>
      </c>
      <c r="L60" s="201">
        <v>3.3</v>
      </c>
      <c r="M60" s="201">
        <v>3.4</v>
      </c>
      <c r="N60" s="201">
        <v>3.5</v>
      </c>
      <c r="O60" s="202">
        <v>0</v>
      </c>
      <c r="Q60" s="176"/>
    </row>
    <row r="61" spans="1:17" s="174" customFormat="1" ht="15" customHeight="1">
      <c r="A61" s="214" t="s">
        <v>281</v>
      </c>
      <c r="B61" s="215">
        <v>0.5</v>
      </c>
      <c r="C61" s="216">
        <v>155.55833333333337</v>
      </c>
      <c r="D61" s="199">
        <v>153.80000000000001</v>
      </c>
      <c r="E61" s="199">
        <v>152.5</v>
      </c>
      <c r="F61" s="199">
        <v>152.5</v>
      </c>
      <c r="G61" s="199">
        <v>155.6</v>
      </c>
      <c r="H61" s="199">
        <v>155.69999999999999</v>
      </c>
      <c r="I61" s="200">
        <v>-4.4666666666666668</v>
      </c>
      <c r="J61" s="201">
        <v>-0.8</v>
      </c>
      <c r="K61" s="201">
        <v>-2.1</v>
      </c>
      <c r="L61" s="201">
        <v>0.7</v>
      </c>
      <c r="M61" s="201">
        <v>-0.7</v>
      </c>
      <c r="N61" s="201">
        <v>-0.8</v>
      </c>
      <c r="O61" s="202">
        <v>0.1</v>
      </c>
      <c r="Q61" s="176"/>
    </row>
    <row r="62" spans="1:17" s="174" customFormat="1" ht="15" customHeight="1">
      <c r="A62" s="240" t="s">
        <v>282</v>
      </c>
      <c r="B62" s="215">
        <v>0.46</v>
      </c>
      <c r="C62" s="216">
        <v>162.64999999999995</v>
      </c>
      <c r="D62" s="206">
        <v>165.4</v>
      </c>
      <c r="E62" s="206">
        <v>157.5</v>
      </c>
      <c r="F62" s="206">
        <v>156</v>
      </c>
      <c r="G62" s="206">
        <v>154.6</v>
      </c>
      <c r="H62" s="206">
        <v>154.69999999999999</v>
      </c>
      <c r="I62" s="228">
        <v>-12.525</v>
      </c>
      <c r="J62" s="229">
        <v>-0.1</v>
      </c>
      <c r="K62" s="229">
        <v>-3.2</v>
      </c>
      <c r="L62" s="229">
        <v>-4.5</v>
      </c>
      <c r="M62" s="229">
        <v>-5.6</v>
      </c>
      <c r="N62" s="229">
        <v>-4.3</v>
      </c>
      <c r="O62" s="241">
        <v>0.1</v>
      </c>
      <c r="Q62" s="176"/>
    </row>
    <row r="63" spans="1:17" s="243" customFormat="1" ht="33" customHeight="1">
      <c r="A63" s="222" t="s">
        <v>283</v>
      </c>
      <c r="B63" s="242">
        <v>47.2</v>
      </c>
      <c r="C63" s="197">
        <v>126.85000000000001</v>
      </c>
      <c r="D63" s="199">
        <v>129.9</v>
      </c>
      <c r="E63" s="199">
        <v>130.6</v>
      </c>
      <c r="F63" s="199">
        <v>132.19999999999999</v>
      </c>
      <c r="G63" s="199">
        <v>132.19999999999999</v>
      </c>
      <c r="H63" s="199">
        <v>132.6</v>
      </c>
      <c r="I63" s="200">
        <v>6.1916666666666673</v>
      </c>
      <c r="J63" s="201">
        <v>3.8</v>
      </c>
      <c r="K63" s="201">
        <v>3.7</v>
      </c>
      <c r="L63" s="201">
        <v>4.3</v>
      </c>
      <c r="M63" s="201">
        <v>3.5</v>
      </c>
      <c r="N63" s="201">
        <v>3.8</v>
      </c>
      <c r="O63" s="202">
        <v>0.3</v>
      </c>
      <c r="Q63" s="244"/>
    </row>
    <row r="64" spans="1:17" s="174" customFormat="1" ht="15" customHeight="1">
      <c r="A64" s="221" t="s">
        <v>284</v>
      </c>
      <c r="B64" s="215">
        <v>36.950000000000003</v>
      </c>
      <c r="C64" s="216">
        <v>127.89166666666667</v>
      </c>
      <c r="D64" s="199">
        <v>131.80000000000001</v>
      </c>
      <c r="E64" s="199">
        <v>132.30000000000001</v>
      </c>
      <c r="F64" s="199">
        <v>132.69999999999999</v>
      </c>
      <c r="G64" s="199">
        <v>133.1</v>
      </c>
      <c r="H64" s="199">
        <v>133.30000000000001</v>
      </c>
      <c r="I64" s="200">
        <v>6.7666666666666666</v>
      </c>
      <c r="J64" s="201">
        <v>4.2</v>
      </c>
      <c r="K64" s="201">
        <v>4.2</v>
      </c>
      <c r="L64" s="201">
        <v>4.2</v>
      </c>
      <c r="M64" s="201">
        <v>4.0999999999999996</v>
      </c>
      <c r="N64" s="201">
        <v>4.0999999999999996</v>
      </c>
      <c r="O64" s="202">
        <v>0.2</v>
      </c>
      <c r="Q64" s="176"/>
    </row>
    <row r="65" spans="1:40" s="174" customFormat="1" ht="15" customHeight="1">
      <c r="A65" s="221" t="s">
        <v>285</v>
      </c>
      <c r="B65" s="215">
        <v>32.950000000000003</v>
      </c>
      <c r="C65" s="216">
        <v>128.55833333333334</v>
      </c>
      <c r="D65" s="199">
        <v>132.5</v>
      </c>
      <c r="E65" s="199">
        <v>132.9</v>
      </c>
      <c r="F65" s="199">
        <v>133.4</v>
      </c>
      <c r="G65" s="199">
        <v>133.80000000000001</v>
      </c>
      <c r="H65" s="199">
        <v>134.1</v>
      </c>
      <c r="I65" s="200">
        <v>6.7833333333333341</v>
      </c>
      <c r="J65" s="201">
        <v>4.2</v>
      </c>
      <c r="K65" s="201">
        <v>4.2</v>
      </c>
      <c r="L65" s="201">
        <v>4.0999999999999996</v>
      </c>
      <c r="M65" s="201">
        <v>4.0999999999999996</v>
      </c>
      <c r="N65" s="201">
        <v>4</v>
      </c>
      <c r="O65" s="202">
        <v>0.2</v>
      </c>
      <c r="Q65" s="176"/>
    </row>
    <row r="66" spans="1:40" s="174" customFormat="1" ht="15" customHeight="1">
      <c r="A66" s="245" t="s">
        <v>286</v>
      </c>
      <c r="B66" s="246">
        <v>4</v>
      </c>
      <c r="C66" s="247">
        <v>122.49166666666666</v>
      </c>
      <c r="D66" s="248">
        <v>126.1</v>
      </c>
      <c r="E66" s="248">
        <v>126.8</v>
      </c>
      <c r="F66" s="248">
        <v>126.8</v>
      </c>
      <c r="G66" s="248">
        <v>127.3</v>
      </c>
      <c r="H66" s="248">
        <v>127.4</v>
      </c>
      <c r="I66" s="249">
        <v>6.916666666666667</v>
      </c>
      <c r="J66" s="250">
        <v>4</v>
      </c>
      <c r="K66" s="250">
        <v>4</v>
      </c>
      <c r="L66" s="250">
        <v>3.7</v>
      </c>
      <c r="M66" s="250">
        <v>4</v>
      </c>
      <c r="N66" s="250">
        <v>4.2</v>
      </c>
      <c r="O66" s="251">
        <v>0.1</v>
      </c>
      <c r="Q66" s="176"/>
    </row>
    <row r="67" spans="1:40" s="174" customFormat="1" ht="15.95" customHeight="1">
      <c r="A67" s="252" t="s">
        <v>287</v>
      </c>
      <c r="B67" s="253"/>
      <c r="C67" s="199"/>
      <c r="D67" s="199"/>
      <c r="E67" s="199"/>
      <c r="F67" s="199"/>
      <c r="I67" s="254"/>
      <c r="J67" s="254"/>
      <c r="K67" s="254"/>
      <c r="L67" s="254"/>
      <c r="M67" s="254"/>
      <c r="N67" s="254"/>
      <c r="O67" s="255"/>
      <c r="P67" s="176"/>
      <c r="Q67" s="176"/>
      <c r="S67" s="256"/>
    </row>
    <row r="68" spans="1:40" s="174" customFormat="1" ht="15.95" customHeight="1">
      <c r="A68" s="257" t="s">
        <v>288</v>
      </c>
      <c r="B68" s="258"/>
      <c r="C68" s="259"/>
      <c r="D68" s="259"/>
      <c r="E68" s="259"/>
      <c r="F68" s="259"/>
      <c r="G68" s="259"/>
      <c r="H68" s="259"/>
      <c r="I68" s="260"/>
      <c r="J68" s="260"/>
      <c r="K68" s="260"/>
      <c r="L68" s="260"/>
      <c r="M68" s="260"/>
      <c r="N68" s="260"/>
      <c r="O68" s="260"/>
      <c r="P68" s="176"/>
      <c r="Q68" s="176"/>
    </row>
    <row r="69" spans="1:40" s="174" customFormat="1" ht="9" customHeight="1">
      <c r="A69" s="261"/>
      <c r="B69" s="258"/>
      <c r="C69" s="259"/>
      <c r="D69" s="259"/>
      <c r="E69" s="259"/>
      <c r="F69" s="259"/>
      <c r="G69" s="259"/>
      <c r="H69" s="259"/>
      <c r="I69" s="260"/>
      <c r="J69" s="260"/>
      <c r="K69" s="260"/>
      <c r="L69" s="260"/>
      <c r="M69" s="260"/>
      <c r="N69" s="260"/>
      <c r="O69" s="260"/>
      <c r="P69" s="176"/>
      <c r="Q69" s="176"/>
    </row>
    <row r="70" spans="1:40" s="174" customFormat="1" ht="9" customHeight="1">
      <c r="A70" s="262"/>
      <c r="B70" s="262"/>
      <c r="C70" s="262"/>
      <c r="D70" s="262"/>
      <c r="E70" s="262"/>
      <c r="F70" s="262"/>
      <c r="G70" s="262"/>
      <c r="H70" s="262"/>
      <c r="I70" s="262"/>
      <c r="J70" s="262"/>
      <c r="K70" s="262"/>
      <c r="L70" s="262"/>
      <c r="M70" s="262"/>
      <c r="N70" s="262"/>
      <c r="O70" s="262"/>
      <c r="P70" s="262"/>
      <c r="Q70" s="262"/>
      <c r="R70" s="262"/>
      <c r="S70" s="262"/>
      <c r="T70" s="262"/>
      <c r="U70" s="262"/>
      <c r="V70" s="178"/>
      <c r="W70" s="178"/>
      <c r="X70" s="178"/>
      <c r="Y70" s="178"/>
      <c r="Z70" s="178"/>
      <c r="AA70" s="178"/>
      <c r="AB70" s="178"/>
      <c r="AC70" s="178"/>
      <c r="AD70" s="178"/>
      <c r="AE70" s="178"/>
      <c r="AF70" s="178"/>
      <c r="AG70" s="178"/>
      <c r="AH70" s="178"/>
      <c r="AI70" s="178"/>
      <c r="AJ70" s="178"/>
      <c r="AK70" s="178"/>
      <c r="AL70" s="178"/>
      <c r="AM70" s="178"/>
      <c r="AN70" s="178"/>
    </row>
    <row r="71" spans="1:40" s="174" customFormat="1" ht="9" customHeight="1">
      <c r="A71" s="262"/>
      <c r="B71" s="262"/>
      <c r="C71" s="262"/>
      <c r="D71" s="262"/>
      <c r="E71" s="262"/>
      <c r="F71" s="262"/>
      <c r="G71" s="262"/>
      <c r="H71" s="262"/>
      <c r="I71" s="262"/>
      <c r="J71" s="262"/>
      <c r="K71" s="262"/>
      <c r="L71" s="262"/>
      <c r="M71" s="262"/>
      <c r="N71" s="262"/>
      <c r="O71" s="262"/>
      <c r="P71" s="262"/>
      <c r="Q71" s="262"/>
      <c r="R71" s="262"/>
      <c r="S71" s="262"/>
      <c r="T71" s="262"/>
      <c r="U71" s="262"/>
      <c r="V71" s="263"/>
      <c r="W71" s="263"/>
      <c r="X71" s="263"/>
      <c r="Y71" s="263"/>
      <c r="Z71" s="263"/>
      <c r="AA71" s="263"/>
      <c r="AB71" s="263"/>
      <c r="AC71" s="263"/>
      <c r="AD71" s="212"/>
      <c r="AE71" s="212"/>
      <c r="AF71" s="212"/>
      <c r="AG71" s="212"/>
      <c r="AH71" s="946"/>
      <c r="AI71" s="946"/>
      <c r="AJ71" s="178"/>
      <c r="AK71" s="178"/>
      <c r="AL71" s="178"/>
      <c r="AM71" s="178"/>
      <c r="AN71" s="178"/>
    </row>
    <row r="72" spans="1:40" s="174" customFormat="1" ht="9" customHeight="1">
      <c r="A72" s="262"/>
      <c r="B72" s="262"/>
      <c r="C72" s="262"/>
      <c r="D72" s="262"/>
      <c r="E72" s="262"/>
      <c r="F72" s="262"/>
      <c r="G72" s="262"/>
      <c r="H72" s="262"/>
      <c r="I72" s="262"/>
      <c r="J72" s="262"/>
      <c r="K72" s="262"/>
      <c r="L72" s="262"/>
      <c r="M72" s="262"/>
      <c r="N72" s="262"/>
      <c r="O72" s="262"/>
      <c r="P72" s="262"/>
      <c r="Q72" s="262"/>
      <c r="R72" s="262"/>
      <c r="S72" s="262"/>
      <c r="T72" s="262"/>
      <c r="U72" s="262"/>
      <c r="V72" s="212"/>
      <c r="W72" s="212"/>
      <c r="X72" s="212"/>
      <c r="Y72" s="212"/>
      <c r="Z72" s="212"/>
      <c r="AA72" s="212"/>
      <c r="AB72" s="212"/>
      <c r="AC72" s="212"/>
      <c r="AD72" s="264"/>
      <c r="AE72" s="212"/>
      <c r="AF72" s="212"/>
      <c r="AG72" s="947"/>
      <c r="AH72" s="948"/>
      <c r="AI72" s="948"/>
      <c r="AJ72" s="178"/>
      <c r="AK72" s="178"/>
      <c r="AL72" s="178"/>
      <c r="AM72" s="178"/>
      <c r="AN72" s="178"/>
    </row>
    <row r="73" spans="1:40" s="174" customFormat="1" ht="9" customHeight="1">
      <c r="A73" s="262"/>
      <c r="B73" s="262"/>
      <c r="C73" s="262"/>
      <c r="D73" s="262"/>
      <c r="E73" s="262"/>
      <c r="F73" s="262"/>
      <c r="G73" s="262"/>
      <c r="H73" s="262"/>
      <c r="I73" s="262"/>
      <c r="J73" s="262"/>
      <c r="K73" s="262"/>
      <c r="L73" s="262"/>
      <c r="M73" s="262"/>
      <c r="N73" s="262"/>
      <c r="O73" s="262"/>
      <c r="P73" s="262"/>
      <c r="Q73" s="262"/>
      <c r="R73" s="262"/>
      <c r="S73" s="262"/>
      <c r="T73" s="262"/>
      <c r="U73" s="262"/>
      <c r="V73" s="265"/>
      <c r="W73" s="265"/>
      <c r="X73" s="265"/>
      <c r="Y73" s="265"/>
      <c r="Z73" s="265"/>
      <c r="AA73" s="265"/>
      <c r="AB73" s="265"/>
      <c r="AC73" s="265"/>
      <c r="AD73" s="265"/>
      <c r="AE73" s="265"/>
      <c r="AF73" s="265"/>
      <c r="AG73" s="266"/>
      <c r="AH73" s="266"/>
      <c r="AI73" s="266"/>
      <c r="AJ73" s="178"/>
      <c r="AK73" s="178"/>
      <c r="AL73" s="178"/>
      <c r="AM73" s="178"/>
      <c r="AN73" s="178"/>
    </row>
    <row r="74" spans="1:40" s="174" customFormat="1" ht="9" customHeight="1">
      <c r="A74" s="262"/>
      <c r="B74" s="262"/>
      <c r="C74" s="262"/>
      <c r="D74" s="262"/>
      <c r="E74" s="262"/>
      <c r="F74" s="262"/>
      <c r="G74" s="262"/>
      <c r="H74" s="262"/>
      <c r="I74" s="262"/>
      <c r="J74" s="262"/>
      <c r="K74" s="262"/>
      <c r="L74" s="262"/>
      <c r="M74" s="262"/>
      <c r="N74" s="262"/>
      <c r="O74" s="262"/>
      <c r="P74" s="262"/>
      <c r="Q74" s="262"/>
      <c r="R74" s="262"/>
      <c r="S74" s="262"/>
      <c r="T74" s="262"/>
      <c r="U74" s="262"/>
      <c r="V74" s="267"/>
      <c r="W74" s="267"/>
      <c r="X74" s="267"/>
      <c r="Y74" s="267"/>
      <c r="Z74" s="267"/>
      <c r="AA74" s="267"/>
      <c r="AB74" s="267"/>
      <c r="AC74" s="267"/>
      <c r="AD74" s="267"/>
      <c r="AE74" s="267"/>
      <c r="AF74" s="267"/>
      <c r="AG74" s="267"/>
      <c r="AH74" s="267"/>
      <c r="AI74" s="949"/>
      <c r="AJ74" s="178"/>
      <c r="AK74" s="178"/>
      <c r="AL74" s="178"/>
      <c r="AM74" s="178"/>
      <c r="AN74" s="178"/>
    </row>
    <row r="75" spans="1:40" s="174" customFormat="1" ht="9" customHeight="1">
      <c r="A75" s="262"/>
      <c r="B75" s="262"/>
      <c r="C75" s="262"/>
      <c r="D75" s="262"/>
      <c r="E75" s="262"/>
      <c r="F75" s="262"/>
      <c r="G75" s="262"/>
      <c r="H75" s="262"/>
      <c r="I75" s="262"/>
      <c r="J75" s="262"/>
      <c r="K75" s="262"/>
      <c r="L75" s="262"/>
      <c r="M75" s="262"/>
      <c r="N75" s="262"/>
      <c r="O75" s="262"/>
      <c r="P75" s="262"/>
      <c r="Q75" s="262"/>
      <c r="R75" s="262"/>
      <c r="S75" s="262"/>
      <c r="T75" s="262"/>
      <c r="U75" s="262"/>
      <c r="V75" s="267"/>
      <c r="W75" s="267"/>
      <c r="X75" s="267"/>
      <c r="Y75" s="267"/>
      <c r="Z75" s="267"/>
      <c r="AA75" s="267"/>
      <c r="AB75" s="267"/>
      <c r="AC75" s="267"/>
      <c r="AD75" s="267"/>
      <c r="AE75" s="267"/>
      <c r="AF75" s="267"/>
      <c r="AG75" s="267"/>
      <c r="AH75" s="267"/>
      <c r="AI75" s="949"/>
      <c r="AJ75" s="178"/>
      <c r="AK75" s="178"/>
      <c r="AL75" s="178"/>
      <c r="AM75" s="178"/>
      <c r="AN75" s="178"/>
    </row>
    <row r="76" spans="1:40" s="174" customFormat="1" ht="9" customHeight="1">
      <c r="A76" s="262"/>
      <c r="B76" s="262"/>
      <c r="C76" s="262"/>
      <c r="D76" s="262"/>
      <c r="E76" s="262"/>
      <c r="F76" s="262"/>
      <c r="G76" s="262"/>
      <c r="H76" s="262"/>
      <c r="I76" s="262"/>
      <c r="J76" s="262"/>
      <c r="K76" s="262"/>
      <c r="L76" s="262"/>
      <c r="M76" s="262"/>
      <c r="N76" s="262"/>
      <c r="O76" s="262"/>
      <c r="P76" s="262"/>
      <c r="Q76" s="262"/>
      <c r="R76" s="262"/>
      <c r="S76" s="262"/>
      <c r="T76" s="262"/>
      <c r="U76" s="262"/>
      <c r="V76" s="267"/>
      <c r="W76" s="267"/>
      <c r="X76" s="267"/>
      <c r="Y76" s="267"/>
      <c r="Z76" s="267"/>
      <c r="AA76" s="267"/>
      <c r="AB76" s="267"/>
      <c r="AC76" s="267"/>
      <c r="AD76" s="267"/>
      <c r="AE76" s="267"/>
      <c r="AF76" s="267"/>
      <c r="AG76" s="267"/>
      <c r="AH76" s="267"/>
      <c r="AI76" s="949"/>
      <c r="AJ76" s="178"/>
      <c r="AK76" s="178"/>
      <c r="AL76" s="178"/>
      <c r="AM76" s="178"/>
      <c r="AN76" s="178"/>
    </row>
    <row r="77" spans="1:40" s="174" customFormat="1" ht="9" customHeight="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178"/>
      <c r="AK77" s="178"/>
      <c r="AL77" s="178"/>
      <c r="AM77" s="178"/>
      <c r="AN77" s="178"/>
    </row>
    <row r="78" spans="1:40" s="174" customFormat="1" ht="9" customHeight="1">
      <c r="A78" s="268"/>
      <c r="B78" s="269"/>
      <c r="C78" s="259"/>
      <c r="D78" s="259"/>
      <c r="E78" s="259"/>
      <c r="F78" s="259"/>
      <c r="G78" s="259"/>
      <c r="H78" s="259"/>
      <c r="I78" s="259"/>
      <c r="J78" s="259"/>
      <c r="K78" s="259"/>
      <c r="L78" s="259"/>
      <c r="M78" s="259"/>
      <c r="N78" s="259"/>
      <c r="O78" s="259"/>
      <c r="P78" s="259"/>
      <c r="Q78" s="259"/>
      <c r="R78" s="259"/>
      <c r="S78" s="259"/>
      <c r="T78" s="262"/>
      <c r="U78" s="262"/>
      <c r="V78" s="262"/>
      <c r="W78" s="262"/>
      <c r="X78" s="262"/>
      <c r="Y78" s="262"/>
      <c r="Z78" s="262"/>
      <c r="AA78" s="262"/>
      <c r="AB78" s="262"/>
      <c r="AC78" s="262"/>
      <c r="AD78" s="262"/>
      <c r="AE78" s="262"/>
      <c r="AF78" s="262"/>
      <c r="AG78" s="262"/>
      <c r="AH78" s="262"/>
      <c r="AI78" s="262"/>
      <c r="AJ78" s="178"/>
      <c r="AK78" s="178"/>
      <c r="AL78" s="178"/>
      <c r="AM78" s="178"/>
      <c r="AN78" s="178"/>
    </row>
    <row r="79" spans="1:40" s="174" customFormat="1" ht="9" customHeight="1">
      <c r="A79" s="270"/>
      <c r="B79" s="269"/>
      <c r="C79" s="271"/>
      <c r="D79" s="271"/>
      <c r="E79" s="259"/>
      <c r="F79" s="271"/>
      <c r="G79" s="271"/>
      <c r="H79" s="271"/>
      <c r="I79" s="271"/>
      <c r="J79" s="271"/>
      <c r="K79" s="271"/>
      <c r="L79" s="271"/>
      <c r="M79" s="271"/>
      <c r="N79" s="271"/>
      <c r="O79" s="259"/>
      <c r="P79" s="259"/>
      <c r="Q79" s="259"/>
      <c r="R79" s="259"/>
      <c r="S79" s="259"/>
      <c r="T79" s="272"/>
      <c r="U79" s="262"/>
      <c r="V79" s="262"/>
      <c r="W79" s="262"/>
      <c r="X79" s="262"/>
      <c r="Y79" s="262"/>
      <c r="Z79" s="262"/>
      <c r="AA79" s="262"/>
      <c r="AB79" s="262"/>
      <c r="AC79" s="262"/>
      <c r="AD79" s="272"/>
      <c r="AE79" s="272"/>
      <c r="AF79" s="272"/>
      <c r="AG79" s="272"/>
      <c r="AH79" s="272"/>
      <c r="AI79" s="272"/>
      <c r="AJ79" s="178"/>
      <c r="AK79" s="178"/>
      <c r="AL79" s="178"/>
      <c r="AM79" s="178"/>
      <c r="AN79" s="178"/>
    </row>
    <row r="80" spans="1:40" s="174" customFormat="1" ht="9" customHeight="1">
      <c r="A80" s="268"/>
      <c r="B80" s="273"/>
      <c r="C80" s="259"/>
      <c r="D80" s="259"/>
      <c r="E80" s="271"/>
      <c r="F80" s="259"/>
      <c r="G80" s="259"/>
      <c r="H80" s="259"/>
      <c r="I80" s="259"/>
      <c r="J80" s="259"/>
      <c r="K80" s="259"/>
      <c r="L80" s="259"/>
      <c r="M80" s="259"/>
      <c r="N80" s="259"/>
      <c r="O80" s="259"/>
      <c r="P80" s="259"/>
      <c r="Q80" s="259"/>
      <c r="R80" s="259"/>
      <c r="S80" s="259"/>
      <c r="T80" s="262"/>
      <c r="U80" s="262"/>
      <c r="V80" s="262"/>
      <c r="W80" s="262"/>
      <c r="X80" s="262"/>
      <c r="Y80" s="262"/>
      <c r="Z80" s="262"/>
      <c r="AA80" s="262"/>
      <c r="AB80" s="262"/>
      <c r="AC80" s="262"/>
      <c r="AD80" s="262"/>
      <c r="AE80" s="262"/>
      <c r="AF80" s="262"/>
      <c r="AG80" s="262"/>
      <c r="AH80" s="262"/>
      <c r="AI80" s="262"/>
      <c r="AJ80" s="178"/>
      <c r="AK80" s="178"/>
      <c r="AL80" s="178"/>
      <c r="AM80" s="178"/>
      <c r="AN80" s="178"/>
    </row>
    <row r="81" spans="1:40" s="174" customFormat="1" ht="9" customHeight="1">
      <c r="A81" s="261"/>
      <c r="B81" s="269"/>
      <c r="C81" s="259"/>
      <c r="D81" s="259"/>
      <c r="E81" s="259"/>
      <c r="F81" s="259"/>
      <c r="G81" s="259"/>
      <c r="H81" s="259"/>
      <c r="I81" s="259"/>
      <c r="J81" s="259"/>
      <c r="K81" s="259"/>
      <c r="L81" s="259"/>
      <c r="M81" s="259"/>
      <c r="N81" s="259"/>
      <c r="O81" s="259"/>
      <c r="P81" s="259"/>
      <c r="Q81" s="259"/>
      <c r="R81" s="259"/>
      <c r="S81" s="259"/>
      <c r="T81" s="262"/>
      <c r="U81" s="262"/>
      <c r="V81" s="262"/>
      <c r="W81" s="262"/>
      <c r="X81" s="262"/>
      <c r="Y81" s="262"/>
      <c r="Z81" s="262"/>
      <c r="AA81" s="262"/>
      <c r="AB81" s="262"/>
      <c r="AC81" s="262"/>
      <c r="AD81" s="262"/>
      <c r="AE81" s="262"/>
      <c r="AF81" s="262"/>
      <c r="AG81" s="262"/>
      <c r="AH81" s="262"/>
      <c r="AI81" s="262"/>
      <c r="AJ81" s="178"/>
      <c r="AK81" s="178"/>
      <c r="AL81" s="178"/>
      <c r="AM81" s="178"/>
      <c r="AN81" s="178"/>
    </row>
    <row r="82" spans="1:40" s="174" customFormat="1" ht="9" customHeight="1">
      <c r="A82" s="261"/>
      <c r="B82" s="269"/>
      <c r="C82" s="259"/>
      <c r="D82" s="259"/>
      <c r="E82" s="259"/>
      <c r="F82" s="259"/>
      <c r="G82" s="259"/>
      <c r="H82" s="259"/>
      <c r="I82" s="259"/>
      <c r="J82" s="259"/>
      <c r="K82" s="259"/>
      <c r="L82" s="259"/>
      <c r="M82" s="259"/>
      <c r="N82" s="259"/>
      <c r="O82" s="259"/>
      <c r="P82" s="259"/>
      <c r="Q82" s="259"/>
      <c r="R82" s="259"/>
      <c r="S82" s="259"/>
      <c r="T82" s="262"/>
      <c r="U82" s="262"/>
      <c r="V82" s="262"/>
      <c r="W82" s="262"/>
      <c r="X82" s="262"/>
      <c r="Y82" s="262"/>
      <c r="Z82" s="262"/>
      <c r="AA82" s="262"/>
      <c r="AB82" s="262"/>
      <c r="AC82" s="262"/>
      <c r="AD82" s="262"/>
      <c r="AE82" s="262"/>
      <c r="AF82" s="262"/>
      <c r="AG82" s="262"/>
      <c r="AH82" s="262"/>
      <c r="AI82" s="262"/>
      <c r="AJ82" s="178"/>
      <c r="AK82" s="178"/>
      <c r="AL82" s="178"/>
      <c r="AM82" s="178"/>
      <c r="AN82" s="178"/>
    </row>
    <row r="83" spans="1:40" s="174" customFormat="1" ht="9" customHeight="1">
      <c r="A83" s="274"/>
      <c r="B83" s="269"/>
      <c r="C83" s="259"/>
      <c r="D83" s="259"/>
      <c r="E83" s="259"/>
      <c r="F83" s="259"/>
      <c r="G83" s="259"/>
      <c r="H83" s="259"/>
      <c r="I83" s="259"/>
      <c r="J83" s="259"/>
      <c r="K83" s="259"/>
      <c r="L83" s="259"/>
      <c r="M83" s="259"/>
      <c r="N83" s="259"/>
      <c r="O83" s="259"/>
      <c r="P83" s="259"/>
      <c r="Q83" s="259"/>
      <c r="R83" s="259"/>
      <c r="S83" s="259"/>
      <c r="T83" s="262"/>
      <c r="U83" s="262"/>
      <c r="V83" s="262"/>
      <c r="W83" s="262"/>
      <c r="X83" s="262"/>
      <c r="Y83" s="262"/>
      <c r="Z83" s="262"/>
      <c r="AA83" s="262"/>
      <c r="AB83" s="262"/>
      <c r="AC83" s="262"/>
      <c r="AD83" s="262"/>
      <c r="AE83" s="262"/>
      <c r="AF83" s="262"/>
      <c r="AG83" s="262"/>
      <c r="AH83" s="262"/>
      <c r="AI83" s="262"/>
      <c r="AJ83" s="178"/>
      <c r="AK83" s="178"/>
      <c r="AL83" s="178"/>
      <c r="AM83" s="178"/>
      <c r="AN83" s="178"/>
    </row>
    <row r="84" spans="1:40" s="174" customFormat="1" ht="9" customHeight="1">
      <c r="A84" s="261"/>
      <c r="B84" s="269"/>
      <c r="C84" s="259"/>
      <c r="D84" s="259"/>
      <c r="E84" s="259"/>
      <c r="F84" s="259"/>
      <c r="G84" s="259"/>
      <c r="H84" s="259"/>
      <c r="I84" s="259"/>
      <c r="J84" s="259"/>
      <c r="K84" s="259"/>
      <c r="L84" s="259"/>
      <c r="M84" s="259"/>
      <c r="N84" s="259"/>
      <c r="O84" s="259"/>
      <c r="P84" s="259"/>
      <c r="Q84" s="259"/>
      <c r="R84" s="259"/>
      <c r="S84" s="259"/>
      <c r="T84" s="262"/>
      <c r="U84" s="262"/>
      <c r="V84" s="262"/>
      <c r="W84" s="262"/>
      <c r="X84" s="262"/>
      <c r="Y84" s="262"/>
      <c r="Z84" s="262"/>
      <c r="AA84" s="262"/>
      <c r="AB84" s="262"/>
      <c r="AC84" s="262"/>
      <c r="AD84" s="262"/>
      <c r="AE84" s="262"/>
      <c r="AF84" s="262"/>
      <c r="AG84" s="262"/>
      <c r="AH84" s="262"/>
      <c r="AI84" s="262"/>
      <c r="AJ84" s="178"/>
      <c r="AK84" s="178"/>
      <c r="AL84" s="178"/>
      <c r="AM84" s="178"/>
      <c r="AN84" s="178"/>
    </row>
    <row r="85" spans="1:40" s="174" customFormat="1" ht="9" customHeight="1">
      <c r="A85" s="261"/>
      <c r="B85" s="269"/>
      <c r="C85" s="259"/>
      <c r="D85" s="259"/>
      <c r="E85" s="259"/>
      <c r="F85" s="259"/>
      <c r="G85" s="259"/>
      <c r="H85" s="259"/>
      <c r="I85" s="259"/>
      <c r="J85" s="259"/>
      <c r="K85" s="259"/>
      <c r="L85" s="259"/>
      <c r="M85" s="259"/>
      <c r="N85" s="259"/>
      <c r="O85" s="259"/>
      <c r="P85" s="259"/>
      <c r="Q85" s="259"/>
      <c r="R85" s="259"/>
      <c r="S85" s="259"/>
      <c r="T85" s="262"/>
      <c r="U85" s="262"/>
      <c r="V85" s="262"/>
      <c r="W85" s="262"/>
      <c r="X85" s="262"/>
      <c r="Y85" s="262"/>
      <c r="Z85" s="262"/>
      <c r="AA85" s="262"/>
      <c r="AB85" s="262"/>
      <c r="AC85" s="262"/>
      <c r="AD85" s="262"/>
      <c r="AE85" s="262"/>
      <c r="AF85" s="262"/>
      <c r="AG85" s="262"/>
      <c r="AH85" s="262"/>
      <c r="AI85" s="262"/>
      <c r="AJ85" s="178"/>
      <c r="AK85" s="178"/>
      <c r="AL85" s="178"/>
      <c r="AM85" s="178"/>
      <c r="AN85" s="178"/>
    </row>
    <row r="86" spans="1:40" s="174" customFormat="1" ht="9" customHeight="1">
      <c r="A86" s="261"/>
      <c r="B86" s="269"/>
      <c r="C86" s="259"/>
      <c r="D86" s="259"/>
      <c r="E86" s="259"/>
      <c r="F86" s="259"/>
      <c r="G86" s="259"/>
      <c r="H86" s="259"/>
      <c r="I86" s="259"/>
      <c r="J86" s="259"/>
      <c r="K86" s="259"/>
      <c r="L86" s="259"/>
      <c r="M86" s="259"/>
      <c r="N86" s="259"/>
      <c r="O86" s="259"/>
      <c r="P86" s="259"/>
      <c r="Q86" s="259"/>
      <c r="R86" s="259"/>
      <c r="S86" s="259"/>
      <c r="T86" s="262"/>
      <c r="U86" s="262"/>
      <c r="V86" s="262"/>
      <c r="W86" s="262"/>
      <c r="X86" s="262"/>
      <c r="Y86" s="262"/>
      <c r="Z86" s="262"/>
      <c r="AA86" s="262"/>
      <c r="AB86" s="262"/>
      <c r="AC86" s="262"/>
      <c r="AD86" s="262"/>
      <c r="AE86" s="262"/>
      <c r="AF86" s="262"/>
      <c r="AG86" s="262"/>
      <c r="AH86" s="262"/>
      <c r="AI86" s="262"/>
      <c r="AJ86" s="178"/>
      <c r="AK86" s="178"/>
      <c r="AL86" s="178"/>
      <c r="AM86" s="178"/>
      <c r="AN86" s="178"/>
    </row>
    <row r="87" spans="1:40" s="174" customFormat="1" ht="9" customHeight="1">
      <c r="A87" s="261"/>
      <c r="B87" s="269"/>
      <c r="C87" s="259"/>
      <c r="D87" s="259"/>
      <c r="E87" s="259"/>
      <c r="F87" s="259"/>
      <c r="G87" s="259"/>
      <c r="H87" s="259"/>
      <c r="I87" s="259"/>
      <c r="J87" s="259"/>
      <c r="K87" s="259"/>
      <c r="L87" s="259"/>
      <c r="M87" s="259"/>
      <c r="N87" s="259"/>
      <c r="O87" s="259"/>
      <c r="P87" s="259"/>
      <c r="Q87" s="259"/>
      <c r="R87" s="259"/>
      <c r="S87" s="259"/>
      <c r="T87" s="262"/>
      <c r="U87" s="262"/>
      <c r="V87" s="262"/>
      <c r="W87" s="262"/>
      <c r="X87" s="262"/>
      <c r="Y87" s="262"/>
      <c r="Z87" s="262"/>
      <c r="AA87" s="262"/>
      <c r="AB87" s="262"/>
      <c r="AC87" s="262"/>
      <c r="AD87" s="262"/>
      <c r="AE87" s="262"/>
      <c r="AF87" s="262"/>
      <c r="AG87" s="262"/>
      <c r="AH87" s="262"/>
      <c r="AI87" s="262"/>
      <c r="AJ87" s="178"/>
      <c r="AK87" s="178"/>
      <c r="AL87" s="178"/>
      <c r="AM87" s="178"/>
      <c r="AN87" s="178"/>
    </row>
    <row r="88" spans="1:40" s="276" customFormat="1" ht="9" customHeight="1">
      <c r="A88" s="261"/>
      <c r="B88" s="269"/>
      <c r="C88" s="259"/>
      <c r="D88" s="259"/>
      <c r="E88" s="259"/>
      <c r="F88" s="259"/>
      <c r="G88" s="259"/>
      <c r="H88" s="259"/>
      <c r="I88" s="259"/>
      <c r="J88" s="259"/>
      <c r="K88" s="259"/>
      <c r="L88" s="259"/>
      <c r="M88" s="259"/>
      <c r="N88" s="259"/>
      <c r="O88" s="259"/>
      <c r="P88" s="259"/>
      <c r="Q88" s="259"/>
      <c r="R88" s="259"/>
      <c r="S88" s="259"/>
      <c r="T88" s="262"/>
      <c r="U88" s="262"/>
      <c r="V88" s="262"/>
      <c r="W88" s="262"/>
      <c r="X88" s="262"/>
      <c r="Y88" s="262"/>
      <c r="Z88" s="262"/>
      <c r="AA88" s="262"/>
      <c r="AB88" s="262"/>
      <c r="AC88" s="262"/>
      <c r="AD88" s="262"/>
      <c r="AE88" s="262"/>
      <c r="AF88" s="262"/>
      <c r="AG88" s="262"/>
      <c r="AH88" s="262"/>
      <c r="AI88" s="262"/>
      <c r="AJ88" s="275"/>
      <c r="AK88" s="275"/>
      <c r="AL88" s="275"/>
      <c r="AM88" s="275"/>
      <c r="AN88" s="275"/>
    </row>
    <row r="89" spans="1:40" s="278" customFormat="1" ht="9" customHeight="1">
      <c r="A89" s="261"/>
      <c r="B89" s="269"/>
      <c r="C89" s="259"/>
      <c r="D89" s="259"/>
      <c r="E89" s="259"/>
      <c r="F89" s="259"/>
      <c r="G89" s="259"/>
      <c r="H89" s="259"/>
      <c r="I89" s="259"/>
      <c r="J89" s="259"/>
      <c r="K89" s="259"/>
      <c r="L89" s="259"/>
      <c r="M89" s="259"/>
      <c r="N89" s="259"/>
      <c r="O89" s="259"/>
      <c r="P89" s="259"/>
      <c r="Q89" s="259"/>
      <c r="R89" s="259"/>
      <c r="S89" s="259"/>
      <c r="T89" s="262"/>
      <c r="U89" s="262"/>
      <c r="V89" s="262"/>
      <c r="W89" s="262"/>
      <c r="X89" s="262"/>
      <c r="Y89" s="262"/>
      <c r="Z89" s="262"/>
      <c r="AA89" s="262"/>
      <c r="AB89" s="262"/>
      <c r="AC89" s="262"/>
      <c r="AD89" s="262"/>
      <c r="AE89" s="262"/>
      <c r="AF89" s="262"/>
      <c r="AG89" s="262"/>
      <c r="AH89" s="262"/>
      <c r="AI89" s="262"/>
      <c r="AJ89" s="277"/>
      <c r="AK89" s="277"/>
      <c r="AL89" s="277"/>
      <c r="AM89" s="277"/>
      <c r="AN89" s="277"/>
    </row>
    <row r="90" spans="1:40">
      <c r="A90" s="279"/>
      <c r="B90" s="269"/>
      <c r="C90" s="259"/>
      <c r="D90" s="259"/>
      <c r="E90" s="259"/>
      <c r="F90" s="259"/>
      <c r="G90" s="259"/>
      <c r="H90" s="259"/>
      <c r="I90" s="259"/>
      <c r="J90" s="259"/>
      <c r="K90" s="259"/>
      <c r="L90" s="259"/>
      <c r="M90" s="259"/>
      <c r="N90" s="259"/>
      <c r="O90" s="259"/>
      <c r="P90" s="259"/>
      <c r="Q90" s="259"/>
      <c r="R90" s="259"/>
      <c r="S90" s="259"/>
      <c r="T90" s="262"/>
      <c r="U90" s="262"/>
      <c r="V90" s="262"/>
      <c r="W90" s="262"/>
      <c r="X90" s="262"/>
      <c r="Y90" s="262"/>
      <c r="Z90" s="262"/>
      <c r="AA90" s="262"/>
      <c r="AB90" s="262"/>
      <c r="AC90" s="262"/>
      <c r="AD90" s="262"/>
      <c r="AE90" s="262"/>
      <c r="AF90" s="262"/>
      <c r="AG90" s="262"/>
      <c r="AH90" s="262"/>
      <c r="AI90" s="262"/>
      <c r="AJ90" s="280"/>
      <c r="AK90" s="281"/>
      <c r="AL90" s="281"/>
      <c r="AM90" s="281"/>
      <c r="AN90" s="281"/>
    </row>
    <row r="91" spans="1:40">
      <c r="A91" s="261"/>
      <c r="B91" s="269"/>
      <c r="C91" s="259"/>
      <c r="D91" s="259"/>
      <c r="E91" s="259"/>
      <c r="F91" s="259"/>
      <c r="G91" s="259"/>
      <c r="H91" s="259"/>
      <c r="I91" s="259"/>
      <c r="J91" s="259"/>
      <c r="K91" s="259"/>
      <c r="L91" s="259"/>
      <c r="M91" s="259"/>
      <c r="N91" s="259"/>
      <c r="O91" s="259"/>
      <c r="P91" s="259"/>
      <c r="Q91" s="259"/>
      <c r="R91" s="259"/>
      <c r="S91" s="259"/>
      <c r="T91" s="262"/>
      <c r="U91" s="262"/>
      <c r="V91" s="262"/>
      <c r="W91" s="262"/>
      <c r="X91" s="262"/>
      <c r="Y91" s="262"/>
      <c r="Z91" s="262"/>
      <c r="AA91" s="262"/>
      <c r="AB91" s="262"/>
      <c r="AC91" s="262"/>
      <c r="AD91" s="262"/>
      <c r="AE91" s="262"/>
      <c r="AF91" s="262"/>
      <c r="AG91" s="262"/>
      <c r="AH91" s="262"/>
      <c r="AI91" s="262"/>
      <c r="AJ91" s="280"/>
      <c r="AK91" s="281"/>
      <c r="AL91" s="281"/>
      <c r="AM91" s="281"/>
      <c r="AN91" s="281"/>
    </row>
    <row r="92" spans="1:40">
      <c r="A92" s="178"/>
      <c r="B92" s="269"/>
      <c r="C92" s="259"/>
      <c r="D92" s="259"/>
      <c r="E92" s="259"/>
      <c r="F92" s="259"/>
      <c r="G92" s="259"/>
      <c r="H92" s="259"/>
      <c r="I92" s="259"/>
      <c r="J92" s="259"/>
      <c r="K92" s="259"/>
      <c r="L92" s="259"/>
      <c r="M92" s="259"/>
      <c r="N92" s="259"/>
      <c r="O92" s="259"/>
      <c r="P92" s="259"/>
      <c r="Q92" s="259"/>
      <c r="R92" s="259"/>
      <c r="S92" s="259"/>
      <c r="T92" s="262"/>
      <c r="U92" s="262"/>
      <c r="V92" s="262"/>
      <c r="W92" s="262"/>
      <c r="X92" s="262"/>
      <c r="Y92" s="262"/>
      <c r="Z92" s="262"/>
      <c r="AA92" s="262"/>
      <c r="AB92" s="262"/>
      <c r="AC92" s="262"/>
      <c r="AD92" s="262"/>
      <c r="AE92" s="262"/>
      <c r="AF92" s="262"/>
      <c r="AG92" s="262"/>
      <c r="AH92" s="262"/>
      <c r="AI92" s="262"/>
      <c r="AJ92" s="281"/>
      <c r="AK92" s="281"/>
      <c r="AL92" s="281"/>
      <c r="AM92" s="281"/>
      <c r="AN92" s="281"/>
    </row>
    <row r="93" spans="1:40">
      <c r="A93" s="274"/>
      <c r="B93" s="269"/>
      <c r="C93" s="259"/>
      <c r="D93" s="259"/>
      <c r="E93" s="259"/>
      <c r="F93" s="259"/>
      <c r="G93" s="259"/>
      <c r="H93" s="259"/>
      <c r="I93" s="259"/>
      <c r="J93" s="259"/>
      <c r="K93" s="259"/>
      <c r="L93" s="259"/>
      <c r="M93" s="259"/>
      <c r="N93" s="259"/>
      <c r="O93" s="259"/>
      <c r="P93" s="259"/>
      <c r="Q93" s="259"/>
      <c r="R93" s="259"/>
      <c r="S93" s="259"/>
      <c r="T93" s="262"/>
      <c r="U93" s="262"/>
      <c r="V93" s="262"/>
      <c r="W93" s="262"/>
      <c r="X93" s="262"/>
      <c r="Y93" s="262"/>
      <c r="Z93" s="262"/>
      <c r="AA93" s="262"/>
      <c r="AB93" s="262"/>
      <c r="AC93" s="262"/>
      <c r="AD93" s="262"/>
      <c r="AE93" s="262"/>
      <c r="AF93" s="262"/>
      <c r="AG93" s="262"/>
      <c r="AH93" s="262"/>
      <c r="AI93" s="262"/>
      <c r="AJ93" s="281"/>
      <c r="AK93" s="281"/>
      <c r="AL93" s="281"/>
      <c r="AM93" s="281"/>
      <c r="AN93" s="281"/>
    </row>
    <row r="94" spans="1:40">
      <c r="A94" s="261"/>
      <c r="B94" s="269"/>
      <c r="C94" s="259"/>
      <c r="D94" s="259"/>
      <c r="E94" s="259"/>
      <c r="F94" s="259"/>
      <c r="G94" s="259"/>
      <c r="H94" s="259"/>
      <c r="I94" s="259"/>
      <c r="J94" s="259"/>
      <c r="K94" s="259"/>
      <c r="L94" s="259"/>
      <c r="M94" s="259"/>
      <c r="N94" s="259"/>
      <c r="O94" s="259"/>
      <c r="P94" s="259"/>
      <c r="Q94" s="259"/>
      <c r="R94" s="259"/>
      <c r="S94" s="259"/>
      <c r="T94" s="262"/>
      <c r="U94" s="262"/>
      <c r="V94" s="262"/>
      <c r="W94" s="262"/>
      <c r="X94" s="262"/>
      <c r="Y94" s="262"/>
      <c r="Z94" s="262"/>
      <c r="AA94" s="262"/>
      <c r="AB94" s="262"/>
      <c r="AC94" s="262"/>
      <c r="AD94" s="262"/>
      <c r="AE94" s="262"/>
      <c r="AF94" s="262"/>
      <c r="AG94" s="262"/>
      <c r="AH94" s="262"/>
      <c r="AI94" s="262"/>
      <c r="AJ94" s="281"/>
      <c r="AK94" s="281"/>
      <c r="AL94" s="281"/>
      <c r="AM94" s="281"/>
      <c r="AN94" s="281"/>
    </row>
    <row r="95" spans="1:40">
      <c r="A95" s="261"/>
      <c r="B95" s="269"/>
      <c r="C95" s="259"/>
      <c r="D95" s="259"/>
      <c r="E95" s="259"/>
      <c r="F95" s="259"/>
      <c r="G95" s="259"/>
      <c r="H95" s="259"/>
      <c r="I95" s="259"/>
      <c r="J95" s="259"/>
      <c r="K95" s="259"/>
      <c r="L95" s="259"/>
      <c r="M95" s="259"/>
      <c r="N95" s="259"/>
      <c r="O95" s="259"/>
      <c r="P95" s="259"/>
      <c r="Q95" s="259"/>
      <c r="R95" s="259"/>
      <c r="S95" s="259"/>
      <c r="T95" s="262"/>
      <c r="U95" s="262"/>
      <c r="V95" s="262"/>
      <c r="W95" s="262"/>
      <c r="X95" s="262"/>
      <c r="Y95" s="262"/>
      <c r="Z95" s="262"/>
      <c r="AA95" s="262"/>
      <c r="AB95" s="262"/>
      <c r="AC95" s="262"/>
      <c r="AD95" s="262"/>
      <c r="AE95" s="262"/>
      <c r="AF95" s="262"/>
      <c r="AG95" s="262"/>
      <c r="AH95" s="262"/>
      <c r="AI95" s="262"/>
      <c r="AJ95" s="281"/>
      <c r="AK95" s="281"/>
      <c r="AL95" s="281"/>
      <c r="AM95" s="281"/>
      <c r="AN95" s="281"/>
    </row>
    <row r="96" spans="1:40">
      <c r="A96" s="261"/>
      <c r="B96" s="269"/>
      <c r="C96" s="259"/>
      <c r="D96" s="259"/>
      <c r="E96" s="259"/>
      <c r="F96" s="259"/>
      <c r="G96" s="259"/>
      <c r="H96" s="259"/>
      <c r="I96" s="259"/>
      <c r="J96" s="259"/>
      <c r="K96" s="259"/>
      <c r="L96" s="259"/>
      <c r="M96" s="259"/>
      <c r="N96" s="259"/>
      <c r="O96" s="259"/>
      <c r="P96" s="259"/>
      <c r="Q96" s="259"/>
      <c r="R96" s="259"/>
      <c r="S96" s="259"/>
      <c r="T96" s="262"/>
      <c r="U96" s="262"/>
      <c r="V96" s="262"/>
      <c r="W96" s="262"/>
      <c r="X96" s="262"/>
      <c r="Y96" s="262"/>
      <c r="Z96" s="262"/>
      <c r="AA96" s="262"/>
      <c r="AB96" s="262"/>
      <c r="AC96" s="262"/>
      <c r="AD96" s="262"/>
      <c r="AE96" s="262"/>
      <c r="AF96" s="262"/>
      <c r="AG96" s="262"/>
      <c r="AH96" s="262"/>
      <c r="AI96" s="262"/>
      <c r="AJ96" s="281"/>
      <c r="AK96" s="281"/>
      <c r="AL96" s="281"/>
      <c r="AM96" s="281"/>
      <c r="AN96" s="281"/>
    </row>
    <row r="97" spans="1:40">
      <c r="A97" s="261"/>
      <c r="B97" s="269"/>
      <c r="C97" s="259"/>
      <c r="D97" s="259"/>
      <c r="E97" s="259"/>
      <c r="F97" s="259"/>
      <c r="G97" s="259"/>
      <c r="H97" s="259"/>
      <c r="I97" s="259"/>
      <c r="J97" s="259"/>
      <c r="K97" s="259"/>
      <c r="L97" s="259"/>
      <c r="M97" s="259"/>
      <c r="N97" s="259"/>
      <c r="O97" s="259"/>
      <c r="P97" s="259"/>
      <c r="Q97" s="259"/>
      <c r="R97" s="259"/>
      <c r="S97" s="259"/>
      <c r="T97" s="262"/>
      <c r="U97" s="262"/>
      <c r="V97" s="262"/>
      <c r="W97" s="262"/>
      <c r="X97" s="262"/>
      <c r="Y97" s="262"/>
      <c r="Z97" s="262"/>
      <c r="AA97" s="262"/>
      <c r="AB97" s="262"/>
      <c r="AC97" s="262"/>
      <c r="AD97" s="262"/>
      <c r="AE97" s="262"/>
      <c r="AF97" s="262"/>
      <c r="AG97" s="262"/>
      <c r="AH97" s="262"/>
      <c r="AI97" s="262"/>
      <c r="AJ97" s="281"/>
      <c r="AK97" s="281"/>
      <c r="AL97" s="281"/>
      <c r="AM97" s="281"/>
      <c r="AN97" s="281"/>
    </row>
    <row r="98" spans="1:40">
      <c r="A98" s="261"/>
      <c r="B98" s="269"/>
      <c r="C98" s="259"/>
      <c r="D98" s="259"/>
      <c r="E98" s="259"/>
      <c r="F98" s="259"/>
      <c r="G98" s="259"/>
      <c r="H98" s="259"/>
      <c r="I98" s="259"/>
      <c r="J98" s="259"/>
      <c r="K98" s="259"/>
      <c r="L98" s="259"/>
      <c r="M98" s="259"/>
      <c r="N98" s="259"/>
      <c r="O98" s="259"/>
      <c r="P98" s="259"/>
      <c r="Q98" s="259"/>
      <c r="R98" s="259"/>
      <c r="S98" s="259"/>
      <c r="T98" s="262"/>
      <c r="U98" s="262"/>
      <c r="V98" s="262"/>
      <c r="W98" s="262"/>
      <c r="X98" s="262"/>
      <c r="Y98" s="262"/>
      <c r="Z98" s="262"/>
      <c r="AA98" s="262"/>
      <c r="AB98" s="262"/>
      <c r="AC98" s="262"/>
      <c r="AD98" s="262"/>
      <c r="AE98" s="262"/>
      <c r="AF98" s="262"/>
      <c r="AG98" s="262"/>
      <c r="AH98" s="262"/>
      <c r="AI98" s="262"/>
      <c r="AJ98" s="281"/>
      <c r="AK98" s="281"/>
      <c r="AL98" s="281"/>
      <c r="AM98" s="281"/>
      <c r="AN98" s="281"/>
    </row>
    <row r="99" spans="1:40">
      <c r="A99" s="261"/>
      <c r="B99" s="269"/>
      <c r="C99" s="259"/>
      <c r="D99" s="259"/>
      <c r="E99" s="259"/>
      <c r="F99" s="259"/>
      <c r="G99" s="259"/>
      <c r="H99" s="259"/>
      <c r="I99" s="259"/>
      <c r="J99" s="259"/>
      <c r="K99" s="259"/>
      <c r="L99" s="259"/>
      <c r="M99" s="259"/>
      <c r="N99" s="259"/>
      <c r="O99" s="259"/>
      <c r="P99" s="259"/>
      <c r="Q99" s="259"/>
      <c r="R99" s="259"/>
      <c r="S99" s="259"/>
      <c r="T99" s="262"/>
      <c r="U99" s="262"/>
      <c r="V99" s="262"/>
      <c r="W99" s="262"/>
      <c r="X99" s="262"/>
      <c r="Y99" s="262"/>
      <c r="Z99" s="262"/>
      <c r="AA99" s="262"/>
      <c r="AB99" s="262"/>
      <c r="AC99" s="262"/>
      <c r="AD99" s="262"/>
      <c r="AE99" s="262"/>
      <c r="AF99" s="262"/>
      <c r="AG99" s="262"/>
      <c r="AH99" s="262"/>
      <c r="AI99" s="262"/>
      <c r="AJ99" s="281"/>
      <c r="AK99" s="281"/>
      <c r="AL99" s="281"/>
      <c r="AM99" s="281"/>
      <c r="AN99" s="281"/>
    </row>
    <row r="100" spans="1:40">
      <c r="A100" s="261"/>
      <c r="B100" s="269"/>
      <c r="C100" s="259"/>
      <c r="D100" s="259"/>
      <c r="E100" s="259"/>
      <c r="F100" s="259"/>
      <c r="G100" s="259"/>
      <c r="H100" s="259"/>
      <c r="I100" s="259"/>
      <c r="J100" s="259"/>
      <c r="K100" s="259"/>
      <c r="L100" s="259"/>
      <c r="M100" s="259"/>
      <c r="N100" s="259"/>
      <c r="O100" s="259"/>
      <c r="P100" s="259"/>
      <c r="Q100" s="259"/>
      <c r="R100" s="259"/>
      <c r="S100" s="259"/>
      <c r="T100" s="262"/>
      <c r="U100" s="262"/>
      <c r="V100" s="262"/>
      <c r="W100" s="262"/>
      <c r="X100" s="262"/>
      <c r="Y100" s="262"/>
      <c r="Z100" s="262"/>
      <c r="AA100" s="262"/>
      <c r="AB100" s="262"/>
      <c r="AC100" s="262"/>
      <c r="AD100" s="262"/>
      <c r="AE100" s="262"/>
      <c r="AF100" s="262"/>
      <c r="AG100" s="262"/>
      <c r="AH100" s="262"/>
      <c r="AI100" s="262"/>
      <c r="AJ100" s="281"/>
      <c r="AK100" s="281"/>
      <c r="AL100" s="281"/>
      <c r="AM100" s="281"/>
      <c r="AN100" s="281"/>
    </row>
    <row r="101" spans="1:40">
      <c r="A101" s="261"/>
      <c r="B101" s="269"/>
      <c r="C101" s="259"/>
      <c r="D101" s="259"/>
      <c r="E101" s="259"/>
      <c r="F101" s="259"/>
      <c r="G101" s="259"/>
      <c r="H101" s="259"/>
      <c r="I101" s="259"/>
      <c r="J101" s="259"/>
      <c r="K101" s="259"/>
      <c r="L101" s="259"/>
      <c r="M101" s="259"/>
      <c r="N101" s="259"/>
      <c r="O101" s="259"/>
      <c r="P101" s="259"/>
      <c r="Q101" s="259"/>
      <c r="R101" s="259"/>
      <c r="S101" s="259"/>
      <c r="T101" s="262"/>
      <c r="U101" s="262"/>
      <c r="V101" s="262"/>
      <c r="W101" s="262"/>
      <c r="X101" s="262"/>
      <c r="Y101" s="262"/>
      <c r="Z101" s="262"/>
      <c r="AA101" s="262"/>
      <c r="AB101" s="262"/>
      <c r="AC101" s="262"/>
      <c r="AD101" s="262"/>
      <c r="AE101" s="262"/>
      <c r="AF101" s="262"/>
      <c r="AG101" s="262"/>
      <c r="AH101" s="262"/>
      <c r="AI101" s="262"/>
      <c r="AJ101" s="281"/>
      <c r="AK101" s="281"/>
      <c r="AL101" s="281"/>
      <c r="AM101" s="281"/>
      <c r="AN101" s="281"/>
    </row>
    <row r="102" spans="1:40">
      <c r="A102" s="261"/>
      <c r="B102" s="269"/>
      <c r="C102" s="259"/>
      <c r="D102" s="259"/>
      <c r="E102" s="259"/>
      <c r="F102" s="259"/>
      <c r="G102" s="259"/>
      <c r="H102" s="259"/>
      <c r="I102" s="259"/>
      <c r="J102" s="259"/>
      <c r="K102" s="259"/>
      <c r="L102" s="259"/>
      <c r="M102" s="259"/>
      <c r="N102" s="259"/>
      <c r="O102" s="259"/>
      <c r="P102" s="259"/>
      <c r="Q102" s="259"/>
      <c r="R102" s="259"/>
      <c r="S102" s="259"/>
      <c r="T102" s="262"/>
      <c r="U102" s="262"/>
      <c r="V102" s="262"/>
      <c r="W102" s="262"/>
      <c r="X102" s="262"/>
      <c r="Y102" s="262"/>
      <c r="Z102" s="262"/>
      <c r="AA102" s="262"/>
      <c r="AB102" s="262"/>
      <c r="AC102" s="262"/>
      <c r="AD102" s="262"/>
      <c r="AE102" s="262"/>
      <c r="AF102" s="262"/>
      <c r="AG102" s="262"/>
      <c r="AH102" s="262"/>
      <c r="AI102" s="262"/>
      <c r="AJ102" s="281"/>
      <c r="AK102" s="281"/>
      <c r="AL102" s="281"/>
      <c r="AM102" s="281"/>
      <c r="AN102" s="281"/>
    </row>
    <row r="103" spans="1:40">
      <c r="A103" s="261"/>
      <c r="B103" s="269"/>
      <c r="C103" s="259"/>
      <c r="D103" s="259"/>
      <c r="E103" s="259"/>
      <c r="F103" s="259"/>
      <c r="G103" s="259"/>
      <c r="H103" s="259"/>
      <c r="I103" s="259"/>
      <c r="J103" s="259"/>
      <c r="K103" s="259"/>
      <c r="L103" s="259"/>
      <c r="M103" s="259"/>
      <c r="N103" s="259"/>
      <c r="O103" s="259"/>
      <c r="P103" s="259"/>
      <c r="Q103" s="259"/>
      <c r="R103" s="259"/>
      <c r="S103" s="259"/>
      <c r="T103" s="262"/>
      <c r="U103" s="262"/>
      <c r="V103" s="262"/>
      <c r="W103" s="262"/>
      <c r="X103" s="262"/>
      <c r="Y103" s="262"/>
      <c r="Z103" s="262"/>
      <c r="AA103" s="262"/>
      <c r="AB103" s="262"/>
      <c r="AC103" s="262"/>
      <c r="AD103" s="262"/>
      <c r="AE103" s="262"/>
      <c r="AF103" s="262"/>
      <c r="AG103" s="262"/>
      <c r="AH103" s="262"/>
      <c r="AI103" s="262"/>
      <c r="AJ103" s="281"/>
      <c r="AK103" s="281"/>
      <c r="AL103" s="281"/>
      <c r="AM103" s="281"/>
      <c r="AN103" s="281"/>
    </row>
    <row r="104" spans="1:40">
      <c r="A104" s="261"/>
      <c r="B104" s="269"/>
      <c r="C104" s="259"/>
      <c r="D104" s="259"/>
      <c r="E104" s="259"/>
      <c r="F104" s="259"/>
      <c r="G104" s="259"/>
      <c r="H104" s="259"/>
      <c r="I104" s="259"/>
      <c r="J104" s="259"/>
      <c r="K104" s="259"/>
      <c r="L104" s="259"/>
      <c r="M104" s="259"/>
      <c r="N104" s="259"/>
      <c r="O104" s="259"/>
      <c r="P104" s="259"/>
      <c r="Q104" s="259"/>
      <c r="R104" s="259"/>
      <c r="S104" s="259"/>
      <c r="T104" s="262"/>
      <c r="U104" s="262"/>
      <c r="V104" s="262"/>
      <c r="W104" s="262"/>
      <c r="X104" s="262"/>
      <c r="Y104" s="262"/>
      <c r="Z104" s="262"/>
      <c r="AA104" s="262"/>
      <c r="AB104" s="262"/>
      <c r="AC104" s="262"/>
      <c r="AD104" s="262"/>
      <c r="AE104" s="262"/>
      <c r="AF104" s="262"/>
      <c r="AG104" s="262"/>
      <c r="AH104" s="262"/>
      <c r="AI104" s="262"/>
      <c r="AJ104" s="281"/>
      <c r="AK104" s="281"/>
      <c r="AL104" s="281"/>
      <c r="AM104" s="281"/>
      <c r="AN104" s="281"/>
    </row>
    <row r="105" spans="1:40">
      <c r="A105" s="261"/>
      <c r="B105" s="269"/>
      <c r="C105" s="259"/>
      <c r="D105" s="259"/>
      <c r="E105" s="259"/>
      <c r="F105" s="259"/>
      <c r="G105" s="259"/>
      <c r="H105" s="259"/>
      <c r="I105" s="259"/>
      <c r="J105" s="259"/>
      <c r="K105" s="259"/>
      <c r="L105" s="259"/>
      <c r="M105" s="259"/>
      <c r="N105" s="259"/>
      <c r="O105" s="259"/>
      <c r="P105" s="259"/>
      <c r="Q105" s="259"/>
      <c r="R105" s="259"/>
      <c r="S105" s="259"/>
      <c r="T105" s="262"/>
      <c r="U105" s="262"/>
      <c r="V105" s="262"/>
      <c r="W105" s="262"/>
      <c r="X105" s="262"/>
      <c r="Y105" s="262"/>
      <c r="Z105" s="262"/>
      <c r="AA105" s="262"/>
      <c r="AB105" s="262"/>
      <c r="AC105" s="262"/>
      <c r="AD105" s="262"/>
      <c r="AE105" s="262"/>
      <c r="AF105" s="262"/>
      <c r="AG105" s="262"/>
      <c r="AH105" s="262"/>
      <c r="AI105" s="262"/>
      <c r="AJ105" s="281"/>
      <c r="AK105" s="281"/>
      <c r="AL105" s="281"/>
      <c r="AM105" s="281"/>
      <c r="AN105" s="281"/>
    </row>
    <row r="106" spans="1:40">
      <c r="A106" s="261"/>
      <c r="B106" s="269"/>
      <c r="C106" s="259"/>
      <c r="D106" s="259"/>
      <c r="E106" s="259"/>
      <c r="F106" s="259"/>
      <c r="G106" s="259"/>
      <c r="H106" s="259"/>
      <c r="I106" s="259"/>
      <c r="J106" s="259"/>
      <c r="K106" s="259"/>
      <c r="L106" s="259"/>
      <c r="M106" s="259"/>
      <c r="N106" s="259"/>
      <c r="O106" s="259"/>
      <c r="P106" s="259"/>
      <c r="Q106" s="259"/>
      <c r="R106" s="259"/>
      <c r="S106" s="259"/>
      <c r="T106" s="262"/>
      <c r="U106" s="262"/>
      <c r="V106" s="262"/>
      <c r="W106" s="262"/>
      <c r="X106" s="262"/>
      <c r="Y106" s="262"/>
      <c r="Z106" s="262"/>
      <c r="AA106" s="262"/>
      <c r="AB106" s="262"/>
      <c r="AC106" s="262"/>
      <c r="AD106" s="262"/>
      <c r="AE106" s="262"/>
      <c r="AF106" s="262"/>
      <c r="AG106" s="262"/>
      <c r="AH106" s="262"/>
      <c r="AI106" s="262"/>
      <c r="AJ106" s="281"/>
      <c r="AK106" s="281"/>
      <c r="AL106" s="281"/>
      <c r="AM106" s="281"/>
      <c r="AN106" s="281"/>
    </row>
    <row r="107" spans="1:40">
      <c r="A107" s="279"/>
      <c r="B107" s="269"/>
      <c r="C107" s="259"/>
      <c r="D107" s="259"/>
      <c r="E107" s="259"/>
      <c r="F107" s="259"/>
      <c r="G107" s="259"/>
      <c r="H107" s="259"/>
      <c r="I107" s="259"/>
      <c r="J107" s="259"/>
      <c r="K107" s="259"/>
      <c r="L107" s="259"/>
      <c r="M107" s="259"/>
      <c r="N107" s="259"/>
      <c r="O107" s="259"/>
      <c r="P107" s="259"/>
      <c r="Q107" s="259"/>
      <c r="R107" s="259"/>
      <c r="S107" s="259"/>
      <c r="T107" s="262"/>
      <c r="U107" s="262"/>
      <c r="V107" s="262"/>
      <c r="W107" s="262"/>
      <c r="X107" s="262"/>
      <c r="Y107" s="262"/>
      <c r="Z107" s="262"/>
      <c r="AA107" s="262"/>
      <c r="AB107" s="262"/>
      <c r="AC107" s="262"/>
      <c r="AD107" s="262"/>
      <c r="AE107" s="262"/>
      <c r="AF107" s="262"/>
      <c r="AG107" s="262"/>
      <c r="AH107" s="262"/>
      <c r="AI107" s="262"/>
      <c r="AJ107" s="281"/>
      <c r="AK107" s="281"/>
      <c r="AL107" s="281"/>
      <c r="AM107" s="281"/>
      <c r="AN107" s="281"/>
    </row>
    <row r="108" spans="1:40">
      <c r="A108" s="261"/>
      <c r="B108" s="269"/>
      <c r="C108" s="259"/>
      <c r="D108" s="259"/>
      <c r="E108" s="259"/>
      <c r="F108" s="259"/>
      <c r="G108" s="259"/>
      <c r="H108" s="259"/>
      <c r="I108" s="259"/>
      <c r="J108" s="259"/>
      <c r="K108" s="259"/>
      <c r="L108" s="259"/>
      <c r="M108" s="259"/>
      <c r="N108" s="259"/>
      <c r="O108" s="282"/>
      <c r="P108" s="282"/>
      <c r="Q108" s="282"/>
      <c r="R108" s="282"/>
      <c r="S108" s="282"/>
      <c r="T108" s="262"/>
      <c r="U108" s="262"/>
      <c r="V108" s="262"/>
      <c r="W108" s="262"/>
      <c r="X108" s="262"/>
      <c r="Y108" s="262"/>
      <c r="Z108" s="262"/>
      <c r="AA108" s="262"/>
      <c r="AB108" s="262"/>
      <c r="AC108" s="262"/>
      <c r="AD108" s="262"/>
      <c r="AE108" s="262"/>
      <c r="AF108" s="262"/>
      <c r="AG108" s="262"/>
      <c r="AH108" s="262"/>
      <c r="AI108" s="262"/>
      <c r="AJ108" s="281"/>
      <c r="AK108" s="281"/>
      <c r="AL108" s="281"/>
      <c r="AM108" s="281"/>
      <c r="AN108" s="281"/>
    </row>
    <row r="109" spans="1:40">
      <c r="A109" s="261"/>
      <c r="B109" s="269"/>
      <c r="C109" s="259"/>
      <c r="D109" s="259"/>
      <c r="E109" s="259"/>
      <c r="F109" s="259"/>
      <c r="G109" s="259"/>
      <c r="H109" s="259"/>
      <c r="I109" s="259"/>
      <c r="J109" s="259"/>
      <c r="K109" s="259"/>
      <c r="L109" s="259"/>
      <c r="M109" s="259"/>
      <c r="N109" s="259"/>
      <c r="O109" s="259"/>
      <c r="P109" s="259"/>
      <c r="Q109" s="259"/>
      <c r="R109" s="259"/>
      <c r="S109" s="259"/>
      <c r="T109" s="262"/>
      <c r="U109" s="262"/>
      <c r="V109" s="262"/>
      <c r="W109" s="262"/>
      <c r="X109" s="262"/>
      <c r="Y109" s="262"/>
      <c r="Z109" s="262"/>
      <c r="AA109" s="262"/>
      <c r="AB109" s="262"/>
      <c r="AC109" s="262"/>
      <c r="AD109" s="262"/>
      <c r="AE109" s="262"/>
      <c r="AF109" s="262"/>
      <c r="AG109" s="262"/>
      <c r="AH109" s="262"/>
      <c r="AI109" s="262"/>
      <c r="AJ109" s="281"/>
      <c r="AK109" s="281"/>
      <c r="AL109" s="281"/>
      <c r="AM109" s="281"/>
      <c r="AN109" s="281"/>
    </row>
    <row r="110" spans="1:40">
      <c r="A110" s="261"/>
      <c r="B110" s="269"/>
      <c r="C110" s="259"/>
      <c r="D110" s="259"/>
      <c r="E110" s="259"/>
      <c r="F110" s="259"/>
      <c r="G110" s="259"/>
      <c r="H110" s="259"/>
      <c r="I110" s="259"/>
      <c r="J110" s="259"/>
      <c r="K110" s="259"/>
      <c r="L110" s="259"/>
      <c r="M110" s="259"/>
      <c r="N110" s="259"/>
      <c r="O110" s="259"/>
      <c r="P110" s="259"/>
      <c r="Q110" s="259"/>
      <c r="R110" s="259"/>
      <c r="S110" s="259"/>
      <c r="T110" s="262"/>
      <c r="U110" s="262"/>
      <c r="V110" s="262"/>
      <c r="W110" s="262"/>
      <c r="X110" s="262"/>
      <c r="Y110" s="262"/>
      <c r="Z110" s="262"/>
      <c r="AA110" s="262"/>
      <c r="AB110" s="262"/>
      <c r="AC110" s="262"/>
      <c r="AD110" s="262"/>
      <c r="AE110" s="262"/>
      <c r="AF110" s="262"/>
      <c r="AG110" s="262"/>
      <c r="AH110" s="262"/>
      <c r="AI110" s="262"/>
      <c r="AJ110" s="281"/>
      <c r="AK110" s="281"/>
      <c r="AL110" s="281"/>
      <c r="AM110" s="281"/>
      <c r="AN110" s="281"/>
    </row>
    <row r="111" spans="1:40">
      <c r="A111" s="283"/>
      <c r="B111" s="269"/>
      <c r="C111" s="259"/>
      <c r="D111" s="259"/>
      <c r="E111" s="259"/>
      <c r="F111" s="259"/>
      <c r="G111" s="259"/>
      <c r="H111" s="259"/>
      <c r="I111" s="259"/>
      <c r="J111" s="259"/>
      <c r="K111" s="259"/>
      <c r="L111" s="259"/>
      <c r="M111" s="259"/>
      <c r="N111" s="259"/>
      <c r="O111" s="259"/>
      <c r="P111" s="259"/>
      <c r="Q111" s="259"/>
      <c r="R111" s="259"/>
      <c r="S111" s="259"/>
      <c r="T111" s="262"/>
      <c r="U111" s="262"/>
      <c r="V111" s="262"/>
      <c r="W111" s="262"/>
      <c r="X111" s="262"/>
      <c r="Y111" s="262"/>
      <c r="Z111" s="262"/>
      <c r="AA111" s="262"/>
      <c r="AB111" s="262"/>
      <c r="AC111" s="262"/>
      <c r="AD111" s="262"/>
      <c r="AE111" s="262"/>
      <c r="AF111" s="262"/>
      <c r="AG111" s="262"/>
      <c r="AH111" s="262"/>
      <c r="AI111" s="262"/>
      <c r="AJ111" s="281"/>
      <c r="AK111" s="281"/>
      <c r="AL111" s="281"/>
      <c r="AM111" s="281"/>
      <c r="AN111" s="281"/>
    </row>
    <row r="112" spans="1:40">
      <c r="A112" s="284"/>
      <c r="B112" s="269"/>
      <c r="C112" s="259"/>
      <c r="D112" s="259"/>
      <c r="E112" s="259"/>
      <c r="F112" s="259"/>
      <c r="G112" s="259"/>
      <c r="H112" s="259"/>
      <c r="I112" s="259"/>
      <c r="J112" s="259"/>
      <c r="K112" s="259"/>
      <c r="L112" s="259"/>
      <c r="M112" s="259"/>
      <c r="N112" s="259"/>
      <c r="O112" s="259"/>
      <c r="P112" s="259"/>
      <c r="Q112" s="259"/>
      <c r="R112" s="259"/>
      <c r="S112" s="259"/>
      <c r="T112" s="262"/>
      <c r="U112" s="262"/>
      <c r="V112" s="262"/>
      <c r="W112" s="262"/>
      <c r="X112" s="262"/>
      <c r="Y112" s="262"/>
      <c r="Z112" s="262"/>
      <c r="AA112" s="262"/>
      <c r="AB112" s="262"/>
      <c r="AC112" s="262"/>
      <c r="AD112" s="262"/>
      <c r="AE112" s="262"/>
      <c r="AF112" s="262"/>
      <c r="AG112" s="262"/>
      <c r="AH112" s="262"/>
      <c r="AI112" s="262"/>
      <c r="AJ112" s="281"/>
      <c r="AK112" s="281"/>
      <c r="AL112" s="281"/>
      <c r="AM112" s="281"/>
      <c r="AN112" s="281"/>
    </row>
    <row r="113" spans="1:40">
      <c r="A113" s="279"/>
      <c r="B113" s="285"/>
      <c r="C113" s="259"/>
      <c r="D113" s="259"/>
      <c r="E113" s="259"/>
      <c r="F113" s="259"/>
      <c r="G113" s="259"/>
      <c r="H113" s="259"/>
      <c r="I113" s="259"/>
      <c r="J113" s="259"/>
      <c r="K113" s="259"/>
      <c r="L113" s="259"/>
      <c r="M113" s="259"/>
      <c r="N113" s="259"/>
      <c r="O113" s="259"/>
      <c r="P113" s="259"/>
      <c r="Q113" s="259"/>
      <c r="R113" s="259"/>
      <c r="S113" s="259"/>
      <c r="T113" s="262"/>
      <c r="U113" s="262"/>
      <c r="V113" s="262"/>
      <c r="W113" s="262"/>
      <c r="X113" s="262"/>
      <c r="Y113" s="262"/>
      <c r="Z113" s="262"/>
      <c r="AA113" s="262"/>
      <c r="AB113" s="262"/>
      <c r="AC113" s="262"/>
      <c r="AD113" s="262"/>
      <c r="AE113" s="262"/>
      <c r="AF113" s="262"/>
      <c r="AG113" s="262"/>
      <c r="AH113" s="262"/>
      <c r="AI113" s="262"/>
      <c r="AJ113" s="281"/>
      <c r="AK113" s="281"/>
      <c r="AL113" s="281"/>
      <c r="AM113" s="281"/>
      <c r="AN113" s="281"/>
    </row>
    <row r="114" spans="1:40">
      <c r="A114" s="286"/>
      <c r="B114" s="273"/>
      <c r="C114" s="259"/>
      <c r="D114" s="259"/>
      <c r="E114" s="259"/>
      <c r="F114" s="259"/>
      <c r="G114" s="259"/>
      <c r="H114" s="259"/>
      <c r="I114" s="259"/>
      <c r="J114" s="259"/>
      <c r="K114" s="259"/>
      <c r="L114" s="259"/>
      <c r="M114" s="259"/>
      <c r="N114" s="259"/>
      <c r="O114" s="259"/>
      <c r="P114" s="259"/>
      <c r="Q114" s="259"/>
      <c r="R114" s="259"/>
      <c r="S114" s="259"/>
      <c r="T114" s="262"/>
      <c r="U114" s="262"/>
      <c r="V114" s="262"/>
      <c r="W114" s="262"/>
      <c r="X114" s="262"/>
      <c r="Y114" s="262"/>
      <c r="Z114" s="262"/>
      <c r="AA114" s="262"/>
      <c r="AB114" s="262"/>
      <c r="AC114" s="262"/>
      <c r="AD114" s="262"/>
      <c r="AE114" s="262"/>
      <c r="AF114" s="262"/>
      <c r="AG114" s="262"/>
      <c r="AH114" s="262"/>
      <c r="AI114" s="262"/>
      <c r="AJ114" s="281"/>
      <c r="AK114" s="281"/>
      <c r="AL114" s="281"/>
      <c r="AM114" s="281"/>
      <c r="AN114" s="281"/>
    </row>
    <row r="115" spans="1:40">
      <c r="A115" s="279"/>
      <c r="B115" s="269"/>
      <c r="C115" s="259"/>
      <c r="D115" s="259"/>
      <c r="E115" s="259"/>
      <c r="F115" s="259"/>
      <c r="G115" s="259"/>
      <c r="H115" s="259"/>
      <c r="I115" s="259"/>
      <c r="J115" s="259"/>
      <c r="K115" s="259"/>
      <c r="L115" s="259"/>
      <c r="M115" s="259"/>
      <c r="N115" s="259"/>
      <c r="O115" s="259"/>
      <c r="P115" s="259"/>
      <c r="Q115" s="259"/>
      <c r="R115" s="259"/>
      <c r="S115" s="259"/>
      <c r="T115" s="262"/>
      <c r="U115" s="262"/>
      <c r="V115" s="262"/>
      <c r="W115" s="262"/>
      <c r="X115" s="262"/>
      <c r="Y115" s="262"/>
      <c r="Z115" s="262"/>
      <c r="AA115" s="262"/>
      <c r="AB115" s="262"/>
      <c r="AC115" s="262"/>
      <c r="AD115" s="262"/>
      <c r="AE115" s="262"/>
      <c r="AF115" s="262"/>
      <c r="AG115" s="262"/>
      <c r="AH115" s="262"/>
      <c r="AI115" s="262"/>
      <c r="AJ115" s="281"/>
      <c r="AK115" s="281"/>
      <c r="AL115" s="281"/>
      <c r="AM115" s="281"/>
      <c r="AN115" s="281"/>
    </row>
    <row r="116" spans="1:40">
      <c r="A116" s="279"/>
      <c r="B116" s="287"/>
      <c r="C116" s="259"/>
      <c r="D116" s="259"/>
      <c r="E116" s="259"/>
      <c r="F116" s="259"/>
      <c r="G116" s="259"/>
      <c r="H116" s="259"/>
      <c r="I116" s="259"/>
      <c r="J116" s="259"/>
      <c r="K116" s="259"/>
      <c r="L116" s="259"/>
      <c r="M116" s="259"/>
      <c r="N116" s="259"/>
      <c r="O116" s="259"/>
      <c r="P116" s="259"/>
      <c r="Q116" s="259"/>
      <c r="R116" s="259"/>
      <c r="S116" s="259"/>
      <c r="T116" s="262"/>
      <c r="U116" s="262"/>
      <c r="V116" s="262"/>
      <c r="W116" s="262"/>
      <c r="X116" s="262"/>
      <c r="Y116" s="262"/>
      <c r="Z116" s="262"/>
      <c r="AA116" s="262"/>
      <c r="AB116" s="262"/>
      <c r="AC116" s="262"/>
      <c r="AD116" s="262"/>
      <c r="AE116" s="262"/>
      <c r="AF116" s="262"/>
      <c r="AG116" s="262"/>
      <c r="AH116" s="262"/>
      <c r="AI116" s="262"/>
      <c r="AJ116" s="281"/>
      <c r="AK116" s="281"/>
      <c r="AL116" s="281"/>
      <c r="AM116" s="281"/>
      <c r="AN116" s="281"/>
    </row>
    <row r="117" spans="1:40">
      <c r="A117" s="288"/>
      <c r="B117" s="287"/>
      <c r="C117" s="259"/>
      <c r="D117" s="259"/>
      <c r="E117" s="259"/>
      <c r="F117" s="259"/>
      <c r="G117" s="259"/>
      <c r="H117" s="259"/>
      <c r="I117" s="259"/>
      <c r="J117" s="259"/>
      <c r="K117" s="259"/>
      <c r="L117" s="259"/>
      <c r="M117" s="259"/>
      <c r="N117" s="259"/>
      <c r="O117" s="259"/>
      <c r="P117" s="259"/>
      <c r="Q117" s="259"/>
      <c r="R117" s="259"/>
      <c r="S117" s="259"/>
      <c r="T117" s="262"/>
      <c r="U117" s="262"/>
      <c r="V117" s="262"/>
      <c r="W117" s="262"/>
      <c r="X117" s="262"/>
      <c r="Y117" s="262"/>
      <c r="Z117" s="262"/>
      <c r="AA117" s="262"/>
      <c r="AB117" s="262"/>
      <c r="AC117" s="262"/>
      <c r="AD117" s="262"/>
      <c r="AE117" s="262"/>
      <c r="AF117" s="262"/>
      <c r="AG117" s="262"/>
      <c r="AH117" s="262"/>
      <c r="AI117" s="262"/>
      <c r="AJ117" s="281"/>
      <c r="AK117" s="281"/>
      <c r="AL117" s="281"/>
      <c r="AM117" s="281"/>
      <c r="AN117" s="281"/>
    </row>
    <row r="118" spans="1:40">
      <c r="A118" s="279"/>
      <c r="B118" s="287"/>
      <c r="C118" s="259"/>
      <c r="D118" s="259"/>
      <c r="E118" s="259"/>
      <c r="F118" s="259"/>
      <c r="G118" s="259"/>
      <c r="H118" s="259"/>
      <c r="I118" s="259"/>
      <c r="J118" s="259"/>
      <c r="K118" s="259"/>
      <c r="L118" s="259"/>
      <c r="M118" s="259"/>
      <c r="N118" s="259"/>
      <c r="O118" s="259"/>
      <c r="P118" s="259"/>
      <c r="Q118" s="259"/>
      <c r="R118" s="259"/>
      <c r="S118" s="259"/>
      <c r="T118" s="262"/>
      <c r="U118" s="262"/>
      <c r="V118" s="262"/>
      <c r="W118" s="262"/>
      <c r="X118" s="262"/>
      <c r="Y118" s="262"/>
      <c r="Z118" s="262"/>
      <c r="AA118" s="262"/>
      <c r="AB118" s="262"/>
      <c r="AC118" s="262"/>
      <c r="AD118" s="262"/>
      <c r="AE118" s="262"/>
      <c r="AF118" s="262"/>
      <c r="AG118" s="262"/>
      <c r="AH118" s="262"/>
      <c r="AI118" s="262"/>
      <c r="AJ118" s="281"/>
      <c r="AK118" s="281"/>
      <c r="AL118" s="281"/>
      <c r="AM118" s="281"/>
      <c r="AN118" s="281"/>
    </row>
    <row r="119" spans="1:40">
      <c r="A119" s="279"/>
      <c r="B119" s="287"/>
      <c r="C119" s="259"/>
      <c r="D119" s="259"/>
      <c r="E119" s="259"/>
      <c r="F119" s="259"/>
      <c r="G119" s="259"/>
      <c r="H119" s="259"/>
      <c r="I119" s="259"/>
      <c r="J119" s="259"/>
      <c r="K119" s="259"/>
      <c r="L119" s="259"/>
      <c r="M119" s="259"/>
      <c r="N119" s="259"/>
      <c r="O119" s="259"/>
      <c r="P119" s="259"/>
      <c r="Q119" s="259"/>
      <c r="R119" s="259"/>
      <c r="S119" s="259"/>
      <c r="T119" s="262"/>
      <c r="U119" s="262"/>
      <c r="V119" s="262"/>
      <c r="W119" s="262"/>
      <c r="X119" s="262"/>
      <c r="Y119" s="262"/>
      <c r="Z119" s="262"/>
      <c r="AA119" s="262"/>
      <c r="AB119" s="262"/>
      <c r="AC119" s="262"/>
      <c r="AD119" s="262"/>
      <c r="AE119" s="262"/>
      <c r="AF119" s="262"/>
      <c r="AG119" s="262"/>
      <c r="AH119" s="262"/>
      <c r="AI119" s="262"/>
      <c r="AJ119" s="281"/>
      <c r="AK119" s="281"/>
      <c r="AL119" s="281"/>
      <c r="AM119" s="281"/>
      <c r="AN119" s="281"/>
    </row>
    <row r="120" spans="1:40">
      <c r="A120" s="261"/>
      <c r="B120" s="269"/>
      <c r="C120" s="259"/>
      <c r="D120" s="259"/>
      <c r="E120" s="259"/>
      <c r="F120" s="259"/>
      <c r="G120" s="259"/>
      <c r="H120" s="259"/>
      <c r="I120" s="259"/>
      <c r="J120" s="259"/>
      <c r="K120" s="259"/>
      <c r="L120" s="259"/>
      <c r="M120" s="259"/>
      <c r="N120" s="259"/>
      <c r="O120" s="259"/>
      <c r="P120" s="259"/>
      <c r="Q120" s="259"/>
      <c r="R120" s="259"/>
      <c r="S120" s="259"/>
      <c r="T120" s="262"/>
      <c r="U120" s="262"/>
      <c r="V120" s="262"/>
      <c r="W120" s="262"/>
      <c r="X120" s="262"/>
      <c r="Y120" s="262"/>
      <c r="Z120" s="262"/>
      <c r="AA120" s="262"/>
      <c r="AB120" s="262"/>
      <c r="AC120" s="262"/>
      <c r="AD120" s="262"/>
      <c r="AE120" s="262"/>
      <c r="AF120" s="262"/>
      <c r="AG120" s="262"/>
      <c r="AH120" s="262"/>
      <c r="AI120" s="262"/>
      <c r="AJ120" s="281"/>
      <c r="AK120" s="281"/>
      <c r="AL120" s="281"/>
      <c r="AM120" s="281"/>
      <c r="AN120" s="281"/>
    </row>
    <row r="121" spans="1:40">
      <c r="A121" s="261"/>
      <c r="B121" s="269"/>
      <c r="C121" s="259"/>
      <c r="D121" s="259"/>
      <c r="E121" s="259"/>
      <c r="F121" s="259"/>
      <c r="G121" s="259"/>
      <c r="H121" s="259"/>
      <c r="I121" s="259"/>
      <c r="J121" s="259"/>
      <c r="K121" s="259"/>
      <c r="L121" s="259"/>
      <c r="M121" s="259"/>
      <c r="N121" s="259"/>
      <c r="O121" s="259"/>
      <c r="P121" s="259"/>
      <c r="Q121" s="259"/>
      <c r="R121" s="259"/>
      <c r="S121" s="259"/>
      <c r="T121" s="262"/>
      <c r="U121" s="262"/>
      <c r="V121" s="262"/>
      <c r="W121" s="262"/>
      <c r="X121" s="262"/>
      <c r="Y121" s="262"/>
      <c r="Z121" s="262"/>
      <c r="AA121" s="262"/>
      <c r="AB121" s="262"/>
      <c r="AC121" s="262"/>
      <c r="AD121" s="262"/>
      <c r="AE121" s="262"/>
      <c r="AF121" s="262"/>
      <c r="AG121" s="262"/>
      <c r="AH121" s="262"/>
      <c r="AI121" s="262"/>
      <c r="AJ121" s="281"/>
      <c r="AK121" s="281"/>
      <c r="AL121" s="281"/>
      <c r="AM121" s="281"/>
      <c r="AN121" s="281"/>
    </row>
    <row r="122" spans="1:40">
      <c r="A122" s="261"/>
      <c r="B122" s="269"/>
      <c r="C122" s="259"/>
      <c r="D122" s="259"/>
      <c r="E122" s="259"/>
      <c r="F122" s="259"/>
      <c r="G122" s="259"/>
      <c r="H122" s="259"/>
      <c r="I122" s="259"/>
      <c r="J122" s="259"/>
      <c r="K122" s="259"/>
      <c r="L122" s="259"/>
      <c r="M122" s="259"/>
      <c r="N122" s="259"/>
      <c r="O122" s="259"/>
      <c r="P122" s="259"/>
      <c r="Q122" s="259"/>
      <c r="R122" s="259"/>
      <c r="S122" s="259"/>
      <c r="T122" s="262"/>
      <c r="U122" s="262"/>
      <c r="V122" s="262"/>
      <c r="W122" s="262"/>
      <c r="X122" s="262"/>
      <c r="Y122" s="262"/>
      <c r="Z122" s="262"/>
      <c r="AA122" s="262"/>
      <c r="AB122" s="262"/>
      <c r="AC122" s="262"/>
      <c r="AD122" s="262"/>
      <c r="AE122" s="262"/>
      <c r="AF122" s="262"/>
      <c r="AG122" s="262"/>
      <c r="AH122" s="262"/>
      <c r="AI122" s="262"/>
      <c r="AJ122" s="281"/>
      <c r="AK122" s="281"/>
      <c r="AL122" s="281"/>
      <c r="AM122" s="281"/>
      <c r="AN122" s="281"/>
    </row>
    <row r="123" spans="1:40">
      <c r="A123" s="261"/>
      <c r="B123" s="269"/>
      <c r="C123" s="259"/>
      <c r="D123" s="259"/>
      <c r="E123" s="259"/>
      <c r="F123" s="259"/>
      <c r="G123" s="259"/>
      <c r="H123" s="259"/>
      <c r="I123" s="259"/>
      <c r="J123" s="259"/>
      <c r="K123" s="259"/>
      <c r="L123" s="259"/>
      <c r="M123" s="259"/>
      <c r="N123" s="259"/>
      <c r="O123" s="259"/>
      <c r="P123" s="259"/>
      <c r="Q123" s="259"/>
      <c r="R123" s="259"/>
      <c r="S123" s="259"/>
      <c r="T123" s="262"/>
      <c r="U123" s="262"/>
      <c r="V123" s="262"/>
      <c r="W123" s="262"/>
      <c r="X123" s="262"/>
      <c r="Y123" s="262"/>
      <c r="Z123" s="262"/>
      <c r="AA123" s="262"/>
      <c r="AB123" s="262"/>
      <c r="AC123" s="262"/>
      <c r="AD123" s="262"/>
      <c r="AE123" s="262"/>
      <c r="AF123" s="262"/>
      <c r="AG123" s="262"/>
      <c r="AH123" s="262"/>
      <c r="AI123" s="262"/>
      <c r="AJ123" s="281"/>
      <c r="AK123" s="281"/>
      <c r="AL123" s="281"/>
      <c r="AM123" s="281"/>
      <c r="AN123" s="281"/>
    </row>
    <row r="124" spans="1:40">
      <c r="A124" s="261"/>
      <c r="B124" s="269"/>
      <c r="C124" s="259"/>
      <c r="D124" s="259"/>
      <c r="E124" s="259"/>
      <c r="F124" s="259"/>
      <c r="G124" s="259"/>
      <c r="H124" s="259"/>
      <c r="I124" s="259"/>
      <c r="J124" s="259"/>
      <c r="K124" s="259"/>
      <c r="L124" s="259"/>
      <c r="M124" s="259"/>
      <c r="N124" s="259"/>
      <c r="O124" s="259"/>
      <c r="P124" s="259"/>
      <c r="Q124" s="259"/>
      <c r="R124" s="259"/>
      <c r="S124" s="259"/>
      <c r="T124" s="262"/>
      <c r="U124" s="262"/>
      <c r="V124" s="262"/>
      <c r="W124" s="262"/>
      <c r="X124" s="262"/>
      <c r="Y124" s="262"/>
      <c r="Z124" s="262"/>
      <c r="AA124" s="262"/>
      <c r="AB124" s="262"/>
      <c r="AC124" s="262"/>
      <c r="AD124" s="262"/>
      <c r="AE124" s="262"/>
      <c r="AF124" s="262"/>
      <c r="AG124" s="262"/>
      <c r="AH124" s="262"/>
      <c r="AI124" s="262"/>
      <c r="AJ124" s="281"/>
      <c r="AK124" s="281"/>
      <c r="AL124" s="281"/>
      <c r="AM124" s="281"/>
      <c r="AN124" s="281"/>
    </row>
    <row r="125" spans="1:40">
      <c r="A125" s="261"/>
      <c r="B125" s="269"/>
      <c r="C125" s="259"/>
      <c r="D125" s="259"/>
      <c r="E125" s="259"/>
      <c r="F125" s="259"/>
      <c r="G125" s="259"/>
      <c r="H125" s="259"/>
      <c r="I125" s="259"/>
      <c r="J125" s="259"/>
      <c r="K125" s="259"/>
      <c r="L125" s="259"/>
      <c r="M125" s="259"/>
      <c r="N125" s="259"/>
      <c r="O125" s="259"/>
      <c r="P125" s="259"/>
      <c r="Q125" s="259"/>
      <c r="R125" s="259"/>
      <c r="S125" s="259"/>
      <c r="T125" s="262"/>
      <c r="U125" s="262"/>
      <c r="V125" s="262"/>
      <c r="W125" s="262"/>
      <c r="X125" s="262"/>
      <c r="Y125" s="262"/>
      <c r="Z125" s="262"/>
      <c r="AA125" s="262"/>
      <c r="AB125" s="262"/>
      <c r="AC125" s="262"/>
      <c r="AD125" s="262"/>
      <c r="AE125" s="262"/>
      <c r="AF125" s="262"/>
      <c r="AG125" s="262"/>
      <c r="AH125" s="262"/>
      <c r="AI125" s="262"/>
      <c r="AJ125" s="281"/>
      <c r="AK125" s="281"/>
      <c r="AL125" s="281"/>
      <c r="AM125" s="281"/>
      <c r="AN125" s="281"/>
    </row>
    <row r="126" spans="1:40">
      <c r="A126" s="274"/>
      <c r="B126" s="269"/>
      <c r="C126" s="259"/>
      <c r="D126" s="259"/>
      <c r="E126" s="259"/>
      <c r="F126" s="259"/>
      <c r="G126" s="259"/>
      <c r="H126" s="259"/>
      <c r="I126" s="259"/>
      <c r="J126" s="259"/>
      <c r="K126" s="259"/>
      <c r="L126" s="259"/>
      <c r="M126" s="259"/>
      <c r="N126" s="259"/>
      <c r="O126" s="259"/>
      <c r="P126" s="259"/>
      <c r="Q126" s="259"/>
      <c r="R126" s="259"/>
      <c r="S126" s="259"/>
      <c r="T126" s="262"/>
      <c r="U126" s="262"/>
      <c r="V126" s="262"/>
      <c r="W126" s="262"/>
      <c r="X126" s="262"/>
      <c r="Y126" s="262"/>
      <c r="Z126" s="262"/>
      <c r="AA126" s="262"/>
      <c r="AB126" s="262"/>
      <c r="AC126" s="262"/>
      <c r="AD126" s="262"/>
      <c r="AE126" s="262"/>
      <c r="AF126" s="262"/>
      <c r="AG126" s="262"/>
      <c r="AH126" s="262"/>
      <c r="AI126" s="262"/>
      <c r="AJ126" s="281"/>
      <c r="AK126" s="281"/>
      <c r="AL126" s="281"/>
      <c r="AM126" s="281"/>
      <c r="AN126" s="281"/>
    </row>
    <row r="127" spans="1:40">
      <c r="A127" s="274"/>
      <c r="B127" s="269"/>
      <c r="C127" s="259"/>
      <c r="D127" s="259"/>
      <c r="E127" s="259"/>
      <c r="F127" s="259"/>
      <c r="G127" s="259"/>
      <c r="H127" s="259"/>
      <c r="I127" s="259"/>
      <c r="J127" s="259"/>
      <c r="K127" s="259"/>
      <c r="L127" s="259"/>
      <c r="M127" s="259"/>
      <c r="N127" s="259"/>
      <c r="O127" s="259"/>
      <c r="P127" s="259"/>
      <c r="Q127" s="259"/>
      <c r="R127" s="259"/>
      <c r="S127" s="259"/>
      <c r="T127" s="262"/>
      <c r="U127" s="262"/>
      <c r="V127" s="262"/>
      <c r="W127" s="262"/>
      <c r="X127" s="262"/>
      <c r="Y127" s="262"/>
      <c r="Z127" s="262"/>
      <c r="AA127" s="262"/>
      <c r="AB127" s="262"/>
      <c r="AC127" s="262"/>
      <c r="AD127" s="262"/>
      <c r="AE127" s="262"/>
      <c r="AF127" s="262"/>
      <c r="AG127" s="262"/>
      <c r="AH127" s="262"/>
      <c r="AI127" s="262"/>
      <c r="AJ127" s="281"/>
      <c r="AK127" s="281"/>
      <c r="AL127" s="281"/>
      <c r="AM127" s="281"/>
      <c r="AN127" s="281"/>
    </row>
    <row r="128" spans="1:40">
      <c r="A128" s="261"/>
      <c r="B128" s="269"/>
      <c r="C128" s="259"/>
      <c r="D128" s="259"/>
      <c r="E128" s="259"/>
      <c r="F128" s="259"/>
      <c r="G128" s="259"/>
      <c r="H128" s="259"/>
      <c r="I128" s="259"/>
      <c r="J128" s="259"/>
      <c r="K128" s="259"/>
      <c r="L128" s="259"/>
      <c r="M128" s="259"/>
      <c r="N128" s="259"/>
      <c r="O128" s="259"/>
      <c r="P128" s="259"/>
      <c r="Q128" s="259"/>
      <c r="R128" s="259"/>
      <c r="S128" s="259"/>
      <c r="T128" s="262"/>
      <c r="U128" s="262"/>
      <c r="V128" s="262"/>
      <c r="W128" s="262"/>
      <c r="X128" s="262"/>
      <c r="Y128" s="262"/>
      <c r="Z128" s="262"/>
      <c r="AA128" s="262"/>
      <c r="AB128" s="262"/>
      <c r="AC128" s="262"/>
      <c r="AD128" s="262"/>
      <c r="AE128" s="262"/>
      <c r="AF128" s="262"/>
      <c r="AG128" s="262"/>
      <c r="AH128" s="262"/>
      <c r="AI128" s="262"/>
      <c r="AJ128" s="281"/>
      <c r="AK128" s="281"/>
      <c r="AL128" s="281"/>
      <c r="AM128" s="281"/>
      <c r="AN128" s="281"/>
    </row>
    <row r="129" spans="1:40">
      <c r="A129" s="261"/>
      <c r="B129" s="269"/>
      <c r="C129" s="259"/>
      <c r="D129" s="259"/>
      <c r="E129" s="259"/>
      <c r="F129" s="259"/>
      <c r="G129" s="259"/>
      <c r="H129" s="259"/>
      <c r="I129" s="259"/>
      <c r="J129" s="259"/>
      <c r="K129" s="259"/>
      <c r="L129" s="259"/>
      <c r="M129" s="259"/>
      <c r="N129" s="259"/>
      <c r="O129" s="259"/>
      <c r="P129" s="259"/>
      <c r="Q129" s="259"/>
      <c r="R129" s="259"/>
      <c r="S129" s="259"/>
      <c r="T129" s="262"/>
      <c r="U129" s="262"/>
      <c r="V129" s="262"/>
      <c r="W129" s="262"/>
      <c r="X129" s="262"/>
      <c r="Y129" s="262"/>
      <c r="Z129" s="262"/>
      <c r="AA129" s="262"/>
      <c r="AB129" s="262"/>
      <c r="AC129" s="262"/>
      <c r="AD129" s="262"/>
      <c r="AE129" s="262"/>
      <c r="AF129" s="262"/>
      <c r="AG129" s="262"/>
      <c r="AH129" s="262"/>
      <c r="AI129" s="262"/>
      <c r="AJ129" s="281"/>
      <c r="AK129" s="281"/>
      <c r="AL129" s="281"/>
      <c r="AM129" s="281"/>
      <c r="AN129" s="281"/>
    </row>
    <row r="130" spans="1:40">
      <c r="A130" s="261"/>
      <c r="B130" s="269"/>
      <c r="C130" s="259"/>
      <c r="D130" s="259"/>
      <c r="E130" s="259"/>
      <c r="F130" s="259"/>
      <c r="G130" s="259"/>
      <c r="H130" s="259"/>
      <c r="I130" s="259"/>
      <c r="J130" s="259"/>
      <c r="K130" s="259"/>
      <c r="L130" s="259"/>
      <c r="M130" s="259"/>
      <c r="N130" s="259"/>
      <c r="O130" s="259"/>
      <c r="P130" s="259"/>
      <c r="Q130" s="259"/>
      <c r="R130" s="259"/>
      <c r="S130" s="259"/>
      <c r="T130" s="262"/>
      <c r="U130" s="262"/>
      <c r="V130" s="262"/>
      <c r="W130" s="262"/>
      <c r="X130" s="262"/>
      <c r="Y130" s="262"/>
      <c r="Z130" s="262"/>
      <c r="AA130" s="262"/>
      <c r="AB130" s="262"/>
      <c r="AC130" s="262"/>
      <c r="AD130" s="262"/>
      <c r="AE130" s="262"/>
      <c r="AF130" s="262"/>
      <c r="AG130" s="262"/>
      <c r="AH130" s="262"/>
      <c r="AI130" s="262"/>
      <c r="AJ130" s="281"/>
      <c r="AK130" s="281"/>
      <c r="AL130" s="281"/>
      <c r="AM130" s="281"/>
      <c r="AN130" s="281"/>
    </row>
    <row r="131" spans="1:40">
      <c r="A131" s="261"/>
      <c r="B131" s="269"/>
      <c r="C131" s="259"/>
      <c r="D131" s="259"/>
      <c r="E131" s="259"/>
      <c r="F131" s="259"/>
      <c r="G131" s="259"/>
      <c r="H131" s="259"/>
      <c r="I131" s="259"/>
      <c r="J131" s="259"/>
      <c r="K131" s="259"/>
      <c r="L131" s="259"/>
      <c r="M131" s="259"/>
      <c r="N131" s="259"/>
      <c r="O131" s="259"/>
      <c r="P131" s="259"/>
      <c r="Q131" s="259"/>
      <c r="R131" s="259"/>
      <c r="S131" s="259"/>
      <c r="T131" s="262"/>
      <c r="U131" s="262"/>
      <c r="V131" s="262"/>
      <c r="W131" s="262"/>
      <c r="X131" s="262"/>
      <c r="Y131" s="262"/>
      <c r="Z131" s="262"/>
      <c r="AA131" s="262"/>
      <c r="AB131" s="262"/>
      <c r="AC131" s="262"/>
      <c r="AD131" s="262"/>
      <c r="AE131" s="262"/>
      <c r="AF131" s="262"/>
      <c r="AG131" s="262"/>
      <c r="AH131" s="262"/>
      <c r="AI131" s="262"/>
      <c r="AJ131" s="281"/>
      <c r="AK131" s="281"/>
      <c r="AL131" s="281"/>
      <c r="AM131" s="281"/>
      <c r="AN131" s="281"/>
    </row>
    <row r="132" spans="1:40">
      <c r="A132" s="270"/>
      <c r="B132" s="269"/>
      <c r="C132" s="289"/>
      <c r="D132" s="289"/>
      <c r="E132" s="259"/>
      <c r="F132" s="289"/>
      <c r="G132" s="289"/>
      <c r="H132" s="289"/>
      <c r="I132" s="289"/>
      <c r="J132" s="289"/>
      <c r="K132" s="289"/>
      <c r="L132" s="289"/>
      <c r="M132" s="289"/>
      <c r="N132" s="289"/>
      <c r="O132" s="259"/>
      <c r="P132" s="259"/>
      <c r="Q132" s="259"/>
      <c r="R132" s="259"/>
      <c r="S132" s="259"/>
      <c r="T132" s="262"/>
      <c r="U132" s="262"/>
      <c r="V132" s="262"/>
      <c r="W132" s="262"/>
      <c r="X132" s="262"/>
      <c r="Y132" s="262"/>
      <c r="Z132" s="262"/>
      <c r="AA132" s="262"/>
      <c r="AB132" s="262"/>
      <c r="AC132" s="262"/>
      <c r="AD132" s="262"/>
      <c r="AE132" s="262"/>
      <c r="AF132" s="262"/>
      <c r="AG132" s="262"/>
      <c r="AH132" s="262"/>
      <c r="AI132" s="262"/>
      <c r="AJ132" s="281"/>
      <c r="AK132" s="281"/>
      <c r="AL132" s="281"/>
      <c r="AM132" s="281"/>
      <c r="AN132" s="281"/>
    </row>
    <row r="133" spans="1:40">
      <c r="A133" s="268"/>
      <c r="B133" s="273"/>
      <c r="C133" s="259"/>
      <c r="D133" s="259"/>
      <c r="E133" s="289"/>
      <c r="F133" s="259"/>
      <c r="G133" s="259"/>
      <c r="H133" s="259"/>
      <c r="I133" s="259"/>
      <c r="J133" s="259"/>
      <c r="K133" s="259"/>
      <c r="L133" s="259"/>
      <c r="M133" s="259"/>
      <c r="N133" s="259"/>
      <c r="O133" s="289"/>
      <c r="P133" s="289"/>
      <c r="Q133" s="289"/>
      <c r="R133" s="289"/>
      <c r="S133" s="289"/>
      <c r="T133" s="262"/>
      <c r="U133" s="262"/>
      <c r="V133" s="262"/>
      <c r="W133" s="262"/>
      <c r="X133" s="262"/>
      <c r="Y133" s="262"/>
      <c r="Z133" s="262"/>
      <c r="AA133" s="262"/>
      <c r="AB133" s="262"/>
      <c r="AC133" s="262"/>
      <c r="AD133" s="262"/>
      <c r="AE133" s="262"/>
      <c r="AF133" s="262"/>
      <c r="AG133" s="262"/>
      <c r="AH133" s="262"/>
      <c r="AI133" s="262"/>
      <c r="AJ133" s="281"/>
      <c r="AK133" s="281"/>
      <c r="AL133" s="281"/>
      <c r="AM133" s="281"/>
      <c r="AN133" s="281"/>
    </row>
    <row r="134" spans="1:40" s="281" customFormat="1">
      <c r="A134" s="261"/>
      <c r="B134" s="269"/>
      <c r="C134" s="259"/>
      <c r="D134" s="259"/>
      <c r="E134" s="259"/>
      <c r="F134" s="259"/>
      <c r="G134" s="259"/>
      <c r="H134" s="259"/>
      <c r="I134" s="259"/>
      <c r="J134" s="259"/>
      <c r="K134" s="259"/>
      <c r="L134" s="259"/>
      <c r="M134" s="259"/>
      <c r="N134" s="259"/>
      <c r="O134" s="259"/>
      <c r="P134" s="259"/>
      <c r="Q134" s="259"/>
      <c r="R134" s="259"/>
      <c r="S134" s="259"/>
      <c r="T134" s="262"/>
      <c r="U134" s="262"/>
      <c r="V134" s="262"/>
      <c r="W134" s="262"/>
      <c r="X134" s="262"/>
      <c r="Y134" s="262"/>
      <c r="Z134" s="262"/>
      <c r="AA134" s="262"/>
      <c r="AB134" s="262"/>
      <c r="AC134" s="262"/>
      <c r="AD134" s="262"/>
      <c r="AE134" s="262"/>
      <c r="AF134" s="262"/>
      <c r="AG134" s="262"/>
      <c r="AH134" s="262"/>
      <c r="AI134" s="262"/>
    </row>
    <row r="135" spans="1:40" s="281" customFormat="1">
      <c r="A135" s="274"/>
      <c r="B135" s="269"/>
      <c r="C135" s="259"/>
      <c r="D135" s="259"/>
      <c r="E135" s="259"/>
      <c r="F135" s="259"/>
      <c r="G135" s="259"/>
      <c r="H135" s="259"/>
      <c r="I135" s="259"/>
      <c r="J135" s="259"/>
      <c r="K135" s="259"/>
      <c r="L135" s="259"/>
      <c r="M135" s="259"/>
      <c r="N135" s="259"/>
      <c r="O135" s="259"/>
      <c r="P135" s="259"/>
      <c r="Q135" s="259"/>
      <c r="R135" s="259"/>
      <c r="S135" s="259"/>
      <c r="T135" s="262"/>
      <c r="U135" s="262"/>
      <c r="V135" s="262"/>
      <c r="W135" s="262"/>
      <c r="X135" s="262"/>
      <c r="Y135" s="262"/>
      <c r="Z135" s="262"/>
      <c r="AA135" s="262"/>
      <c r="AB135" s="262"/>
      <c r="AC135" s="262"/>
      <c r="AD135" s="262"/>
      <c r="AE135" s="262"/>
      <c r="AF135" s="262"/>
      <c r="AG135" s="262"/>
      <c r="AH135" s="262"/>
      <c r="AI135" s="262"/>
    </row>
    <row r="136" spans="1:40" s="281" customFormat="1">
      <c r="A136" s="274"/>
      <c r="B136" s="269"/>
      <c r="C136" s="259"/>
      <c r="D136" s="259"/>
      <c r="E136" s="259"/>
      <c r="F136" s="259"/>
      <c r="G136" s="259"/>
      <c r="H136" s="259"/>
      <c r="I136" s="259"/>
      <c r="J136" s="259"/>
      <c r="K136" s="259"/>
      <c r="L136" s="259"/>
      <c r="M136" s="259"/>
      <c r="N136" s="259"/>
      <c r="O136" s="259"/>
      <c r="P136" s="259"/>
      <c r="Q136" s="259"/>
      <c r="R136" s="259"/>
      <c r="S136" s="259"/>
      <c r="T136" s="262"/>
      <c r="U136" s="262"/>
      <c r="V136" s="262"/>
      <c r="W136" s="262"/>
      <c r="X136" s="262"/>
      <c r="Y136" s="262"/>
      <c r="Z136" s="262"/>
      <c r="AA136" s="262"/>
      <c r="AB136" s="262"/>
      <c r="AC136" s="262"/>
      <c r="AD136" s="262"/>
      <c r="AE136" s="262"/>
      <c r="AF136" s="262"/>
      <c r="AG136" s="262"/>
      <c r="AH136" s="262"/>
      <c r="AI136" s="262"/>
    </row>
    <row r="137" spans="1:40" s="281" customFormat="1">
      <c r="A137" s="261"/>
      <c r="B137" s="269"/>
      <c r="C137" s="282"/>
      <c r="D137" s="282"/>
      <c r="E137" s="259"/>
      <c r="F137" s="282"/>
      <c r="G137" s="282"/>
      <c r="H137" s="282"/>
      <c r="I137" s="282"/>
      <c r="J137" s="282"/>
      <c r="K137" s="282"/>
      <c r="L137" s="282"/>
      <c r="M137" s="282"/>
      <c r="N137" s="282"/>
      <c r="O137" s="259"/>
      <c r="P137" s="259"/>
      <c r="Q137" s="259"/>
      <c r="R137" s="259"/>
      <c r="S137" s="259"/>
      <c r="T137" s="262"/>
      <c r="U137" s="290"/>
      <c r="V137" s="290"/>
      <c r="W137" s="290"/>
      <c r="X137" s="290"/>
      <c r="Y137" s="290"/>
      <c r="Z137" s="290"/>
      <c r="AA137" s="290"/>
      <c r="AB137" s="290"/>
      <c r="AC137" s="290"/>
      <c r="AD137" s="262"/>
      <c r="AE137" s="290"/>
      <c r="AF137" s="262"/>
      <c r="AG137" s="262"/>
      <c r="AH137" s="262"/>
      <c r="AI137" s="262"/>
    </row>
    <row r="138" spans="1:40" s="281" customFormat="1">
      <c r="A138" s="261"/>
      <c r="B138" s="269"/>
      <c r="N138" s="282"/>
      <c r="O138" s="282"/>
      <c r="P138" s="282"/>
      <c r="Q138" s="282"/>
      <c r="R138" s="282"/>
      <c r="S138" s="290"/>
      <c r="AC138" s="290"/>
      <c r="AD138" s="290"/>
      <c r="AF138" s="290"/>
      <c r="AG138" s="290"/>
      <c r="AH138" s="290"/>
    </row>
    <row r="139" spans="1:40" s="281" customFormat="1"/>
    <row r="140" spans="1:40" s="281" customFormat="1"/>
    <row r="141" spans="1:40" s="281" customFormat="1"/>
    <row r="142" spans="1:40" s="281" customFormat="1"/>
    <row r="143" spans="1:40" s="281" customFormat="1"/>
  </sheetData>
  <mergeCells count="9">
    <mergeCell ref="AH71:AI71"/>
    <mergeCell ref="AG72:AI72"/>
    <mergeCell ref="AI74:AI76"/>
    <mergeCell ref="A5:A8"/>
    <mergeCell ref="B5:B8"/>
    <mergeCell ref="N5:O5"/>
    <mergeCell ref="C6:C8"/>
    <mergeCell ref="D6:H8"/>
    <mergeCell ref="J6:O6"/>
  </mergeCells>
  <conditionalFormatting sqref="I28:J28 I9:O27 I29:O66">
    <cfRule type="cellIs" dxfId="1" priority="2" operator="lessThan">
      <formula>0</formula>
    </cfRule>
  </conditionalFormatting>
  <conditionalFormatting sqref="K28:O28">
    <cfRule type="cellIs" dxfId="0" priority="1" operator="lessThan">
      <formula>0</formula>
    </cfRule>
  </conditionalFormatting>
  <hyperlinks>
    <hyperlink ref="A68" location="Inhaltsverzeichnis!A1" display="Zurück zum Inhaltsverzeichnis"/>
  </hyperlinks>
  <pageMargins left="0.78740157480314965" right="0.59055118110236227" top="0.39370078740157483" bottom="0.19685039370078741" header="0.19685039370078741" footer="0.19685039370078741"/>
  <pageSetup paperSize="9" orientation="portrait" r:id="rId1"/>
  <headerFooter alignWithMargins="0">
    <oddFooter>&amp;L&amp;D / &amp;T&amp;R&amp;F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U117"/>
  <sheetViews>
    <sheetView showGridLines="0" zoomScaleNormal="100" zoomScaleSheetLayoutView="100" workbookViewId="0"/>
  </sheetViews>
  <sheetFormatPr baseColWidth="10" defaultColWidth="8" defaultRowHeight="9"/>
  <cols>
    <col min="1" max="1" width="39.42578125" style="599" customWidth="1"/>
    <col min="2" max="2" width="6.42578125" style="599" customWidth="1"/>
    <col min="3" max="3" width="10.140625" style="599" customWidth="1"/>
    <col min="4" max="8" width="8" style="599" customWidth="1"/>
    <col min="9" max="9" width="10.140625" style="708" customWidth="1"/>
    <col min="10" max="15" width="8" style="599" customWidth="1"/>
    <col min="16" max="16" width="12.5703125" style="599" customWidth="1"/>
    <col min="17" max="17" width="4.7109375" style="599" customWidth="1"/>
    <col min="18" max="43" width="8" style="599"/>
    <col min="44" max="44" width="11.85546875" style="599" customWidth="1"/>
    <col min="45" max="16384" width="8" style="599"/>
  </cols>
  <sheetData>
    <row r="1" spans="1:21" s="668" customFormat="1" ht="36.75" customHeight="1">
      <c r="A1" s="663" t="s">
        <v>457</v>
      </c>
      <c r="B1" s="664"/>
      <c r="C1" s="664"/>
      <c r="D1" s="665"/>
      <c r="E1" s="664"/>
      <c r="F1" s="664"/>
      <c r="G1" s="664"/>
      <c r="H1" s="664"/>
      <c r="I1" s="664"/>
      <c r="J1" s="664"/>
      <c r="K1" s="664"/>
      <c r="L1" s="666"/>
      <c r="M1" s="667"/>
      <c r="N1" s="667"/>
      <c r="O1" s="667"/>
    </row>
    <row r="2" spans="1:21" s="671" customFormat="1" ht="10.5" customHeight="1">
      <c r="A2" s="669" t="s">
        <v>455</v>
      </c>
      <c r="B2" s="655"/>
      <c r="C2" s="655"/>
      <c r="D2" s="655"/>
      <c r="E2" s="655"/>
      <c r="F2" s="655"/>
      <c r="G2" s="655"/>
      <c r="H2" s="655"/>
      <c r="I2" s="655"/>
      <c r="J2" s="655"/>
      <c r="K2" s="655"/>
      <c r="L2" s="655"/>
      <c r="M2" s="655"/>
      <c r="N2" s="670"/>
      <c r="O2" s="670"/>
    </row>
    <row r="3" spans="1:21" s="673" customFormat="1" ht="20.100000000000001" customHeight="1">
      <c r="A3" s="669" t="s">
        <v>458</v>
      </c>
      <c r="B3" s="672"/>
      <c r="C3" s="670"/>
      <c r="D3" s="670"/>
      <c r="E3" s="670"/>
      <c r="F3" s="670"/>
      <c r="G3" s="670"/>
      <c r="H3" s="670"/>
      <c r="I3" s="670"/>
      <c r="J3" s="670"/>
      <c r="K3" s="670"/>
      <c r="L3" s="670"/>
      <c r="M3" s="670"/>
      <c r="N3" s="670"/>
      <c r="O3" s="670"/>
    </row>
    <row r="4" spans="1:21" s="614" customFormat="1" ht="30.75" customHeight="1">
      <c r="A4" s="979" t="s">
        <v>452</v>
      </c>
      <c r="B4" s="982" t="s">
        <v>459</v>
      </c>
      <c r="C4" s="674" t="s">
        <v>292</v>
      </c>
      <c r="D4" s="675" t="s">
        <v>220</v>
      </c>
      <c r="E4" s="675" t="s">
        <v>221</v>
      </c>
      <c r="F4" s="676" t="s">
        <v>141</v>
      </c>
      <c r="G4" s="676" t="s">
        <v>222</v>
      </c>
      <c r="H4" s="676" t="s">
        <v>223</v>
      </c>
      <c r="I4" s="674" t="s">
        <v>292</v>
      </c>
      <c r="J4" s="675" t="s">
        <v>220</v>
      </c>
      <c r="K4" s="675" t="s">
        <v>221</v>
      </c>
      <c r="L4" s="677" t="s">
        <v>141</v>
      </c>
      <c r="M4" s="677" t="s">
        <v>222</v>
      </c>
      <c r="N4" s="677" t="s">
        <v>223</v>
      </c>
      <c r="O4" s="678"/>
    </row>
    <row r="5" spans="1:21" s="614" customFormat="1" ht="12" customHeight="1">
      <c r="A5" s="980"/>
      <c r="B5" s="983"/>
      <c r="C5" s="979">
        <v>2024</v>
      </c>
      <c r="D5" s="984">
        <v>2025</v>
      </c>
      <c r="E5" s="985"/>
      <c r="F5" s="985"/>
      <c r="G5" s="985"/>
      <c r="H5" s="986"/>
      <c r="I5" s="679">
        <v>2024</v>
      </c>
      <c r="J5" s="993">
        <v>2025</v>
      </c>
      <c r="K5" s="994"/>
      <c r="L5" s="994"/>
      <c r="M5" s="994"/>
      <c r="N5" s="994"/>
      <c r="O5" s="995"/>
    </row>
    <row r="6" spans="1:21" s="614" customFormat="1" ht="12" customHeight="1">
      <c r="A6" s="980"/>
      <c r="B6" s="983"/>
      <c r="C6" s="980"/>
      <c r="D6" s="987"/>
      <c r="E6" s="988"/>
      <c r="F6" s="988"/>
      <c r="G6" s="988"/>
      <c r="H6" s="989"/>
      <c r="I6" s="680" t="s">
        <v>225</v>
      </c>
      <c r="J6" s="681"/>
      <c r="K6" s="681"/>
      <c r="L6" s="681"/>
      <c r="M6" s="681"/>
      <c r="N6" s="681"/>
      <c r="O6" s="682"/>
    </row>
    <row r="7" spans="1:21" s="614" customFormat="1" ht="23.25" customHeight="1">
      <c r="A7" s="981"/>
      <c r="B7" s="983"/>
      <c r="C7" s="981"/>
      <c r="D7" s="990"/>
      <c r="E7" s="991"/>
      <c r="F7" s="991"/>
      <c r="G7" s="991"/>
      <c r="H7" s="992"/>
      <c r="I7" s="683" t="s">
        <v>226</v>
      </c>
      <c r="J7" s="681"/>
      <c r="K7" s="681"/>
      <c r="L7" s="681"/>
      <c r="M7" s="681"/>
      <c r="N7" s="682"/>
      <c r="O7" s="684" t="s">
        <v>227</v>
      </c>
    </row>
    <row r="8" spans="1:21" s="614" customFormat="1" ht="14.1" customHeight="1">
      <c r="A8" s="685" t="s">
        <v>460</v>
      </c>
      <c r="B8" s="686" t="s">
        <v>248</v>
      </c>
      <c r="C8" s="687">
        <v>120.63333333333334</v>
      </c>
      <c r="D8" s="688">
        <v>117.8</v>
      </c>
      <c r="E8" s="688">
        <v>113.9</v>
      </c>
      <c r="F8" s="688">
        <v>111.6</v>
      </c>
      <c r="G8" s="688">
        <v>112.6</v>
      </c>
      <c r="H8" s="688">
        <v>113</v>
      </c>
      <c r="I8" s="689">
        <v>-4.0943421226977819</v>
      </c>
      <c r="J8" s="690">
        <v>-5.7600000000000051</v>
      </c>
      <c r="K8" s="690">
        <v>-10.385523210070801</v>
      </c>
      <c r="L8" s="690">
        <v>-9.5623987034035736</v>
      </c>
      <c r="M8" s="690">
        <v>-7.7049180327868925</v>
      </c>
      <c r="N8" s="691">
        <v>-7.9054604726976407</v>
      </c>
      <c r="O8" s="692">
        <v>0.35523978685614566</v>
      </c>
      <c r="U8" s="622"/>
    </row>
    <row r="9" spans="1:21" s="614" customFormat="1" ht="14.1" customHeight="1">
      <c r="A9" s="693" t="s">
        <v>461</v>
      </c>
      <c r="B9" s="694">
        <v>11.64</v>
      </c>
      <c r="C9" s="695">
        <v>113.71666666666668</v>
      </c>
      <c r="D9" s="688">
        <v>110.1</v>
      </c>
      <c r="E9" s="688">
        <v>110.4</v>
      </c>
      <c r="F9" s="688">
        <v>110.4</v>
      </c>
      <c r="G9" s="688">
        <v>111</v>
      </c>
      <c r="H9" s="688">
        <v>109.1</v>
      </c>
      <c r="I9" s="689">
        <v>-3.9419963395748425</v>
      </c>
      <c r="J9" s="690">
        <v>-5.0862068965517295</v>
      </c>
      <c r="K9" s="690">
        <v>-9.8775510204081627</v>
      </c>
      <c r="L9" s="690">
        <v>-6.9924178601516473</v>
      </c>
      <c r="M9" s="690">
        <v>-4.1450777202072402</v>
      </c>
      <c r="N9" s="690">
        <v>-6.1908856405846961</v>
      </c>
      <c r="O9" s="689">
        <v>-1.7117117117117147</v>
      </c>
    </row>
    <row r="10" spans="1:21" s="614" customFormat="1" ht="14.1" customHeight="1">
      <c r="A10" s="693" t="s">
        <v>462</v>
      </c>
      <c r="B10" s="694">
        <v>18.32</v>
      </c>
      <c r="C10" s="695">
        <v>118.54166666666667</v>
      </c>
      <c r="D10" s="688">
        <v>116.2</v>
      </c>
      <c r="E10" s="688">
        <v>113.6</v>
      </c>
      <c r="F10" s="688">
        <v>112.1</v>
      </c>
      <c r="G10" s="688">
        <v>113.8</v>
      </c>
      <c r="H10" s="688">
        <v>116.2</v>
      </c>
      <c r="I10" s="689">
        <v>-4.3761763915030798</v>
      </c>
      <c r="J10" s="690">
        <v>-6.5916398713826396</v>
      </c>
      <c r="K10" s="690">
        <v>-9.3375897845171636</v>
      </c>
      <c r="L10" s="690">
        <v>-6.1139028475711967</v>
      </c>
      <c r="M10" s="690">
        <v>-4.2087542087542005</v>
      </c>
      <c r="N10" s="690">
        <v>-2.5167785234899327</v>
      </c>
      <c r="O10" s="689">
        <v>2.1089630931458743</v>
      </c>
    </row>
    <row r="11" spans="1:21" s="614" customFormat="1" ht="14.1" customHeight="1">
      <c r="A11" s="693" t="s">
        <v>463</v>
      </c>
      <c r="B11" s="694">
        <v>5.4</v>
      </c>
      <c r="C11" s="695">
        <v>139.54166666666666</v>
      </c>
      <c r="D11" s="688">
        <v>131</v>
      </c>
      <c r="E11" s="688">
        <v>126.9</v>
      </c>
      <c r="F11" s="688">
        <v>125.8</v>
      </c>
      <c r="G11" s="688">
        <v>134.1</v>
      </c>
      <c r="H11" s="688">
        <v>132.80000000000001</v>
      </c>
      <c r="I11" s="689">
        <v>-4.7063510129751762</v>
      </c>
      <c r="J11" s="690">
        <v>-12.139503688799465</v>
      </c>
      <c r="K11" s="690">
        <v>-16.458196181698483</v>
      </c>
      <c r="L11" s="690">
        <v>-10.206995003568878</v>
      </c>
      <c r="M11" s="690">
        <v>-6.4200976971388855</v>
      </c>
      <c r="N11" s="690">
        <v>-5.7487579843860885</v>
      </c>
      <c r="O11" s="689">
        <v>-0.96942580164055414</v>
      </c>
    </row>
    <row r="12" spans="1:21" s="614" customFormat="1" ht="14.1" customHeight="1">
      <c r="A12" s="693" t="s">
        <v>464</v>
      </c>
      <c r="B12" s="694">
        <v>1.59</v>
      </c>
      <c r="C12" s="695">
        <v>130.52500000000001</v>
      </c>
      <c r="D12" s="688">
        <v>124.2</v>
      </c>
      <c r="E12" s="688">
        <v>112.5</v>
      </c>
      <c r="F12" s="688">
        <v>114</v>
      </c>
      <c r="G12" s="688">
        <v>119.6</v>
      </c>
      <c r="H12" s="688">
        <v>115.3</v>
      </c>
      <c r="I12" s="689">
        <v>-5.273661929240987</v>
      </c>
      <c r="J12" s="690">
        <v>-7.1748878923766881</v>
      </c>
      <c r="K12" s="690">
        <v>-19.985775248933138</v>
      </c>
      <c r="L12" s="690">
        <v>-13.109756097560961</v>
      </c>
      <c r="M12" s="690">
        <v>-8.9802130898021346</v>
      </c>
      <c r="N12" s="690">
        <v>-15.962099125364432</v>
      </c>
      <c r="O12" s="689">
        <v>-3.5953177257525084</v>
      </c>
    </row>
    <row r="13" spans="1:21" s="614" customFormat="1" ht="14.1" customHeight="1">
      <c r="A13" s="696" t="s">
        <v>465</v>
      </c>
      <c r="B13" s="694">
        <v>89.41</v>
      </c>
      <c r="C13" s="695">
        <v>146.29166666666666</v>
      </c>
      <c r="D13" s="688">
        <v>137</v>
      </c>
      <c r="E13" s="688">
        <v>132.5</v>
      </c>
      <c r="F13" s="688">
        <v>132.80000000000001</v>
      </c>
      <c r="G13" s="688">
        <v>132.4</v>
      </c>
      <c r="H13" s="688">
        <v>133.6</v>
      </c>
      <c r="I13" s="689">
        <v>-10.296371997956072</v>
      </c>
      <c r="J13" s="690">
        <v>-4.3296089385474801</v>
      </c>
      <c r="K13" s="690">
        <v>-7.5366364270760755</v>
      </c>
      <c r="L13" s="690">
        <v>-8.0968858131487735</v>
      </c>
      <c r="M13" s="690">
        <v>-8.7525844245347884</v>
      </c>
      <c r="N13" s="690">
        <v>-7.7984817115251985</v>
      </c>
      <c r="O13" s="689">
        <v>0.90634441087611606</v>
      </c>
    </row>
    <row r="14" spans="1:21" s="614" customFormat="1" ht="14.1" customHeight="1">
      <c r="A14" s="693" t="s">
        <v>466</v>
      </c>
      <c r="B14" s="694">
        <v>25.35</v>
      </c>
      <c r="C14" s="695">
        <v>130.05000000000004</v>
      </c>
      <c r="D14" s="688">
        <v>127.4</v>
      </c>
      <c r="E14" s="688">
        <v>127.8</v>
      </c>
      <c r="F14" s="688">
        <v>127.6</v>
      </c>
      <c r="G14" s="688">
        <v>127.6</v>
      </c>
      <c r="H14" s="688">
        <v>128</v>
      </c>
      <c r="I14" s="689">
        <v>-3.8980232772953798</v>
      </c>
      <c r="J14" s="690">
        <v>-1.3168086754453867</v>
      </c>
      <c r="K14" s="690">
        <v>-1.6923076923076934</v>
      </c>
      <c r="L14" s="690">
        <v>-2.1472392638036979</v>
      </c>
      <c r="M14" s="690">
        <v>-1.9969278033794069</v>
      </c>
      <c r="N14" s="690">
        <v>-1.6141429669484921</v>
      </c>
      <c r="O14" s="689">
        <v>0.31347962382446326</v>
      </c>
    </row>
    <row r="15" spans="1:21" s="614" customFormat="1" ht="14.1" customHeight="1">
      <c r="A15" s="693" t="s">
        <v>467</v>
      </c>
      <c r="B15" s="694">
        <v>2.74</v>
      </c>
      <c r="C15" s="695">
        <v>128.29999999999998</v>
      </c>
      <c r="D15" s="688">
        <v>123.8</v>
      </c>
      <c r="E15" s="688">
        <v>122.8</v>
      </c>
      <c r="F15" s="688">
        <v>121.9</v>
      </c>
      <c r="G15" s="688">
        <v>122.1</v>
      </c>
      <c r="H15" s="688">
        <v>122.6</v>
      </c>
      <c r="I15" s="689">
        <v>-4.2239502332815135</v>
      </c>
      <c r="J15" s="690">
        <v>-1.9794140934283462</v>
      </c>
      <c r="K15" s="690">
        <v>-3.9874902267396379</v>
      </c>
      <c r="L15" s="690">
        <v>-5.2099533437013861</v>
      </c>
      <c r="M15" s="690">
        <v>-5.2018633540372861</v>
      </c>
      <c r="N15" s="690">
        <v>-4.7397047397047345</v>
      </c>
      <c r="O15" s="689">
        <v>0.40950040950041</v>
      </c>
    </row>
    <row r="16" spans="1:21" s="614" customFormat="1" ht="14.1" customHeight="1">
      <c r="A16" s="693" t="s">
        <v>468</v>
      </c>
      <c r="B16" s="694">
        <v>30.43</v>
      </c>
      <c r="C16" s="695">
        <v>108.36666666666666</v>
      </c>
      <c r="D16" s="688">
        <v>107.9</v>
      </c>
      <c r="E16" s="688">
        <v>104.9</v>
      </c>
      <c r="F16" s="688">
        <v>105.9</v>
      </c>
      <c r="G16" s="688">
        <v>106.1</v>
      </c>
      <c r="H16" s="688">
        <v>106.3</v>
      </c>
      <c r="I16" s="689">
        <v>-6.1150819435419947</v>
      </c>
      <c r="J16" s="690">
        <v>4.4530493707647594</v>
      </c>
      <c r="K16" s="690">
        <v>-1.1310084825636153</v>
      </c>
      <c r="L16" s="690">
        <v>-1.3966480446927392</v>
      </c>
      <c r="M16" s="690">
        <v>-2.391904323827049</v>
      </c>
      <c r="N16" s="690">
        <v>-1.4828544949026963</v>
      </c>
      <c r="O16" s="689">
        <v>0.18850141376060492</v>
      </c>
    </row>
    <row r="17" spans="1:15" s="614" customFormat="1" ht="14.1" customHeight="1">
      <c r="A17" s="693" t="s">
        <v>469</v>
      </c>
      <c r="B17" s="694">
        <v>30.89</v>
      </c>
      <c r="C17" s="695">
        <v>198.6</v>
      </c>
      <c r="D17" s="688">
        <v>174.6</v>
      </c>
      <c r="E17" s="688">
        <v>164.3</v>
      </c>
      <c r="F17" s="688">
        <v>164.5</v>
      </c>
      <c r="G17" s="688">
        <v>163.1</v>
      </c>
      <c r="H17" s="688">
        <v>166</v>
      </c>
      <c r="I17" s="689">
        <v>-15.609065155807372</v>
      </c>
      <c r="J17" s="690">
        <v>-10.736196319018404</v>
      </c>
      <c r="K17" s="690">
        <v>-14.51612903225805</v>
      </c>
      <c r="L17" s="690">
        <v>-15.293511843460351</v>
      </c>
      <c r="M17" s="690">
        <v>-16.1439588688946</v>
      </c>
      <c r="N17" s="690">
        <v>-14.784394250513358</v>
      </c>
      <c r="O17" s="689">
        <v>1.7780502759043628</v>
      </c>
    </row>
    <row r="18" spans="1:15" s="614" customFormat="1" ht="14.1" customHeight="1">
      <c r="A18" s="696" t="s">
        <v>470</v>
      </c>
      <c r="B18" s="694">
        <v>73.430000000000007</v>
      </c>
      <c r="C18" s="695">
        <v>187.89166666666665</v>
      </c>
      <c r="D18" s="688">
        <v>180.2</v>
      </c>
      <c r="E18" s="688">
        <v>173.7</v>
      </c>
      <c r="F18" s="688">
        <v>170.9</v>
      </c>
      <c r="G18" s="688">
        <v>171.7</v>
      </c>
      <c r="H18" s="688">
        <v>169.8</v>
      </c>
      <c r="I18" s="689">
        <v>-13.347425057647982</v>
      </c>
      <c r="J18" s="690">
        <v>-3.5848047084002275</v>
      </c>
      <c r="K18" s="690">
        <v>-6.1588330632090731</v>
      </c>
      <c r="L18" s="690">
        <v>-7.0690592713431215</v>
      </c>
      <c r="M18" s="690">
        <v>-6.8872017353579338</v>
      </c>
      <c r="N18" s="690">
        <v>-8.5621970920839914</v>
      </c>
      <c r="O18" s="689">
        <v>-1.1065812463599229</v>
      </c>
    </row>
    <row r="19" spans="1:15" s="614" customFormat="1" ht="14.1" customHeight="1">
      <c r="A19" s="693" t="s">
        <v>466</v>
      </c>
      <c r="B19" s="694">
        <v>14.98</v>
      </c>
      <c r="C19" s="695">
        <v>189.125</v>
      </c>
      <c r="D19" s="688">
        <v>185.5</v>
      </c>
      <c r="E19" s="688">
        <v>185.9</v>
      </c>
      <c r="F19" s="688">
        <v>185.3</v>
      </c>
      <c r="G19" s="688">
        <v>185.4</v>
      </c>
      <c r="H19" s="688">
        <v>185.6</v>
      </c>
      <c r="I19" s="689">
        <v>-10.814634338035916</v>
      </c>
      <c r="J19" s="690">
        <v>-6.924234821876567</v>
      </c>
      <c r="K19" s="690">
        <v>-0.16111707841029954</v>
      </c>
      <c r="L19" s="690">
        <v>-5.3937432578209155E-2</v>
      </c>
      <c r="M19" s="690">
        <v>5.3966540744738722E-2</v>
      </c>
      <c r="N19" s="690">
        <v>0.21598272138230357</v>
      </c>
      <c r="O19" s="689">
        <v>0.10787486515641831</v>
      </c>
    </row>
    <row r="20" spans="1:15" s="614" customFormat="1" ht="14.1" customHeight="1">
      <c r="A20" s="693" t="s">
        <v>471</v>
      </c>
      <c r="B20" s="694">
        <v>4.9800000000000004</v>
      </c>
      <c r="C20" s="695">
        <v>190.99166666666667</v>
      </c>
      <c r="D20" s="688">
        <v>187.1</v>
      </c>
      <c r="E20" s="688">
        <v>186.1</v>
      </c>
      <c r="F20" s="688">
        <v>185.5</v>
      </c>
      <c r="G20" s="688">
        <v>185.7</v>
      </c>
      <c r="H20" s="688">
        <v>185.7</v>
      </c>
      <c r="I20" s="689">
        <v>-10.16736565672403</v>
      </c>
      <c r="J20" s="690">
        <v>-0.63728093467871361</v>
      </c>
      <c r="K20" s="690">
        <v>-1.5343915343915313</v>
      </c>
      <c r="L20" s="690">
        <v>-2.4710830704521527</v>
      </c>
      <c r="M20" s="690">
        <v>-2.0569620253164516</v>
      </c>
      <c r="N20" s="690">
        <v>-2.4684873949580037</v>
      </c>
      <c r="O20" s="689">
        <v>0</v>
      </c>
    </row>
    <row r="21" spans="1:15" s="614" customFormat="1" ht="14.1" customHeight="1">
      <c r="A21" s="693" t="s">
        <v>472</v>
      </c>
      <c r="B21" s="694">
        <v>12.5</v>
      </c>
      <c r="C21" s="695">
        <v>155.71666666666664</v>
      </c>
      <c r="D21" s="688">
        <v>168</v>
      </c>
      <c r="E21" s="688">
        <v>160.19999999999999</v>
      </c>
      <c r="F21" s="688">
        <v>154</v>
      </c>
      <c r="G21" s="688">
        <v>155.1</v>
      </c>
      <c r="H21" s="688">
        <v>154</v>
      </c>
      <c r="I21" s="689">
        <v>-19.034620217513748</v>
      </c>
      <c r="J21" s="690">
        <v>13.667117726657636</v>
      </c>
      <c r="K21" s="690">
        <v>7.1571906354514994</v>
      </c>
      <c r="L21" s="690">
        <v>2.0543406229290895</v>
      </c>
      <c r="M21" s="690">
        <v>1.2402088772846014</v>
      </c>
      <c r="N21" s="690">
        <v>-0.7092198581560325</v>
      </c>
      <c r="O21" s="689">
        <v>-0.7092198581560325</v>
      </c>
    </row>
    <row r="22" spans="1:15" s="614" customFormat="1" ht="14.1" customHeight="1">
      <c r="A22" s="693" t="s">
        <v>473</v>
      </c>
      <c r="B22" s="694">
        <v>4.22</v>
      </c>
      <c r="C22" s="695">
        <v>203.65833333333333</v>
      </c>
      <c r="D22" s="688">
        <v>203.6</v>
      </c>
      <c r="E22" s="688">
        <v>197.9</v>
      </c>
      <c r="F22" s="688">
        <v>194.5</v>
      </c>
      <c r="G22" s="688">
        <v>196.3</v>
      </c>
      <c r="H22" s="688">
        <v>192.4</v>
      </c>
      <c r="I22" s="689">
        <v>-10.969034608378863</v>
      </c>
      <c r="J22" s="690">
        <v>4.732510288065825</v>
      </c>
      <c r="K22" s="690">
        <v>0.55894308943089754</v>
      </c>
      <c r="L22" s="690">
        <v>-3.8556599110232384</v>
      </c>
      <c r="M22" s="690">
        <v>-2.917903066271009</v>
      </c>
      <c r="N22" s="690">
        <v>-7.6332213154104664</v>
      </c>
      <c r="O22" s="689">
        <v>-1.9867549668874176</v>
      </c>
    </row>
    <row r="23" spans="1:15" s="614" customFormat="1" ht="14.1" customHeight="1">
      <c r="A23" s="693" t="s">
        <v>474</v>
      </c>
      <c r="B23" s="694">
        <v>36.619999999999997</v>
      </c>
      <c r="C23" s="695">
        <v>196.49166666666667</v>
      </c>
      <c r="D23" s="688">
        <v>178.8</v>
      </c>
      <c r="E23" s="688">
        <v>169.2</v>
      </c>
      <c r="F23" s="688">
        <v>166.3</v>
      </c>
      <c r="G23" s="688">
        <v>167.3</v>
      </c>
      <c r="H23" s="688">
        <v>164.2</v>
      </c>
      <c r="I23" s="695">
        <v>-13.328432273479137</v>
      </c>
      <c r="J23" s="690">
        <v>-8.1192189105858148</v>
      </c>
      <c r="K23" s="690">
        <v>-13.408393039918124</v>
      </c>
      <c r="L23" s="690">
        <v>-13.385416666666657</v>
      </c>
      <c r="M23" s="690">
        <v>-12.955254942767937</v>
      </c>
      <c r="N23" s="690">
        <v>-15.098241985522236</v>
      </c>
      <c r="O23" s="689">
        <v>-1.8529587567244619</v>
      </c>
    </row>
    <row r="24" spans="1:15" s="614" customFormat="1" ht="14.1" customHeight="1">
      <c r="A24" s="693" t="s">
        <v>475</v>
      </c>
      <c r="B24" s="694">
        <v>0.13</v>
      </c>
      <c r="C24" s="695">
        <v>87.841666666666654</v>
      </c>
      <c r="D24" s="688">
        <v>100.1</v>
      </c>
      <c r="E24" s="688">
        <v>87.9</v>
      </c>
      <c r="F24" s="688">
        <v>88.6</v>
      </c>
      <c r="G24" s="688">
        <v>91.8</v>
      </c>
      <c r="H24" s="688">
        <v>86.8</v>
      </c>
      <c r="I24" s="689">
        <v>-23.571635730858489</v>
      </c>
      <c r="J24" s="690">
        <v>46.989720998531595</v>
      </c>
      <c r="K24" s="690">
        <v>14.155844155844164</v>
      </c>
      <c r="L24" s="690">
        <v>4.9763033175355389</v>
      </c>
      <c r="M24" s="690">
        <v>3.611738148984216</v>
      </c>
      <c r="N24" s="690">
        <v>-0.34443168771525734</v>
      </c>
      <c r="O24" s="689">
        <v>-5.4466230936819073</v>
      </c>
    </row>
    <row r="25" spans="1:15" s="614" customFormat="1" ht="14.1" customHeight="1">
      <c r="A25" s="697" t="s">
        <v>476</v>
      </c>
      <c r="B25" s="694">
        <v>11.28</v>
      </c>
      <c r="C25" s="695">
        <v>187.71666666666667</v>
      </c>
      <c r="D25" s="688">
        <v>185</v>
      </c>
      <c r="E25" s="688">
        <v>184.6</v>
      </c>
      <c r="F25" s="688">
        <v>184.4</v>
      </c>
      <c r="G25" s="688">
        <v>184.4</v>
      </c>
      <c r="H25" s="688">
        <v>185.8</v>
      </c>
      <c r="I25" s="689">
        <v>16.624385192855314</v>
      </c>
      <c r="J25" s="690">
        <v>-1.9088016967126151</v>
      </c>
      <c r="K25" s="690">
        <v>-0.10822510822511333</v>
      </c>
      <c r="L25" s="690">
        <v>-0.53937432578209155</v>
      </c>
      <c r="M25" s="690">
        <v>-0.32432432432432279</v>
      </c>
      <c r="N25" s="690">
        <v>-2.0558777016341452</v>
      </c>
      <c r="O25" s="689">
        <v>0.75921908893710111</v>
      </c>
    </row>
    <row r="26" spans="1:15" s="614" customFormat="1" ht="14.1" customHeight="1">
      <c r="A26" s="697" t="s">
        <v>477</v>
      </c>
      <c r="B26" s="694">
        <v>12.04</v>
      </c>
      <c r="C26" s="695">
        <v>116.52499999999998</v>
      </c>
      <c r="D26" s="688">
        <v>121.4</v>
      </c>
      <c r="E26" s="688">
        <v>121.7</v>
      </c>
      <c r="F26" s="688">
        <v>121.8</v>
      </c>
      <c r="G26" s="688">
        <v>121.8</v>
      </c>
      <c r="H26" s="688">
        <v>122.1</v>
      </c>
      <c r="I26" s="689">
        <v>5.0800330653039509</v>
      </c>
      <c r="J26" s="690">
        <v>4.6551724137931245</v>
      </c>
      <c r="K26" s="690">
        <v>4.823428079242035</v>
      </c>
      <c r="L26" s="690">
        <v>4.909560723514204</v>
      </c>
      <c r="M26" s="690">
        <v>5.0905953408110491</v>
      </c>
      <c r="N26" s="690">
        <v>4.7169811320754889</v>
      </c>
      <c r="O26" s="689">
        <v>0.24630541871921707</v>
      </c>
    </row>
    <row r="27" spans="1:15" s="614" customFormat="1" ht="14.1" customHeight="1">
      <c r="A27" s="693" t="s">
        <v>466</v>
      </c>
      <c r="B27" s="694">
        <v>7.47</v>
      </c>
      <c r="C27" s="695">
        <v>113.59999999999998</v>
      </c>
      <c r="D27" s="688">
        <v>119.9</v>
      </c>
      <c r="E27" s="688">
        <v>120.3</v>
      </c>
      <c r="F27" s="688">
        <v>120.5</v>
      </c>
      <c r="G27" s="688">
        <v>120.5</v>
      </c>
      <c r="H27" s="688">
        <v>121</v>
      </c>
      <c r="I27" s="689">
        <v>5.2664092664092408</v>
      </c>
      <c r="J27" s="690">
        <v>6.2943262411347547</v>
      </c>
      <c r="K27" s="690">
        <v>6.4601769911504476</v>
      </c>
      <c r="L27" s="690">
        <v>6.6371681415929231</v>
      </c>
      <c r="M27" s="690">
        <v>6.6371681415929231</v>
      </c>
      <c r="N27" s="690">
        <v>6.3268892794376086</v>
      </c>
      <c r="O27" s="689">
        <v>0.41493775933609811</v>
      </c>
    </row>
    <row r="28" spans="1:15" s="614" customFormat="1" ht="14.1" customHeight="1">
      <c r="A28" s="693" t="s">
        <v>472</v>
      </c>
      <c r="B28" s="694">
        <v>1.7</v>
      </c>
      <c r="C28" s="695">
        <v>115.69166666666666</v>
      </c>
      <c r="D28" s="688">
        <v>120</v>
      </c>
      <c r="E28" s="688">
        <v>120.1</v>
      </c>
      <c r="F28" s="688">
        <v>120.1</v>
      </c>
      <c r="G28" s="688">
        <v>120.1</v>
      </c>
      <c r="H28" s="688">
        <v>119.7</v>
      </c>
      <c r="I28" s="689">
        <v>6.1716121137962716</v>
      </c>
      <c r="J28" s="690">
        <v>3.896103896103881</v>
      </c>
      <c r="K28" s="690">
        <v>4.2534722222222143</v>
      </c>
      <c r="L28" s="690">
        <v>4.2534722222222143</v>
      </c>
      <c r="M28" s="690">
        <v>4.2534722222222143</v>
      </c>
      <c r="N28" s="690">
        <v>3.1896551724137794</v>
      </c>
      <c r="O28" s="689">
        <v>-0.33305578684429804</v>
      </c>
    </row>
    <row r="29" spans="1:15" s="633" customFormat="1" ht="14.1" customHeight="1">
      <c r="A29" s="698" t="s">
        <v>478</v>
      </c>
      <c r="B29" s="699">
        <v>2.87</v>
      </c>
      <c r="C29" s="700">
        <v>124.75833333333331</v>
      </c>
      <c r="D29" s="701">
        <v>126</v>
      </c>
      <c r="E29" s="701">
        <v>126.2</v>
      </c>
      <c r="F29" s="701">
        <v>126.2</v>
      </c>
      <c r="G29" s="701">
        <v>126.2</v>
      </c>
      <c r="H29" s="701">
        <v>126.2</v>
      </c>
      <c r="I29" s="702">
        <v>4.1605788631461849</v>
      </c>
      <c r="J29" s="703">
        <v>0.96153846153845279</v>
      </c>
      <c r="K29" s="703">
        <v>1.0408326661328999</v>
      </c>
      <c r="L29" s="703">
        <v>1.0408326661328999</v>
      </c>
      <c r="M29" s="703">
        <v>1.8563357546408383</v>
      </c>
      <c r="N29" s="703">
        <v>1.5285599356395778</v>
      </c>
      <c r="O29" s="702">
        <v>0</v>
      </c>
    </row>
    <row r="30" spans="1:15" s="607" customFormat="1" ht="14.1" customHeight="1">
      <c r="A30" s="704" t="s">
        <v>415</v>
      </c>
      <c r="B30" s="705"/>
      <c r="C30" s="704"/>
      <c r="D30" s="704"/>
      <c r="E30" s="704"/>
      <c r="F30" s="704"/>
      <c r="G30" s="704"/>
      <c r="H30" s="704"/>
      <c r="I30" s="704"/>
      <c r="J30" s="704"/>
      <c r="K30" s="704"/>
      <c r="L30" s="704"/>
      <c r="M30" s="704"/>
      <c r="N30" s="704"/>
      <c r="O30" s="704"/>
    </row>
    <row r="31" spans="1:15" s="605" customFormat="1" ht="14.1" customHeight="1">
      <c r="A31" s="706" t="s">
        <v>414</v>
      </c>
      <c r="B31" s="705"/>
      <c r="C31" s="704"/>
      <c r="D31" s="704"/>
      <c r="E31" s="704"/>
      <c r="F31" s="704"/>
      <c r="G31" s="704"/>
      <c r="H31" s="704"/>
      <c r="I31" s="704"/>
      <c r="J31" s="704"/>
      <c r="K31" s="704"/>
      <c r="L31" s="704"/>
      <c r="M31" s="704"/>
      <c r="N31" s="704"/>
      <c r="O31" s="653"/>
    </row>
    <row r="32" spans="1:15" ht="14.1" customHeight="1">
      <c r="A32" s="257" t="s">
        <v>288</v>
      </c>
      <c r="B32" s="653"/>
      <c r="C32" s="653"/>
      <c r="D32" s="653"/>
      <c r="E32" s="653"/>
      <c r="F32" s="653"/>
      <c r="G32" s="653"/>
      <c r="H32" s="653"/>
      <c r="I32" s="673"/>
      <c r="J32" s="653"/>
      <c r="K32" s="653"/>
      <c r="L32" s="653"/>
      <c r="M32" s="653"/>
      <c r="N32" s="653"/>
      <c r="O32" s="653"/>
    </row>
    <row r="33" spans="1:15" ht="16.5">
      <c r="A33" s="653"/>
      <c r="B33" s="653"/>
      <c r="C33" s="653"/>
      <c r="D33" s="653"/>
      <c r="E33" s="653"/>
      <c r="F33" s="653"/>
      <c r="G33" s="653"/>
      <c r="H33" s="653"/>
      <c r="I33" s="673"/>
      <c r="J33" s="707"/>
      <c r="K33" s="653"/>
      <c r="L33" s="653"/>
      <c r="M33" s="653"/>
      <c r="N33" s="653"/>
      <c r="O33" s="653"/>
    </row>
    <row r="39" spans="1:15" ht="7.5" customHeight="1"/>
    <row r="40" spans="1:15" s="709" customFormat="1">
      <c r="A40" s="599"/>
      <c r="B40" s="599"/>
      <c r="C40" s="599"/>
      <c r="D40" s="599"/>
      <c r="E40" s="599"/>
      <c r="F40" s="599"/>
      <c r="G40" s="599"/>
      <c r="H40" s="599"/>
      <c r="I40" s="708"/>
      <c r="J40" s="599"/>
      <c r="K40" s="599"/>
      <c r="L40" s="599"/>
      <c r="M40" s="599"/>
      <c r="N40" s="599"/>
      <c r="O40" s="599"/>
    </row>
    <row r="42" spans="1:15" ht="7.5" customHeight="1"/>
    <row r="47" spans="1:15" ht="7.5" customHeight="1"/>
    <row r="50" ht="7.5" customHeight="1"/>
    <row r="52" ht="9" customHeight="1"/>
    <row r="55" ht="9" customHeight="1"/>
    <row r="57" ht="7.5" customHeight="1"/>
    <row r="59" ht="0.4" customHeight="1"/>
    <row r="114" spans="1:2">
      <c r="B114" s="600"/>
    </row>
    <row r="115" spans="1:2">
      <c r="A115" s="602"/>
      <c r="B115" s="600"/>
    </row>
    <row r="116" spans="1:2">
      <c r="B116" s="600"/>
    </row>
    <row r="117" spans="1:2">
      <c r="B117" s="600"/>
    </row>
  </sheetData>
  <mergeCells count="5">
    <mergeCell ref="A4:A7"/>
    <mergeCell ref="B4:B7"/>
    <mergeCell ref="C5:C7"/>
    <mergeCell ref="D5:H7"/>
    <mergeCell ref="J5:O5"/>
  </mergeCells>
  <hyperlinks>
    <hyperlink ref="A32" location="Inhaltsverzeichnis!A1" display="Zurück zum Inhaltsverzeichnis"/>
  </hyperlinks>
  <pageMargins left="0.78740157480314965" right="0.39370078740157483" top="0.39370078740157483" bottom="0.19685039370078741" header="0.19685039370078741" footer="0.19685039370078741"/>
  <pageSetup paperSize="9" scale="79" orientation="portrait" horizontalDpi="4294967292" verticalDpi="4294967292" r:id="rId1"/>
  <headerFooter alignWithMargins="0">
    <oddFooter>&amp;L&amp;D / &amp;T&amp;R&amp;F /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AU76"/>
  <sheetViews>
    <sheetView zoomScale="130" zoomScaleNormal="130" workbookViewId="0"/>
  </sheetViews>
  <sheetFormatPr baseColWidth="10" defaultColWidth="5" defaultRowHeight="16.5"/>
  <cols>
    <col min="1" max="1" width="39.85546875" style="233" customWidth="1"/>
    <col min="2" max="2" width="7" style="233" customWidth="1"/>
    <col min="3" max="3" width="9.7109375" style="233" customWidth="1"/>
    <col min="4" max="8" width="7.7109375" style="233" customWidth="1"/>
    <col min="9" max="9" width="9.7109375" style="233" customWidth="1"/>
    <col min="10" max="15" width="7.7109375" style="233" customWidth="1"/>
    <col min="16" max="16" width="4.7109375" style="233" customWidth="1"/>
    <col min="17" max="25" width="5" style="233" customWidth="1"/>
    <col min="26" max="26" width="6.140625" style="233" hidden="1" customWidth="1"/>
    <col min="27" max="41" width="5" style="233" hidden="1" customWidth="1"/>
    <col min="42" max="43" width="5.140625" style="233" hidden="1" customWidth="1"/>
    <col min="44" max="45" width="5.140625" style="233" customWidth="1"/>
    <col min="46" max="46" width="6.140625" style="233" bestFit="1" customWidth="1"/>
    <col min="47" max="16384" width="5" style="233"/>
  </cols>
  <sheetData>
    <row r="1" spans="1:18" s="171" customFormat="1" ht="30" customHeight="1">
      <c r="A1" s="291" t="s">
        <v>289</v>
      </c>
      <c r="B1" s="168"/>
      <c r="C1" s="168"/>
      <c r="D1" s="168"/>
      <c r="E1" s="168"/>
      <c r="F1" s="292"/>
      <c r="G1" s="168"/>
      <c r="H1" s="168"/>
      <c r="I1" s="168"/>
      <c r="J1" s="168"/>
      <c r="K1" s="168"/>
      <c r="L1" s="169"/>
      <c r="M1" s="169"/>
      <c r="N1" s="169"/>
      <c r="O1" s="169"/>
      <c r="P1" s="169"/>
    </row>
    <row r="2" spans="1:18" s="295" customFormat="1" ht="12.95" customHeight="1">
      <c r="A2" s="293" t="s">
        <v>215</v>
      </c>
      <c r="B2" s="165"/>
      <c r="C2" s="165"/>
      <c r="D2" s="165"/>
      <c r="E2" s="165"/>
      <c r="F2" s="165"/>
      <c r="G2" s="165"/>
      <c r="H2" s="165"/>
      <c r="I2" s="165"/>
      <c r="J2" s="165"/>
      <c r="K2" s="165"/>
      <c r="L2" s="167"/>
      <c r="M2" s="167"/>
      <c r="N2" s="294"/>
      <c r="O2" s="294"/>
      <c r="P2" s="294"/>
      <c r="R2" s="296"/>
    </row>
    <row r="3" spans="1:18" s="298" customFormat="1" ht="20.100000000000001" customHeight="1">
      <c r="A3" s="297" t="s">
        <v>290</v>
      </c>
      <c r="B3" s="167"/>
      <c r="C3" s="167"/>
      <c r="D3" s="167"/>
      <c r="E3" s="167"/>
      <c r="F3" s="167"/>
      <c r="G3" s="167"/>
      <c r="H3" s="167"/>
      <c r="I3" s="167"/>
      <c r="J3" s="167"/>
      <c r="K3" s="167"/>
      <c r="L3" s="167"/>
      <c r="M3" s="167"/>
      <c r="N3" s="167"/>
      <c r="O3" s="167"/>
      <c r="P3" s="295"/>
    </row>
    <row r="4" spans="1:18" ht="36" customHeight="1">
      <c r="A4" s="892" t="s">
        <v>217</v>
      </c>
      <c r="B4" s="895" t="s">
        <v>291</v>
      </c>
      <c r="C4" s="299" t="s">
        <v>292</v>
      </c>
      <c r="D4" s="300" t="s">
        <v>220</v>
      </c>
      <c r="E4" s="173" t="s">
        <v>221</v>
      </c>
      <c r="F4" s="300" t="s">
        <v>141</v>
      </c>
      <c r="G4" s="173" t="s">
        <v>222</v>
      </c>
      <c r="H4" s="173" t="s">
        <v>223</v>
      </c>
      <c r="I4" s="299" t="s">
        <v>292</v>
      </c>
      <c r="J4" s="173" t="s">
        <v>220</v>
      </c>
      <c r="K4" s="300" t="s">
        <v>221</v>
      </c>
      <c r="L4" s="173" t="s">
        <v>141</v>
      </c>
      <c r="M4" s="300" t="s">
        <v>222</v>
      </c>
      <c r="N4" s="898" t="s">
        <v>223</v>
      </c>
      <c r="O4" s="899"/>
    </row>
    <row r="5" spans="1:18" ht="12.95" customHeight="1">
      <c r="A5" s="893"/>
      <c r="B5" s="896"/>
      <c r="C5" s="900">
        <v>2024</v>
      </c>
      <c r="D5" s="902">
        <v>2025</v>
      </c>
      <c r="E5" s="903"/>
      <c r="F5" s="903"/>
      <c r="G5" s="903"/>
      <c r="H5" s="904"/>
      <c r="I5" s="301">
        <v>2024</v>
      </c>
      <c r="J5" s="911">
        <v>2025</v>
      </c>
      <c r="K5" s="912"/>
      <c r="L5" s="912"/>
      <c r="M5" s="912"/>
      <c r="N5" s="912"/>
      <c r="O5" s="913"/>
    </row>
    <row r="6" spans="1:18" ht="12.95" customHeight="1">
      <c r="A6" s="893"/>
      <c r="B6" s="896"/>
      <c r="C6" s="900"/>
      <c r="D6" s="905"/>
      <c r="E6" s="906"/>
      <c r="F6" s="906"/>
      <c r="G6" s="906"/>
      <c r="H6" s="907"/>
      <c r="I6" s="302" t="s">
        <v>225</v>
      </c>
      <c r="J6" s="302"/>
      <c r="K6" s="303"/>
      <c r="L6" s="303"/>
      <c r="M6" s="303"/>
      <c r="N6" s="303"/>
      <c r="O6" s="304"/>
    </row>
    <row r="7" spans="1:18" ht="12.95" customHeight="1">
      <c r="A7" s="893"/>
      <c r="B7" s="896"/>
      <c r="C7" s="900"/>
      <c r="D7" s="905"/>
      <c r="E7" s="906"/>
      <c r="F7" s="906"/>
      <c r="G7" s="906"/>
      <c r="H7" s="907"/>
      <c r="I7" s="914" t="s">
        <v>226</v>
      </c>
      <c r="J7" s="914"/>
      <c r="K7" s="914"/>
      <c r="L7" s="914"/>
      <c r="M7" s="914"/>
      <c r="N7" s="915"/>
      <c r="O7" s="920" t="s">
        <v>293</v>
      </c>
    </row>
    <row r="8" spans="1:18" ht="12.95" customHeight="1">
      <c r="A8" s="893"/>
      <c r="B8" s="896"/>
      <c r="C8" s="900"/>
      <c r="D8" s="905"/>
      <c r="E8" s="906"/>
      <c r="F8" s="906"/>
      <c r="G8" s="906"/>
      <c r="H8" s="907"/>
      <c r="I8" s="916"/>
      <c r="J8" s="916"/>
      <c r="K8" s="916"/>
      <c r="L8" s="916"/>
      <c r="M8" s="916"/>
      <c r="N8" s="917"/>
      <c r="O8" s="921"/>
    </row>
    <row r="9" spans="1:18" ht="12.95" customHeight="1">
      <c r="A9" s="894"/>
      <c r="B9" s="897"/>
      <c r="C9" s="901"/>
      <c r="D9" s="908"/>
      <c r="E9" s="909"/>
      <c r="F9" s="909"/>
      <c r="G9" s="909"/>
      <c r="H9" s="910"/>
      <c r="I9" s="918"/>
      <c r="J9" s="918"/>
      <c r="K9" s="918"/>
      <c r="L9" s="918"/>
      <c r="M9" s="918"/>
      <c r="N9" s="919"/>
      <c r="O9" s="922"/>
    </row>
    <row r="10" spans="1:18" ht="14.1" customHeight="1">
      <c r="A10" s="305" t="s">
        <v>228</v>
      </c>
      <c r="B10" s="306">
        <v>1000</v>
      </c>
      <c r="C10" s="216">
        <v>119.33333333333333</v>
      </c>
      <c r="D10" s="307">
        <v>121.2</v>
      </c>
      <c r="E10" s="308">
        <v>121.7</v>
      </c>
      <c r="F10" s="309">
        <v>121.8</v>
      </c>
      <c r="G10" s="308">
        <v>121.8</v>
      </c>
      <c r="H10" s="309">
        <v>122.2</v>
      </c>
      <c r="I10" s="310">
        <v>2.2500000000000004</v>
      </c>
      <c r="J10" s="311">
        <v>2.2000000000000002</v>
      </c>
      <c r="K10" s="312">
        <v>2.1</v>
      </c>
      <c r="L10" s="313">
        <v>2.1</v>
      </c>
      <c r="M10" s="311">
        <v>2</v>
      </c>
      <c r="N10" s="311">
        <v>2</v>
      </c>
      <c r="O10" s="314">
        <v>0.3</v>
      </c>
    </row>
    <row r="11" spans="1:18" ht="14.1" customHeight="1">
      <c r="A11" s="315" t="s">
        <v>294</v>
      </c>
      <c r="B11" s="210">
        <v>119.04</v>
      </c>
      <c r="C11" s="316">
        <v>132.80000000000001</v>
      </c>
      <c r="D11" s="317">
        <v>136.19999999999999</v>
      </c>
      <c r="E11" s="318">
        <v>136.5</v>
      </c>
      <c r="F11" s="319">
        <v>136.5</v>
      </c>
      <c r="G11" s="318">
        <v>135.9</v>
      </c>
      <c r="H11" s="319">
        <v>136.19999999999999</v>
      </c>
      <c r="I11" s="320">
        <v>1.9666666666666668</v>
      </c>
      <c r="J11" s="321">
        <v>3.4</v>
      </c>
      <c r="K11" s="321">
        <v>3.3</v>
      </c>
      <c r="L11" s="322">
        <v>3.3</v>
      </c>
      <c r="M11" s="322">
        <v>2.7</v>
      </c>
      <c r="N11" s="322">
        <v>2.8</v>
      </c>
      <c r="O11" s="323">
        <v>0.2</v>
      </c>
    </row>
    <row r="12" spans="1:18" ht="14.1" customHeight="1">
      <c r="A12" s="305" t="s">
        <v>295</v>
      </c>
      <c r="B12" s="215">
        <v>35.26</v>
      </c>
      <c r="C12" s="216">
        <v>122.34166666666668</v>
      </c>
      <c r="D12" s="324">
        <v>124.4</v>
      </c>
      <c r="E12" s="319">
        <v>125.2</v>
      </c>
      <c r="F12" s="319">
        <v>126.5</v>
      </c>
      <c r="G12" s="319">
        <v>126.7</v>
      </c>
      <c r="H12" s="319">
        <v>126.9</v>
      </c>
      <c r="I12" s="325">
        <v>4.4750000000000005</v>
      </c>
      <c r="J12" s="322">
        <v>2.6</v>
      </c>
      <c r="K12" s="322">
        <v>2.6</v>
      </c>
      <c r="L12" s="322">
        <v>4.0999999999999996</v>
      </c>
      <c r="M12" s="322">
        <v>3.9</v>
      </c>
      <c r="N12" s="322">
        <v>3.8</v>
      </c>
      <c r="O12" s="326">
        <v>0.2</v>
      </c>
    </row>
    <row r="13" spans="1:18" ht="14.1" customHeight="1">
      <c r="A13" s="305" t="s">
        <v>296</v>
      </c>
      <c r="B13" s="215">
        <v>15.83</v>
      </c>
      <c r="C13" s="216">
        <v>118.98333333333335</v>
      </c>
      <c r="D13" s="324">
        <v>119.1</v>
      </c>
      <c r="E13" s="319">
        <v>119.4</v>
      </c>
      <c r="F13" s="319">
        <v>120.6</v>
      </c>
      <c r="G13" s="319">
        <v>120.1</v>
      </c>
      <c r="H13" s="319">
        <v>120.5</v>
      </c>
      <c r="I13" s="325">
        <v>2.6583333333333332</v>
      </c>
      <c r="J13" s="322">
        <v>0.6</v>
      </c>
      <c r="K13" s="322">
        <v>0.1</v>
      </c>
      <c r="L13" s="322">
        <v>1.9</v>
      </c>
      <c r="M13" s="322">
        <v>0.8</v>
      </c>
      <c r="N13" s="322">
        <v>1</v>
      </c>
      <c r="O13" s="326">
        <v>0.3</v>
      </c>
    </row>
    <row r="14" spans="1:18" ht="14.1" customHeight="1">
      <c r="A14" s="305" t="s">
        <v>297</v>
      </c>
      <c r="B14" s="215">
        <v>19.43</v>
      </c>
      <c r="C14" s="216">
        <v>125.08333333333333</v>
      </c>
      <c r="D14" s="324">
        <v>128.69999999999999</v>
      </c>
      <c r="E14" s="319">
        <v>129.9</v>
      </c>
      <c r="F14" s="319">
        <v>131.30000000000001</v>
      </c>
      <c r="G14" s="319">
        <v>132.1</v>
      </c>
      <c r="H14" s="319">
        <v>132.1</v>
      </c>
      <c r="I14" s="325">
        <v>5.9666666666666677</v>
      </c>
      <c r="J14" s="322">
        <v>4.2</v>
      </c>
      <c r="K14" s="322">
        <v>4.5999999999999996</v>
      </c>
      <c r="L14" s="322">
        <v>5.9</v>
      </c>
      <c r="M14" s="322">
        <v>6.4</v>
      </c>
      <c r="N14" s="322">
        <v>6</v>
      </c>
      <c r="O14" s="326">
        <v>0</v>
      </c>
    </row>
    <row r="15" spans="1:18" ht="14.1" customHeight="1">
      <c r="A15" s="305" t="s">
        <v>298</v>
      </c>
      <c r="B15" s="215">
        <v>42.25</v>
      </c>
      <c r="C15" s="216">
        <v>109.31666666666666</v>
      </c>
      <c r="D15" s="327">
        <v>110.9</v>
      </c>
      <c r="E15" s="319">
        <v>112.2</v>
      </c>
      <c r="F15" s="319">
        <v>111.8</v>
      </c>
      <c r="G15" s="319">
        <v>110</v>
      </c>
      <c r="H15" s="319">
        <v>106.8</v>
      </c>
      <c r="I15" s="325">
        <v>3.0166666666666671</v>
      </c>
      <c r="J15" s="322">
        <v>1</v>
      </c>
      <c r="K15" s="322">
        <v>1</v>
      </c>
      <c r="L15" s="322">
        <v>0.5</v>
      </c>
      <c r="M15" s="322">
        <v>-0.3</v>
      </c>
      <c r="N15" s="322">
        <v>0.9</v>
      </c>
      <c r="O15" s="326">
        <v>-2.9</v>
      </c>
    </row>
    <row r="16" spans="1:18" ht="14.1" customHeight="1">
      <c r="A16" s="328" t="s">
        <v>299</v>
      </c>
      <c r="B16" s="215">
        <v>259.25</v>
      </c>
      <c r="C16" s="216">
        <v>115.92500000000001</v>
      </c>
      <c r="D16" s="324">
        <v>117</v>
      </c>
      <c r="E16" s="319">
        <v>117.2</v>
      </c>
      <c r="F16" s="319">
        <v>117.3</v>
      </c>
      <c r="G16" s="319">
        <v>117.4</v>
      </c>
      <c r="H16" s="319">
        <v>117.6</v>
      </c>
      <c r="I16" s="325">
        <v>1.2249999999999999</v>
      </c>
      <c r="J16" s="322">
        <v>1.5</v>
      </c>
      <c r="K16" s="322">
        <v>1.1000000000000001</v>
      </c>
      <c r="L16" s="322">
        <v>1.2</v>
      </c>
      <c r="M16" s="322">
        <v>1.2</v>
      </c>
      <c r="N16" s="322">
        <v>1.2</v>
      </c>
      <c r="O16" s="326">
        <v>0.2</v>
      </c>
    </row>
    <row r="17" spans="1:47" ht="14.1" customHeight="1">
      <c r="A17" s="328" t="s">
        <v>300</v>
      </c>
      <c r="B17" s="215">
        <v>75.56</v>
      </c>
      <c r="C17" s="216">
        <v>107.46666666666668</v>
      </c>
      <c r="D17" s="324">
        <v>109</v>
      </c>
      <c r="E17" s="319">
        <v>109.3</v>
      </c>
      <c r="F17" s="319">
        <v>109.5</v>
      </c>
      <c r="G17" s="319">
        <v>109.7</v>
      </c>
      <c r="H17" s="319">
        <v>109.9</v>
      </c>
      <c r="I17" s="325">
        <v>2.1749999999999998</v>
      </c>
      <c r="J17" s="322">
        <v>2.1</v>
      </c>
      <c r="K17" s="322">
        <v>2.1</v>
      </c>
      <c r="L17" s="322">
        <v>2.1</v>
      </c>
      <c r="M17" s="322">
        <v>2.1</v>
      </c>
      <c r="N17" s="322">
        <v>2.1</v>
      </c>
      <c r="O17" s="326">
        <v>0.2</v>
      </c>
    </row>
    <row r="18" spans="1:47" ht="14.1" customHeight="1">
      <c r="A18" s="328" t="s">
        <v>301</v>
      </c>
      <c r="B18" s="215">
        <v>43.44</v>
      </c>
      <c r="C18" s="216">
        <v>150.32500000000002</v>
      </c>
      <c r="D18" s="327">
        <v>147.4</v>
      </c>
      <c r="E18" s="319">
        <v>146.9</v>
      </c>
      <c r="F18" s="319">
        <v>146.5</v>
      </c>
      <c r="G18" s="319">
        <v>146.6</v>
      </c>
      <c r="H18" s="319">
        <v>146.9</v>
      </c>
      <c r="I18" s="325">
        <v>-3.0833333333333335</v>
      </c>
      <c r="J18" s="322">
        <v>-1.6</v>
      </c>
      <c r="K18" s="322">
        <v>-3.4</v>
      </c>
      <c r="L18" s="322">
        <v>-3</v>
      </c>
      <c r="M18" s="322">
        <v>-2.8</v>
      </c>
      <c r="N18" s="322">
        <v>-2.6</v>
      </c>
      <c r="O18" s="326">
        <v>0.2</v>
      </c>
    </row>
    <row r="19" spans="1:47" ht="14.1" customHeight="1">
      <c r="A19" s="328" t="s">
        <v>302</v>
      </c>
      <c r="B19" s="215">
        <v>67.78</v>
      </c>
      <c r="C19" s="216">
        <v>117.99166666666667</v>
      </c>
      <c r="D19" s="324">
        <v>118.1</v>
      </c>
      <c r="E19" s="319">
        <v>118.2</v>
      </c>
      <c r="F19" s="319">
        <v>117.9</v>
      </c>
      <c r="G19" s="319">
        <v>118.2</v>
      </c>
      <c r="H19" s="319">
        <v>118.3</v>
      </c>
      <c r="I19" s="325">
        <v>0.29166666666666669</v>
      </c>
      <c r="J19" s="322">
        <v>-0.3</v>
      </c>
      <c r="K19" s="322">
        <v>-0.3</v>
      </c>
      <c r="L19" s="322">
        <v>-0.3</v>
      </c>
      <c r="M19" s="322">
        <v>0.1</v>
      </c>
      <c r="N19" s="322">
        <v>0.3</v>
      </c>
      <c r="O19" s="326">
        <v>0.1</v>
      </c>
    </row>
    <row r="20" spans="1:47" ht="14.1" customHeight="1">
      <c r="A20" s="328" t="s">
        <v>303</v>
      </c>
      <c r="B20" s="215">
        <v>55.49</v>
      </c>
      <c r="C20" s="216">
        <v>107.78333333333332</v>
      </c>
      <c r="D20" s="324">
        <v>110.6</v>
      </c>
      <c r="E20" s="319">
        <v>110.6</v>
      </c>
      <c r="F20" s="319">
        <v>110.7</v>
      </c>
      <c r="G20" s="319">
        <v>110.9</v>
      </c>
      <c r="H20" s="319">
        <v>111</v>
      </c>
      <c r="I20" s="325">
        <v>2.8083333333333331</v>
      </c>
      <c r="J20" s="322">
        <v>3</v>
      </c>
      <c r="K20" s="322">
        <v>2.8</v>
      </c>
      <c r="L20" s="322">
        <v>2.9</v>
      </c>
      <c r="M20" s="322">
        <v>2.9</v>
      </c>
      <c r="N20" s="322">
        <v>2.9</v>
      </c>
      <c r="O20" s="326">
        <v>0.1</v>
      </c>
    </row>
    <row r="21" spans="1:47" ht="14.1" customHeight="1">
      <c r="A21" s="328" t="s">
        <v>304</v>
      </c>
      <c r="B21" s="215">
        <v>138.22</v>
      </c>
      <c r="C21" s="216">
        <v>124.75833333333333</v>
      </c>
      <c r="D21" s="324">
        <v>126.2</v>
      </c>
      <c r="E21" s="319">
        <v>127.5</v>
      </c>
      <c r="F21" s="319">
        <v>126.5</v>
      </c>
      <c r="G21" s="319">
        <v>126.9</v>
      </c>
      <c r="H21" s="319">
        <v>127.6</v>
      </c>
      <c r="I21" s="325">
        <v>0.91666666666666685</v>
      </c>
      <c r="J21" s="322">
        <v>0.9</v>
      </c>
      <c r="K21" s="322">
        <v>1.4</v>
      </c>
      <c r="L21" s="322">
        <v>0.6</v>
      </c>
      <c r="M21" s="322">
        <v>1.6</v>
      </c>
      <c r="N21" s="322">
        <v>1</v>
      </c>
      <c r="O21" s="326">
        <v>0.6</v>
      </c>
    </row>
    <row r="22" spans="1:47" ht="14.1" customHeight="1">
      <c r="A22" s="328" t="s">
        <v>305</v>
      </c>
      <c r="B22" s="215">
        <v>30.46</v>
      </c>
      <c r="C22" s="216">
        <v>140.95833333333334</v>
      </c>
      <c r="D22" s="324">
        <v>138.30000000000001</v>
      </c>
      <c r="E22" s="329">
        <v>137.19999999999999</v>
      </c>
      <c r="F22" s="319">
        <v>136.19999999999999</v>
      </c>
      <c r="G22" s="329">
        <v>136</v>
      </c>
      <c r="H22" s="319">
        <v>136.80000000000001</v>
      </c>
      <c r="I22" s="325">
        <v>-3.1999999999999997</v>
      </c>
      <c r="J22" s="322">
        <v>-4.5</v>
      </c>
      <c r="K22" s="322">
        <v>-8.3000000000000007</v>
      </c>
      <c r="L22" s="322">
        <v>-6.8</v>
      </c>
      <c r="M22" s="322">
        <v>-4.5</v>
      </c>
      <c r="N22" s="322">
        <v>-4.5999999999999996</v>
      </c>
      <c r="O22" s="326">
        <v>0.6</v>
      </c>
    </row>
    <row r="23" spans="1:47" ht="14.1" customHeight="1">
      <c r="A23" s="328" t="s">
        <v>306</v>
      </c>
      <c r="B23" s="215">
        <v>23.19</v>
      </c>
      <c r="C23" s="216">
        <v>138.69999999999999</v>
      </c>
      <c r="D23" s="324">
        <v>135.6</v>
      </c>
      <c r="E23" s="319">
        <v>135.19999999999999</v>
      </c>
      <c r="F23" s="319">
        <v>134.6</v>
      </c>
      <c r="G23" s="319">
        <v>134.19999999999999</v>
      </c>
      <c r="H23" s="319">
        <v>134.1</v>
      </c>
      <c r="I23" s="325">
        <v>-2.8333333333333335</v>
      </c>
      <c r="J23" s="322">
        <v>-4.3</v>
      </c>
      <c r="K23" s="322">
        <v>-8.5</v>
      </c>
      <c r="L23" s="322">
        <v>-7.2</v>
      </c>
      <c r="M23" s="322">
        <v>-4.8</v>
      </c>
      <c r="N23" s="322">
        <v>-5.3</v>
      </c>
      <c r="O23" s="326">
        <v>-0.1</v>
      </c>
    </row>
    <row r="24" spans="1:47" ht="14.1" customHeight="1">
      <c r="A24" s="328" t="s">
        <v>307</v>
      </c>
      <c r="B24" s="215">
        <v>6.92</v>
      </c>
      <c r="C24" s="216">
        <v>147.46666666666667</v>
      </c>
      <c r="D24" s="324">
        <v>145.6</v>
      </c>
      <c r="E24" s="319">
        <v>142.5</v>
      </c>
      <c r="F24" s="319">
        <v>140.1</v>
      </c>
      <c r="G24" s="319">
        <v>140.4</v>
      </c>
      <c r="H24" s="319">
        <v>144.69999999999999</v>
      </c>
      <c r="I24" s="325">
        <v>-3.8083333333333336</v>
      </c>
      <c r="J24" s="322">
        <v>-5.7</v>
      </c>
      <c r="K24" s="322">
        <v>-8.4</v>
      </c>
      <c r="L24" s="322">
        <v>-6</v>
      </c>
      <c r="M24" s="322">
        <v>-4.4000000000000004</v>
      </c>
      <c r="N24" s="322">
        <v>-2.5</v>
      </c>
      <c r="O24" s="326">
        <v>3.1</v>
      </c>
    </row>
    <row r="25" spans="1:47" ht="14.1" customHeight="1">
      <c r="A25" s="328" t="s">
        <v>308</v>
      </c>
      <c r="B25" s="215">
        <v>23.35</v>
      </c>
      <c r="C25" s="216">
        <v>99.074999999999989</v>
      </c>
      <c r="D25" s="327">
        <v>98.5</v>
      </c>
      <c r="E25" s="319">
        <v>98.3</v>
      </c>
      <c r="F25" s="319">
        <v>98.1</v>
      </c>
      <c r="G25" s="319">
        <v>98</v>
      </c>
      <c r="H25" s="319">
        <v>98.4</v>
      </c>
      <c r="I25" s="325">
        <v>-0.67499999999999993</v>
      </c>
      <c r="J25" s="322">
        <v>-1.1000000000000001</v>
      </c>
      <c r="K25" s="322">
        <v>-0.9</v>
      </c>
      <c r="L25" s="322">
        <v>-1.2</v>
      </c>
      <c r="M25" s="322">
        <v>-1.2</v>
      </c>
      <c r="N25" s="322">
        <v>-0.6</v>
      </c>
      <c r="O25" s="326">
        <v>0.4</v>
      </c>
    </row>
    <row r="26" spans="1:47" ht="14.1" customHeight="1">
      <c r="A26" s="328" t="s">
        <v>309</v>
      </c>
      <c r="B26" s="215">
        <v>104.23</v>
      </c>
      <c r="C26" s="216">
        <v>116.075</v>
      </c>
      <c r="D26" s="324">
        <v>115.9</v>
      </c>
      <c r="E26" s="319">
        <v>116.6</v>
      </c>
      <c r="F26" s="319">
        <v>117</v>
      </c>
      <c r="G26" s="319">
        <v>117.7</v>
      </c>
      <c r="H26" s="319">
        <v>119.7</v>
      </c>
      <c r="I26" s="325">
        <v>1.8333333333333337</v>
      </c>
      <c r="J26" s="322">
        <v>1</v>
      </c>
      <c r="K26" s="322">
        <v>1.6</v>
      </c>
      <c r="L26" s="322">
        <v>1.1000000000000001</v>
      </c>
      <c r="M26" s="322">
        <v>1</v>
      </c>
      <c r="N26" s="322">
        <v>0.9</v>
      </c>
      <c r="O26" s="326">
        <v>1.7</v>
      </c>
    </row>
    <row r="27" spans="1:47" ht="14.1" customHeight="1">
      <c r="A27" s="328" t="s">
        <v>310</v>
      </c>
      <c r="B27" s="215">
        <v>9.06</v>
      </c>
      <c r="C27" s="216">
        <v>114.25833333333334</v>
      </c>
      <c r="D27" s="327">
        <v>118.7</v>
      </c>
      <c r="E27" s="319">
        <v>119</v>
      </c>
      <c r="F27" s="319">
        <v>119</v>
      </c>
      <c r="G27" s="319">
        <v>119</v>
      </c>
      <c r="H27" s="319">
        <v>119.3</v>
      </c>
      <c r="I27" s="325">
        <v>4.916666666666667</v>
      </c>
      <c r="J27" s="322">
        <v>4.7</v>
      </c>
      <c r="K27" s="322">
        <v>4.8</v>
      </c>
      <c r="L27" s="322">
        <v>4.7</v>
      </c>
      <c r="M27" s="322">
        <v>4.7</v>
      </c>
      <c r="N27" s="322">
        <v>4.9000000000000004</v>
      </c>
      <c r="O27" s="326">
        <v>0.3</v>
      </c>
    </row>
    <row r="28" spans="1:47" ht="14.1" customHeight="1">
      <c r="A28" s="328" t="s">
        <v>311</v>
      </c>
      <c r="B28" s="215">
        <v>47.2</v>
      </c>
      <c r="C28" s="216">
        <v>126.85000000000001</v>
      </c>
      <c r="D28" s="327">
        <v>129.9</v>
      </c>
      <c r="E28" s="318">
        <v>130.6</v>
      </c>
      <c r="F28" s="319">
        <v>132.19999999999999</v>
      </c>
      <c r="G28" s="318">
        <v>132.19999999999999</v>
      </c>
      <c r="H28" s="319">
        <v>132.6</v>
      </c>
      <c r="I28" s="325">
        <v>6.1916666666666673</v>
      </c>
      <c r="J28" s="322">
        <v>3.8</v>
      </c>
      <c r="K28" s="322">
        <v>3.7</v>
      </c>
      <c r="L28" s="322">
        <v>4.3</v>
      </c>
      <c r="M28" s="322">
        <v>3.5</v>
      </c>
      <c r="N28" s="322">
        <v>3.8</v>
      </c>
      <c r="O28" s="326">
        <v>0.3</v>
      </c>
    </row>
    <row r="29" spans="1:47" ht="14.1" customHeight="1">
      <c r="A29" s="330" t="s">
        <v>312</v>
      </c>
      <c r="B29" s="246">
        <v>98.87</v>
      </c>
      <c r="C29" s="247">
        <v>120.2</v>
      </c>
      <c r="D29" s="331">
        <v>125.5</v>
      </c>
      <c r="E29" s="332">
        <v>126</v>
      </c>
      <c r="F29" s="333">
        <v>126.4</v>
      </c>
      <c r="G29" s="332">
        <v>126.9</v>
      </c>
      <c r="H29" s="333">
        <v>127.5</v>
      </c>
      <c r="I29" s="334">
        <v>6.3916666666666666</v>
      </c>
      <c r="J29" s="335">
        <v>6.3</v>
      </c>
      <c r="K29" s="335">
        <v>6</v>
      </c>
      <c r="L29" s="335">
        <v>6</v>
      </c>
      <c r="M29" s="335">
        <v>5.8</v>
      </c>
      <c r="N29" s="335">
        <v>5.2</v>
      </c>
      <c r="O29" s="336">
        <v>0.5</v>
      </c>
      <c r="P29" s="337"/>
    </row>
    <row r="30" spans="1:47" ht="12.95" customHeight="1">
      <c r="A30" s="252" t="s">
        <v>313</v>
      </c>
      <c r="B30" s="253"/>
      <c r="C30" s="199"/>
      <c r="D30" s="199"/>
      <c r="E30" s="199"/>
      <c r="F30" s="199"/>
      <c r="G30" s="199"/>
      <c r="H30" s="199"/>
      <c r="I30" s="338"/>
      <c r="J30" s="254"/>
      <c r="K30" s="255"/>
      <c r="L30" s="254"/>
      <c r="M30" s="254"/>
      <c r="N30" s="254"/>
      <c r="O30" s="255"/>
      <c r="P30" s="232"/>
      <c r="R30" s="232"/>
    </row>
    <row r="31" spans="1:47" ht="14.1" customHeight="1">
      <c r="A31" s="257" t="s">
        <v>288</v>
      </c>
      <c r="B31" s="253"/>
      <c r="C31" s="199"/>
      <c r="D31" s="199"/>
      <c r="E31" s="199"/>
      <c r="F31" s="199"/>
      <c r="G31" s="199"/>
      <c r="H31" s="199"/>
      <c r="I31" s="338"/>
      <c r="J31" s="254"/>
      <c r="K31" s="254"/>
      <c r="L31" s="254"/>
      <c r="M31" s="254"/>
      <c r="N31" s="254"/>
      <c r="O31" s="254"/>
      <c r="P31" s="254"/>
      <c r="Q31" s="232"/>
      <c r="R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row>
    <row r="32" spans="1:47" ht="9" customHeight="1">
      <c r="A32" s="252"/>
      <c r="B32" s="253"/>
      <c r="C32" s="199"/>
      <c r="D32" s="199"/>
      <c r="E32" s="199"/>
      <c r="F32" s="199"/>
      <c r="G32" s="199"/>
      <c r="H32" s="199"/>
      <c r="I32" s="338"/>
      <c r="J32" s="254"/>
      <c r="K32" s="254"/>
      <c r="L32" s="254"/>
      <c r="M32" s="254"/>
      <c r="N32" s="254"/>
      <c r="O32" s="254"/>
      <c r="P32" s="254"/>
      <c r="Q32" s="232"/>
      <c r="R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row>
    <row r="33" spans="1:46" ht="9" customHeight="1">
      <c r="A33" s="337"/>
      <c r="M33" s="232"/>
      <c r="N33" s="232"/>
      <c r="O33" s="232"/>
      <c r="P33" s="232"/>
      <c r="Q33" s="232"/>
      <c r="R33" s="232"/>
      <c r="S33" s="232"/>
      <c r="T33" s="232"/>
      <c r="U33" s="232"/>
      <c r="V33" s="232"/>
      <c r="W33" s="232"/>
      <c r="X33" s="232"/>
      <c r="Y33" s="232"/>
      <c r="Z33" s="232"/>
      <c r="AA33" s="232"/>
      <c r="AB33" s="232"/>
      <c r="AC33" s="232"/>
    </row>
    <row r="34" spans="1:46" s="339" customFormat="1" ht="9" customHeight="1"/>
    <row r="35" spans="1:46" s="344" customFormat="1" ht="9" customHeight="1">
      <c r="A35" s="340"/>
      <c r="B35" s="341"/>
      <c r="C35" s="340"/>
      <c r="D35" s="340"/>
      <c r="E35" s="340"/>
      <c r="F35" s="342"/>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3"/>
    </row>
    <row r="36" spans="1:46" s="344" customFormat="1" ht="9" customHeight="1">
      <c r="A36" s="340"/>
      <c r="B36" s="341"/>
      <c r="C36" s="340"/>
      <c r="D36" s="340"/>
      <c r="E36" s="345"/>
      <c r="F36" s="346"/>
      <c r="G36" s="345"/>
      <c r="H36" s="340"/>
      <c r="I36" s="340"/>
      <c r="J36" s="340"/>
      <c r="K36" s="340"/>
      <c r="L36" s="340"/>
      <c r="M36" s="340"/>
      <c r="N36" s="340"/>
      <c r="O36" s="340"/>
      <c r="P36" s="347"/>
      <c r="Q36" s="347"/>
      <c r="R36" s="348"/>
      <c r="S36" s="348"/>
      <c r="T36" s="347"/>
      <c r="U36" s="347"/>
      <c r="V36" s="347"/>
      <c r="W36" s="347"/>
      <c r="X36" s="347"/>
      <c r="Y36" s="347"/>
      <c r="Z36" s="340"/>
      <c r="AA36" s="340"/>
      <c r="AB36" s="340"/>
      <c r="AC36" s="340"/>
      <c r="AD36" s="340"/>
      <c r="AE36" s="340"/>
      <c r="AF36" s="340"/>
      <c r="AG36" s="340"/>
      <c r="AH36" s="340"/>
      <c r="AI36" s="340"/>
      <c r="AJ36" s="347"/>
      <c r="AK36" s="340"/>
      <c r="AL36" s="347"/>
      <c r="AM36" s="347"/>
      <c r="AN36" s="347"/>
      <c r="AO36" s="347"/>
      <c r="AP36" s="347"/>
      <c r="AQ36" s="347"/>
      <c r="AR36" s="347"/>
      <c r="AS36" s="347"/>
      <c r="AT36" s="347"/>
    </row>
    <row r="37" spans="1:46" s="344" customFormat="1" ht="9" customHeight="1">
      <c r="A37" s="340"/>
      <c r="B37" s="341"/>
      <c r="C37" s="340"/>
      <c r="D37" s="340"/>
      <c r="E37" s="340"/>
      <c r="F37" s="346"/>
      <c r="G37" s="340"/>
      <c r="H37" s="340"/>
      <c r="I37" s="340"/>
      <c r="J37" s="340"/>
      <c r="K37" s="340"/>
      <c r="L37" s="340"/>
      <c r="M37" s="340"/>
      <c r="N37" s="340"/>
      <c r="O37" s="340"/>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row>
    <row r="38" spans="1:46" s="344" customFormat="1" ht="9" customHeight="1">
      <c r="A38" s="340"/>
      <c r="B38" s="341"/>
      <c r="C38" s="349"/>
      <c r="D38" s="349"/>
      <c r="E38" s="349"/>
      <c r="F38" s="346"/>
      <c r="G38" s="349"/>
      <c r="H38" s="349"/>
      <c r="I38" s="349"/>
      <c r="J38" s="349"/>
      <c r="K38" s="349"/>
      <c r="L38" s="349"/>
      <c r="M38" s="349"/>
      <c r="N38" s="349"/>
      <c r="O38" s="349"/>
      <c r="P38" s="347"/>
      <c r="Q38" s="347"/>
      <c r="R38" s="347"/>
      <c r="S38" s="347"/>
      <c r="T38" s="347"/>
      <c r="U38" s="347"/>
      <c r="V38" s="347"/>
      <c r="W38" s="347"/>
      <c r="X38" s="347"/>
      <c r="Y38" s="347"/>
      <c r="Z38" s="350"/>
      <c r="AA38" s="350"/>
      <c r="AB38" s="350"/>
      <c r="AC38" s="350"/>
      <c r="AD38" s="350"/>
      <c r="AE38" s="350"/>
      <c r="AF38" s="350"/>
      <c r="AG38" s="350"/>
      <c r="AH38" s="350"/>
      <c r="AI38" s="350"/>
      <c r="AJ38" s="350"/>
      <c r="AK38" s="350"/>
      <c r="AL38" s="350"/>
      <c r="AM38" s="350"/>
      <c r="AN38" s="350"/>
      <c r="AO38" s="350"/>
      <c r="AP38" s="350"/>
      <c r="AQ38" s="347"/>
      <c r="AR38" s="347"/>
      <c r="AS38" s="347"/>
      <c r="AT38" s="350"/>
    </row>
    <row r="39" spans="1:46" s="344" customFormat="1" ht="9" customHeight="1">
      <c r="A39" s="340"/>
      <c r="B39" s="341"/>
      <c r="C39" s="340"/>
      <c r="D39" s="340"/>
      <c r="E39" s="340"/>
      <c r="F39" s="346"/>
      <c r="G39" s="340"/>
      <c r="H39" s="340"/>
      <c r="I39" s="340"/>
      <c r="J39" s="340"/>
      <c r="K39" s="340"/>
      <c r="L39" s="340"/>
      <c r="M39" s="340"/>
      <c r="N39" s="340"/>
      <c r="O39" s="340"/>
      <c r="P39" s="347"/>
      <c r="Q39" s="347"/>
      <c r="R39" s="347"/>
      <c r="S39" s="347"/>
      <c r="T39" s="347"/>
      <c r="U39" s="347"/>
      <c r="V39" s="347"/>
      <c r="W39" s="347"/>
      <c r="X39" s="347"/>
      <c r="Y39" s="347"/>
      <c r="Z39" s="350"/>
      <c r="AA39" s="350"/>
      <c r="AB39" s="350"/>
      <c r="AC39" s="350"/>
      <c r="AD39" s="350"/>
      <c r="AE39" s="350"/>
      <c r="AF39" s="350"/>
      <c r="AG39" s="350"/>
      <c r="AH39" s="350"/>
      <c r="AI39" s="350"/>
      <c r="AJ39" s="350"/>
      <c r="AK39" s="350"/>
      <c r="AL39" s="350"/>
      <c r="AM39" s="350"/>
      <c r="AN39" s="350"/>
      <c r="AO39" s="350"/>
      <c r="AP39" s="350"/>
      <c r="AQ39" s="347"/>
      <c r="AR39" s="347"/>
      <c r="AS39" s="347"/>
      <c r="AT39" s="350"/>
    </row>
    <row r="40" spans="1:46" s="344" customFormat="1" ht="9" customHeight="1">
      <c r="A40" s="340"/>
      <c r="B40" s="341"/>
      <c r="C40" s="340"/>
      <c r="D40" s="340"/>
      <c r="E40" s="340"/>
      <c r="F40" s="346"/>
      <c r="G40" s="340"/>
      <c r="H40" s="340"/>
      <c r="I40" s="340"/>
      <c r="J40" s="340"/>
      <c r="K40" s="340"/>
      <c r="L40" s="340"/>
      <c r="M40" s="340"/>
      <c r="N40" s="340"/>
      <c r="O40" s="340"/>
      <c r="P40" s="347"/>
      <c r="Q40" s="347"/>
      <c r="R40" s="347"/>
      <c r="S40" s="347"/>
      <c r="T40" s="347"/>
      <c r="U40" s="347"/>
      <c r="V40" s="347"/>
      <c r="W40" s="347"/>
      <c r="X40" s="347"/>
      <c r="Y40" s="347"/>
      <c r="Z40" s="350"/>
      <c r="AA40" s="350"/>
      <c r="AB40" s="350"/>
      <c r="AC40" s="350"/>
      <c r="AD40" s="350"/>
      <c r="AE40" s="350"/>
      <c r="AF40" s="350"/>
      <c r="AG40" s="350"/>
      <c r="AH40" s="350"/>
      <c r="AI40" s="350"/>
      <c r="AJ40" s="350"/>
      <c r="AK40" s="350"/>
      <c r="AL40" s="350"/>
      <c r="AM40" s="350"/>
      <c r="AN40" s="350"/>
      <c r="AO40" s="350"/>
      <c r="AP40" s="350"/>
      <c r="AQ40" s="347"/>
      <c r="AR40" s="347"/>
      <c r="AS40" s="347"/>
      <c r="AT40" s="350"/>
    </row>
    <row r="41" spans="1:46" s="344" customFormat="1" ht="9" customHeight="1">
      <c r="A41" s="252"/>
      <c r="B41" s="351"/>
      <c r="C41" s="199"/>
      <c r="D41" s="199"/>
      <c r="E41" s="199"/>
      <c r="F41" s="199"/>
      <c r="G41" s="199"/>
      <c r="H41" s="199"/>
      <c r="I41" s="199"/>
      <c r="J41" s="199"/>
      <c r="K41" s="352"/>
      <c r="L41" s="199"/>
      <c r="M41" s="199"/>
      <c r="N41" s="199"/>
      <c r="O41" s="199"/>
      <c r="P41" s="199"/>
      <c r="Q41" s="199"/>
      <c r="R41" s="338"/>
      <c r="S41" s="338"/>
      <c r="T41" s="353"/>
      <c r="U41" s="354"/>
      <c r="V41" s="354"/>
      <c r="W41" s="354"/>
      <c r="X41" s="354"/>
      <c r="Y41" s="354"/>
      <c r="Z41" s="355"/>
      <c r="AA41" s="355"/>
      <c r="AB41" s="355"/>
      <c r="AC41" s="355"/>
      <c r="AD41" s="355"/>
      <c r="AE41" s="355"/>
      <c r="AF41" s="355"/>
      <c r="AG41" s="355"/>
      <c r="AH41" s="355"/>
      <c r="AI41" s="355"/>
      <c r="AJ41" s="356"/>
      <c r="AK41" s="357"/>
      <c r="AL41" s="357"/>
      <c r="AM41" s="358"/>
      <c r="AN41" s="358"/>
      <c r="AO41" s="358"/>
      <c r="AP41" s="358"/>
      <c r="AQ41" s="358"/>
      <c r="AR41" s="358"/>
      <c r="AS41" s="358"/>
      <c r="AT41" s="356"/>
    </row>
    <row r="42" spans="1:46" s="339" customFormat="1" ht="9" customHeight="1">
      <c r="A42" s="359"/>
      <c r="B42" s="360"/>
      <c r="C42" s="361"/>
      <c r="D42" s="361"/>
      <c r="E42" s="361"/>
      <c r="F42" s="361"/>
      <c r="G42" s="361"/>
      <c r="H42" s="361"/>
      <c r="I42" s="361"/>
      <c r="J42" s="361"/>
      <c r="K42" s="362"/>
      <c r="L42" s="361"/>
      <c r="M42" s="361"/>
      <c r="N42" s="361"/>
      <c r="O42" s="361"/>
      <c r="P42" s="361"/>
      <c r="Q42" s="361"/>
      <c r="R42" s="363"/>
      <c r="S42" s="363"/>
      <c r="T42" s="354"/>
      <c r="U42" s="354"/>
      <c r="V42" s="354"/>
      <c r="W42" s="354"/>
      <c r="X42" s="354"/>
      <c r="Y42" s="354"/>
      <c r="Z42" s="364"/>
      <c r="AA42" s="364"/>
      <c r="AB42" s="364"/>
      <c r="AC42" s="364"/>
      <c r="AD42" s="364"/>
      <c r="AE42" s="364"/>
      <c r="AF42" s="364"/>
      <c r="AG42" s="364"/>
      <c r="AH42" s="364"/>
      <c r="AI42" s="364"/>
      <c r="AJ42" s="365"/>
      <c r="AK42" s="366"/>
      <c r="AL42" s="366"/>
      <c r="AM42" s="367"/>
      <c r="AN42" s="367"/>
      <c r="AO42" s="367"/>
      <c r="AP42" s="367"/>
      <c r="AQ42" s="367"/>
      <c r="AR42" s="367"/>
      <c r="AS42" s="367"/>
      <c r="AT42" s="365"/>
    </row>
    <row r="43" spans="1:46" s="339" customFormat="1" ht="9" customHeight="1">
      <c r="A43" s="252"/>
      <c r="B43" s="368"/>
      <c r="C43" s="369"/>
      <c r="D43" s="369"/>
      <c r="E43" s="369"/>
      <c r="F43" s="369"/>
      <c r="G43" s="369"/>
      <c r="H43" s="369"/>
      <c r="I43" s="369"/>
      <c r="J43" s="369"/>
      <c r="K43" s="362"/>
      <c r="L43" s="369"/>
      <c r="M43" s="369"/>
      <c r="N43" s="369"/>
      <c r="O43" s="369"/>
      <c r="P43" s="199"/>
      <c r="Q43" s="199"/>
      <c r="R43" s="338"/>
      <c r="S43" s="338"/>
      <c r="T43" s="353"/>
      <c r="U43" s="354"/>
      <c r="V43" s="354"/>
      <c r="W43" s="354"/>
      <c r="X43" s="354"/>
      <c r="Y43" s="354"/>
      <c r="Z43" s="355"/>
      <c r="AA43" s="355"/>
      <c r="AB43" s="355"/>
      <c r="AC43" s="355"/>
      <c r="AD43" s="355"/>
      <c r="AE43" s="355"/>
      <c r="AF43" s="355"/>
      <c r="AG43" s="355"/>
      <c r="AH43" s="355"/>
      <c r="AI43" s="355"/>
      <c r="AJ43" s="356"/>
      <c r="AK43" s="356"/>
      <c r="AL43" s="356"/>
      <c r="AM43" s="367"/>
      <c r="AN43" s="367"/>
      <c r="AO43" s="367"/>
      <c r="AP43" s="367"/>
      <c r="AQ43" s="367"/>
      <c r="AR43" s="367"/>
      <c r="AS43" s="367"/>
      <c r="AT43" s="356"/>
    </row>
    <row r="44" spans="1:46" s="339" customFormat="1" ht="9" customHeight="1">
      <c r="A44" s="252"/>
      <c r="B44" s="368"/>
      <c r="C44" s="369"/>
      <c r="D44" s="369"/>
      <c r="E44" s="369"/>
      <c r="F44" s="369"/>
      <c r="G44" s="369"/>
      <c r="H44" s="369"/>
      <c r="I44" s="369"/>
      <c r="J44" s="369"/>
      <c r="K44" s="362"/>
      <c r="L44" s="369"/>
      <c r="M44" s="369"/>
      <c r="N44" s="369"/>
      <c r="O44" s="369"/>
      <c r="P44" s="199"/>
      <c r="Q44" s="199"/>
      <c r="R44" s="338"/>
      <c r="S44" s="338"/>
      <c r="T44" s="353"/>
      <c r="U44" s="354"/>
      <c r="V44" s="354"/>
      <c r="W44" s="354"/>
      <c r="X44" s="354"/>
      <c r="Y44" s="354"/>
      <c r="Z44" s="355"/>
      <c r="AA44" s="355"/>
      <c r="AB44" s="355"/>
      <c r="AC44" s="355"/>
      <c r="AD44" s="355"/>
      <c r="AE44" s="355"/>
      <c r="AF44" s="355"/>
      <c r="AG44" s="355"/>
      <c r="AH44" s="355"/>
      <c r="AI44" s="355"/>
      <c r="AJ44" s="356"/>
      <c r="AK44" s="356"/>
      <c r="AL44" s="356"/>
      <c r="AM44" s="367"/>
      <c r="AN44" s="367"/>
      <c r="AO44" s="367"/>
      <c r="AP44" s="367"/>
      <c r="AQ44" s="367"/>
      <c r="AR44" s="367"/>
      <c r="AS44" s="367"/>
      <c r="AT44" s="356"/>
    </row>
    <row r="45" spans="1:46" s="339" customFormat="1" ht="9" customHeight="1">
      <c r="A45" s="252"/>
      <c r="B45" s="368"/>
      <c r="C45" s="199"/>
      <c r="D45" s="199"/>
      <c r="E45" s="199"/>
      <c r="F45" s="199"/>
      <c r="G45" s="199"/>
      <c r="H45" s="199"/>
      <c r="I45" s="199"/>
      <c r="J45" s="199"/>
      <c r="K45" s="362"/>
      <c r="L45" s="199"/>
      <c r="M45" s="199"/>
      <c r="N45" s="199"/>
      <c r="O45" s="199"/>
      <c r="P45" s="199"/>
      <c r="Q45" s="199"/>
      <c r="R45" s="338"/>
      <c r="S45" s="338"/>
      <c r="T45" s="353"/>
      <c r="U45" s="354"/>
      <c r="V45" s="354"/>
      <c r="W45" s="354"/>
      <c r="X45" s="354"/>
      <c r="Y45" s="354"/>
      <c r="Z45" s="355"/>
      <c r="AA45" s="355"/>
      <c r="AB45" s="355"/>
      <c r="AC45" s="355"/>
      <c r="AD45" s="355"/>
      <c r="AE45" s="355"/>
      <c r="AF45" s="355"/>
      <c r="AG45" s="355"/>
      <c r="AH45" s="355"/>
      <c r="AI45" s="355"/>
      <c r="AJ45" s="356"/>
      <c r="AK45" s="366"/>
      <c r="AL45" s="366"/>
      <c r="AM45" s="367"/>
      <c r="AN45" s="367"/>
      <c r="AO45" s="367"/>
      <c r="AP45" s="367"/>
      <c r="AQ45" s="367"/>
      <c r="AR45" s="367"/>
      <c r="AS45" s="367"/>
      <c r="AT45" s="356"/>
    </row>
    <row r="46" spans="1:46" s="339" customFormat="1" ht="9" customHeight="1">
      <c r="A46" s="252"/>
      <c r="B46" s="368"/>
      <c r="C46" s="199"/>
      <c r="D46" s="199"/>
      <c r="E46" s="199"/>
      <c r="F46" s="199"/>
      <c r="G46" s="199"/>
      <c r="H46" s="199"/>
      <c r="I46" s="199"/>
      <c r="J46" s="199"/>
      <c r="K46" s="362"/>
      <c r="L46" s="199"/>
      <c r="M46" s="199"/>
      <c r="N46" s="199"/>
      <c r="O46" s="199"/>
      <c r="P46" s="199"/>
      <c r="Q46" s="199"/>
      <c r="R46" s="370"/>
      <c r="S46" s="370"/>
      <c r="T46" s="353"/>
      <c r="U46" s="354"/>
      <c r="V46" s="354"/>
      <c r="W46" s="354"/>
      <c r="X46" s="354"/>
      <c r="Y46" s="354"/>
      <c r="Z46" s="355"/>
      <c r="AA46" s="355"/>
      <c r="AB46" s="355"/>
      <c r="AC46" s="355"/>
      <c r="AD46" s="355"/>
      <c r="AE46" s="355"/>
      <c r="AF46" s="355"/>
      <c r="AG46" s="355"/>
      <c r="AH46" s="355"/>
      <c r="AI46" s="355"/>
      <c r="AJ46" s="356"/>
      <c r="AK46" s="366"/>
      <c r="AL46" s="366"/>
      <c r="AM46" s="367"/>
      <c r="AN46" s="367"/>
      <c r="AO46" s="367"/>
      <c r="AP46" s="367"/>
      <c r="AQ46" s="367"/>
      <c r="AR46" s="367"/>
      <c r="AS46" s="367"/>
      <c r="AT46" s="356"/>
    </row>
    <row r="47" spans="1:46" s="339" customFormat="1" ht="9" customHeight="1">
      <c r="A47" s="371"/>
      <c r="B47" s="368"/>
      <c r="C47" s="369"/>
      <c r="D47" s="369"/>
      <c r="E47" s="369"/>
      <c r="F47" s="369"/>
      <c r="G47" s="369"/>
      <c r="H47" s="369"/>
      <c r="I47" s="369"/>
      <c r="J47" s="369"/>
      <c r="K47" s="362"/>
      <c r="L47" s="369"/>
      <c r="M47" s="369"/>
      <c r="N47" s="369"/>
      <c r="O47" s="369"/>
      <c r="P47" s="199"/>
      <c r="Q47" s="199"/>
      <c r="T47" s="353"/>
      <c r="U47" s="354"/>
      <c r="V47" s="354"/>
      <c r="W47" s="354"/>
      <c r="X47" s="354"/>
      <c r="Y47" s="354"/>
      <c r="Z47" s="355"/>
      <c r="AA47" s="355"/>
      <c r="AB47" s="355"/>
      <c r="AC47" s="355"/>
      <c r="AD47" s="355"/>
      <c r="AE47" s="355"/>
      <c r="AF47" s="355"/>
      <c r="AG47" s="355"/>
      <c r="AH47" s="355"/>
      <c r="AI47" s="355"/>
      <c r="AJ47" s="356"/>
      <c r="AK47" s="366"/>
      <c r="AL47" s="366"/>
      <c r="AM47" s="367"/>
      <c r="AN47" s="367"/>
      <c r="AO47" s="367"/>
      <c r="AP47" s="367"/>
      <c r="AQ47" s="367"/>
      <c r="AR47" s="367"/>
      <c r="AS47" s="367"/>
      <c r="AT47" s="356"/>
    </row>
    <row r="48" spans="1:46" s="339" customFormat="1" ht="9" customHeight="1">
      <c r="A48" s="371"/>
      <c r="B48" s="368"/>
      <c r="C48" s="199"/>
      <c r="D48" s="199"/>
      <c r="E48" s="199"/>
      <c r="F48" s="199"/>
      <c r="G48" s="199"/>
      <c r="H48" s="199"/>
      <c r="I48" s="199"/>
      <c r="J48" s="199"/>
      <c r="K48" s="362"/>
      <c r="L48" s="199"/>
      <c r="M48" s="199"/>
      <c r="N48" s="199"/>
      <c r="O48" s="199"/>
      <c r="P48" s="199"/>
      <c r="Q48" s="199"/>
      <c r="R48" s="338"/>
      <c r="S48" s="338"/>
      <c r="T48" s="353"/>
      <c r="U48" s="354"/>
      <c r="V48" s="354"/>
      <c r="W48" s="354"/>
      <c r="X48" s="354"/>
      <c r="Y48" s="354"/>
      <c r="Z48" s="355"/>
      <c r="AA48" s="355"/>
      <c r="AB48" s="355"/>
      <c r="AC48" s="355"/>
      <c r="AD48" s="355"/>
      <c r="AE48" s="355"/>
      <c r="AF48" s="355"/>
      <c r="AG48" s="355"/>
      <c r="AH48" s="355"/>
      <c r="AI48" s="355"/>
      <c r="AJ48" s="356"/>
      <c r="AK48" s="366"/>
      <c r="AL48" s="366"/>
      <c r="AM48" s="367"/>
      <c r="AN48" s="367"/>
      <c r="AO48" s="367"/>
      <c r="AP48" s="367"/>
      <c r="AQ48" s="367"/>
      <c r="AR48" s="367"/>
      <c r="AS48" s="367"/>
      <c r="AT48" s="356"/>
    </row>
    <row r="49" spans="1:46" s="339" customFormat="1" ht="9" customHeight="1">
      <c r="A49" s="371"/>
      <c r="B49" s="368"/>
      <c r="C49" s="199"/>
      <c r="D49" s="199"/>
      <c r="E49" s="199"/>
      <c r="F49" s="199"/>
      <c r="G49" s="199"/>
      <c r="H49" s="199"/>
      <c r="I49" s="199"/>
      <c r="J49" s="199"/>
      <c r="K49" s="362"/>
      <c r="L49" s="199"/>
      <c r="M49" s="199"/>
      <c r="N49" s="199"/>
      <c r="O49" s="199"/>
      <c r="P49" s="199"/>
      <c r="Q49" s="199"/>
      <c r="R49" s="338"/>
      <c r="S49" s="338"/>
      <c r="T49" s="353"/>
      <c r="U49" s="354"/>
      <c r="V49" s="354"/>
      <c r="W49" s="354"/>
      <c r="X49" s="354"/>
      <c r="Y49" s="354"/>
      <c r="Z49" s="355"/>
      <c r="AA49" s="355"/>
      <c r="AB49" s="355"/>
      <c r="AC49" s="355"/>
      <c r="AD49" s="355"/>
      <c r="AE49" s="355"/>
      <c r="AF49" s="355"/>
      <c r="AG49" s="355"/>
      <c r="AH49" s="355"/>
      <c r="AI49" s="355"/>
      <c r="AJ49" s="356"/>
      <c r="AK49" s="366"/>
      <c r="AL49" s="366"/>
      <c r="AM49" s="367"/>
      <c r="AN49" s="367"/>
      <c r="AO49" s="367"/>
      <c r="AP49" s="367"/>
      <c r="AQ49" s="367"/>
      <c r="AR49" s="367"/>
      <c r="AS49" s="367"/>
      <c r="AT49" s="356"/>
    </row>
    <row r="50" spans="1:46" s="339" customFormat="1" ht="9" customHeight="1">
      <c r="A50" s="371"/>
      <c r="B50" s="368"/>
      <c r="C50" s="199"/>
      <c r="D50" s="199"/>
      <c r="E50" s="199"/>
      <c r="F50" s="199"/>
      <c r="G50" s="199"/>
      <c r="H50" s="199"/>
      <c r="I50" s="199"/>
      <c r="J50" s="199"/>
      <c r="K50" s="362"/>
      <c r="L50" s="199"/>
      <c r="M50" s="199"/>
      <c r="N50" s="199"/>
      <c r="O50" s="199"/>
      <c r="P50" s="199"/>
      <c r="Q50" s="199"/>
      <c r="R50" s="370"/>
      <c r="S50" s="370"/>
      <c r="T50" s="353"/>
      <c r="U50" s="354"/>
      <c r="V50" s="354"/>
      <c r="W50" s="354"/>
      <c r="X50" s="354"/>
      <c r="Y50" s="354"/>
      <c r="Z50" s="355"/>
      <c r="AA50" s="355"/>
      <c r="AB50" s="355"/>
      <c r="AC50" s="355"/>
      <c r="AD50" s="355"/>
      <c r="AE50" s="355"/>
      <c r="AF50" s="355"/>
      <c r="AG50" s="355"/>
      <c r="AH50" s="355"/>
      <c r="AI50" s="355"/>
      <c r="AJ50" s="356"/>
      <c r="AK50" s="372"/>
      <c r="AL50" s="372"/>
      <c r="AM50" s="367"/>
      <c r="AN50" s="367"/>
      <c r="AO50" s="367"/>
      <c r="AP50" s="367"/>
      <c r="AQ50" s="367"/>
      <c r="AR50" s="367"/>
      <c r="AS50" s="367"/>
      <c r="AT50" s="356"/>
    </row>
    <row r="51" spans="1:46" s="344" customFormat="1" ht="9" customHeight="1">
      <c r="A51" s="371"/>
      <c r="B51" s="368"/>
      <c r="C51" s="199"/>
      <c r="D51" s="199"/>
      <c r="E51" s="199"/>
      <c r="F51" s="199"/>
      <c r="G51" s="199"/>
      <c r="H51" s="199"/>
      <c r="I51" s="199"/>
      <c r="J51" s="199"/>
      <c r="L51" s="199"/>
      <c r="M51" s="199"/>
      <c r="N51" s="199"/>
      <c r="O51" s="199"/>
      <c r="P51" s="199"/>
      <c r="Q51" s="199"/>
      <c r="R51" s="338"/>
      <c r="S51" s="338"/>
      <c r="T51" s="353"/>
      <c r="U51" s="354"/>
      <c r="V51" s="354"/>
      <c r="W51" s="354"/>
      <c r="X51" s="354"/>
      <c r="Y51" s="354"/>
      <c r="Z51" s="355"/>
      <c r="AA51" s="355"/>
      <c r="AB51" s="355"/>
      <c r="AC51" s="355"/>
      <c r="AD51" s="355"/>
      <c r="AE51" s="355"/>
      <c r="AF51" s="355"/>
      <c r="AG51" s="355"/>
      <c r="AH51" s="355"/>
      <c r="AI51" s="355"/>
      <c r="AJ51" s="356"/>
      <c r="AK51" s="366"/>
      <c r="AL51" s="366"/>
      <c r="AM51" s="367"/>
      <c r="AN51" s="367"/>
      <c r="AO51" s="367"/>
      <c r="AP51" s="367"/>
      <c r="AQ51" s="367"/>
      <c r="AR51" s="367"/>
      <c r="AS51" s="367"/>
      <c r="AT51" s="356"/>
    </row>
    <row r="52" spans="1:46" s="373" customFormat="1" ht="9" customHeight="1">
      <c r="A52" s="371"/>
      <c r="B52" s="368"/>
      <c r="C52" s="369"/>
      <c r="D52" s="369"/>
      <c r="E52" s="369"/>
      <c r="F52" s="369"/>
      <c r="G52" s="369"/>
      <c r="H52" s="369"/>
      <c r="I52" s="369"/>
      <c r="J52" s="369"/>
      <c r="L52" s="369"/>
      <c r="M52" s="369"/>
      <c r="N52" s="369"/>
      <c r="O52" s="369"/>
      <c r="P52" s="199"/>
      <c r="Q52" s="199"/>
      <c r="R52" s="338"/>
      <c r="S52" s="338"/>
      <c r="T52" s="353"/>
      <c r="U52" s="354"/>
      <c r="V52" s="354"/>
      <c r="W52" s="354"/>
      <c r="X52" s="354"/>
      <c r="Y52" s="354"/>
      <c r="Z52" s="355"/>
      <c r="AA52" s="355"/>
      <c r="AB52" s="355"/>
      <c r="AC52" s="355"/>
      <c r="AD52" s="355"/>
      <c r="AE52" s="355"/>
      <c r="AF52" s="355"/>
      <c r="AG52" s="355"/>
      <c r="AH52" s="355"/>
      <c r="AI52" s="355"/>
      <c r="AJ52" s="356"/>
      <c r="AK52" s="366"/>
      <c r="AL52" s="366"/>
      <c r="AM52" s="367"/>
      <c r="AN52" s="367"/>
      <c r="AO52" s="367"/>
      <c r="AP52" s="367"/>
      <c r="AQ52" s="367"/>
      <c r="AR52" s="367"/>
      <c r="AS52" s="367"/>
      <c r="AT52" s="356"/>
    </row>
    <row r="53" spans="1:46" s="339" customFormat="1" ht="9" customHeight="1">
      <c r="A53" s="371"/>
      <c r="B53" s="368"/>
      <c r="C53" s="199"/>
      <c r="D53" s="199"/>
      <c r="E53" s="199"/>
      <c r="F53" s="199"/>
      <c r="G53" s="199"/>
      <c r="H53" s="199"/>
      <c r="I53" s="199"/>
      <c r="J53" s="199"/>
      <c r="L53" s="199"/>
      <c r="M53" s="199"/>
      <c r="N53" s="199"/>
      <c r="O53" s="199"/>
      <c r="P53" s="199"/>
      <c r="Q53" s="199"/>
      <c r="T53" s="353"/>
      <c r="U53" s="354"/>
      <c r="V53" s="354"/>
      <c r="W53" s="354"/>
      <c r="X53" s="354"/>
      <c r="Y53" s="354"/>
      <c r="Z53" s="355"/>
      <c r="AA53" s="355"/>
      <c r="AB53" s="355"/>
      <c r="AC53" s="355"/>
      <c r="AD53" s="355"/>
      <c r="AE53" s="355"/>
      <c r="AF53" s="355"/>
      <c r="AG53" s="355"/>
      <c r="AH53" s="355"/>
      <c r="AI53" s="355"/>
      <c r="AJ53" s="356"/>
      <c r="AK53" s="372"/>
      <c r="AL53" s="372"/>
      <c r="AM53" s="367"/>
      <c r="AN53" s="367"/>
      <c r="AO53" s="367"/>
      <c r="AP53" s="367"/>
      <c r="AQ53" s="367"/>
      <c r="AR53" s="367"/>
      <c r="AS53" s="367"/>
      <c r="AT53" s="356"/>
    </row>
    <row r="54" spans="1:46" s="339" customFormat="1" ht="9" customHeight="1">
      <c r="A54" s="371"/>
      <c r="B54" s="368"/>
      <c r="C54" s="199"/>
      <c r="D54" s="199"/>
      <c r="E54" s="199"/>
      <c r="F54" s="199"/>
      <c r="G54" s="199"/>
      <c r="H54" s="199"/>
      <c r="I54" s="199"/>
      <c r="J54" s="199"/>
      <c r="K54" s="362"/>
      <c r="L54" s="199"/>
      <c r="M54" s="199"/>
      <c r="N54" s="199"/>
      <c r="O54" s="199"/>
      <c r="P54" s="199"/>
      <c r="Q54" s="199"/>
      <c r="R54" s="338"/>
      <c r="S54" s="338"/>
      <c r="T54" s="353"/>
      <c r="U54" s="354"/>
      <c r="V54" s="354"/>
      <c r="W54" s="354"/>
      <c r="X54" s="354"/>
      <c r="Y54" s="354"/>
      <c r="Z54" s="355"/>
      <c r="AA54" s="355"/>
      <c r="AB54" s="355"/>
      <c r="AC54" s="355"/>
      <c r="AD54" s="355"/>
      <c r="AE54" s="355"/>
      <c r="AF54" s="355"/>
      <c r="AG54" s="355"/>
      <c r="AH54" s="355"/>
      <c r="AI54" s="355"/>
      <c r="AJ54" s="356"/>
      <c r="AK54" s="366"/>
      <c r="AL54" s="366"/>
      <c r="AM54" s="367"/>
      <c r="AN54" s="367"/>
      <c r="AO54" s="367"/>
      <c r="AP54" s="367"/>
      <c r="AQ54" s="367"/>
      <c r="AR54" s="367"/>
      <c r="AS54" s="367"/>
      <c r="AT54" s="356"/>
    </row>
    <row r="55" spans="1:46" s="339" customFormat="1" ht="9" customHeight="1">
      <c r="A55" s="371"/>
      <c r="B55" s="368"/>
      <c r="C55" s="199"/>
      <c r="D55" s="199"/>
      <c r="E55" s="199"/>
      <c r="F55" s="199"/>
      <c r="G55" s="199"/>
      <c r="H55" s="199"/>
      <c r="I55" s="199"/>
      <c r="J55" s="199"/>
      <c r="K55" s="362"/>
      <c r="L55" s="199"/>
      <c r="M55" s="199"/>
      <c r="N55" s="199"/>
      <c r="O55" s="199"/>
      <c r="P55" s="199"/>
      <c r="Q55" s="199"/>
      <c r="R55" s="338"/>
      <c r="S55" s="338"/>
      <c r="T55" s="353"/>
      <c r="U55" s="354"/>
      <c r="V55" s="354"/>
      <c r="W55" s="354"/>
      <c r="X55" s="354"/>
      <c r="Y55" s="354"/>
      <c r="Z55" s="355"/>
      <c r="AA55" s="355"/>
      <c r="AB55" s="355"/>
      <c r="AC55" s="355"/>
      <c r="AD55" s="355"/>
      <c r="AE55" s="355"/>
      <c r="AF55" s="355"/>
      <c r="AG55" s="355"/>
      <c r="AH55" s="355"/>
      <c r="AI55" s="355"/>
      <c r="AJ55" s="356"/>
      <c r="AK55" s="366"/>
      <c r="AL55" s="366"/>
      <c r="AM55" s="367"/>
      <c r="AN55" s="367"/>
      <c r="AO55" s="367"/>
      <c r="AP55" s="367"/>
      <c r="AQ55" s="367"/>
      <c r="AR55" s="367"/>
      <c r="AS55" s="367"/>
      <c r="AT55" s="356"/>
    </row>
    <row r="56" spans="1:46" s="339" customFormat="1" ht="9" customHeight="1">
      <c r="A56" s="371"/>
      <c r="B56" s="368"/>
      <c r="C56" s="369"/>
      <c r="D56" s="369"/>
      <c r="E56" s="369"/>
      <c r="F56" s="369"/>
      <c r="G56" s="369"/>
      <c r="H56" s="369"/>
      <c r="I56" s="369"/>
      <c r="J56" s="369"/>
      <c r="K56" s="362"/>
      <c r="L56" s="369"/>
      <c r="M56" s="369"/>
      <c r="N56" s="369"/>
      <c r="O56" s="369"/>
      <c r="P56" s="199"/>
      <c r="Q56" s="199"/>
      <c r="R56" s="338"/>
      <c r="S56" s="338"/>
      <c r="T56" s="353"/>
      <c r="U56" s="354"/>
      <c r="V56" s="354"/>
      <c r="W56" s="354"/>
      <c r="X56" s="354"/>
      <c r="Y56" s="354"/>
      <c r="Z56" s="355"/>
      <c r="AA56" s="355"/>
      <c r="AB56" s="355"/>
      <c r="AC56" s="355"/>
      <c r="AD56" s="355"/>
      <c r="AE56" s="355"/>
      <c r="AF56" s="355"/>
      <c r="AG56" s="355"/>
      <c r="AH56" s="355"/>
      <c r="AI56" s="355"/>
      <c r="AJ56" s="356"/>
      <c r="AK56" s="366"/>
      <c r="AL56" s="366"/>
      <c r="AM56" s="367"/>
      <c r="AN56" s="367"/>
      <c r="AO56" s="367"/>
      <c r="AP56" s="367"/>
      <c r="AQ56" s="367"/>
      <c r="AR56" s="367"/>
      <c r="AS56" s="367"/>
      <c r="AT56" s="356"/>
    </row>
    <row r="57" spans="1:46" s="339" customFormat="1" ht="9" customHeight="1">
      <c r="A57" s="371"/>
      <c r="B57" s="368"/>
      <c r="C57" s="199"/>
      <c r="D57" s="199"/>
      <c r="E57" s="199"/>
      <c r="F57" s="199"/>
      <c r="G57" s="199"/>
      <c r="H57" s="199"/>
      <c r="I57" s="199"/>
      <c r="J57" s="199"/>
      <c r="K57" s="362"/>
      <c r="L57" s="199"/>
      <c r="M57" s="199"/>
      <c r="N57" s="199"/>
      <c r="O57" s="199"/>
      <c r="P57" s="199"/>
      <c r="Q57" s="199"/>
      <c r="R57" s="338"/>
      <c r="S57" s="338"/>
      <c r="T57" s="353"/>
      <c r="U57" s="354"/>
      <c r="V57" s="354"/>
      <c r="W57" s="354"/>
      <c r="X57" s="354"/>
      <c r="Y57" s="354"/>
      <c r="Z57" s="355"/>
      <c r="AA57" s="355"/>
      <c r="AB57" s="355"/>
      <c r="AC57" s="355"/>
      <c r="AD57" s="355"/>
      <c r="AE57" s="355"/>
      <c r="AF57" s="355"/>
      <c r="AG57" s="355"/>
      <c r="AH57" s="355"/>
      <c r="AI57" s="355"/>
      <c r="AJ57" s="356"/>
      <c r="AK57" s="366"/>
      <c r="AL57" s="366"/>
      <c r="AM57" s="367"/>
      <c r="AN57" s="367"/>
      <c r="AO57" s="367"/>
      <c r="AP57" s="367"/>
      <c r="AQ57" s="367"/>
      <c r="AR57" s="367"/>
      <c r="AS57" s="367"/>
      <c r="AT57" s="356"/>
    </row>
    <row r="58" spans="1:46" s="339" customFormat="1" ht="9" customHeight="1">
      <c r="A58" s="371"/>
      <c r="B58" s="368"/>
      <c r="C58" s="199"/>
      <c r="D58" s="199"/>
      <c r="E58" s="199"/>
      <c r="F58" s="199"/>
      <c r="G58" s="199"/>
      <c r="H58" s="199"/>
      <c r="I58" s="199"/>
      <c r="J58" s="199"/>
      <c r="K58" s="362"/>
      <c r="L58" s="199"/>
      <c r="M58" s="199"/>
      <c r="N58" s="199"/>
      <c r="O58" s="199"/>
      <c r="P58" s="199"/>
      <c r="Q58" s="199"/>
      <c r="R58" s="338"/>
      <c r="S58" s="338"/>
      <c r="T58" s="353"/>
      <c r="U58" s="354"/>
      <c r="V58" s="354"/>
      <c r="W58" s="354"/>
      <c r="X58" s="354"/>
      <c r="Y58" s="354"/>
      <c r="Z58" s="355"/>
      <c r="AA58" s="355"/>
      <c r="AB58" s="355"/>
      <c r="AC58" s="355"/>
      <c r="AD58" s="355"/>
      <c r="AE58" s="355"/>
      <c r="AF58" s="355"/>
      <c r="AG58" s="355"/>
      <c r="AH58" s="355"/>
      <c r="AI58" s="355"/>
      <c r="AJ58" s="356"/>
      <c r="AK58" s="366"/>
      <c r="AL58" s="366"/>
      <c r="AM58" s="367"/>
      <c r="AN58" s="367"/>
      <c r="AO58" s="367"/>
      <c r="AP58" s="367"/>
      <c r="AQ58" s="367"/>
      <c r="AR58" s="367"/>
      <c r="AS58" s="367"/>
      <c r="AT58" s="356"/>
    </row>
    <row r="59" spans="1:46" s="339" customFormat="1" ht="9" customHeight="1">
      <c r="A59" s="371"/>
      <c r="B59" s="368"/>
      <c r="C59" s="199"/>
      <c r="D59" s="199"/>
      <c r="E59" s="199"/>
      <c r="F59" s="199"/>
      <c r="G59" s="199"/>
      <c r="H59" s="199"/>
      <c r="I59" s="199"/>
      <c r="J59" s="199"/>
      <c r="K59" s="362"/>
      <c r="L59" s="199"/>
      <c r="M59" s="199"/>
      <c r="N59" s="199"/>
      <c r="O59" s="199"/>
      <c r="P59" s="199"/>
      <c r="Q59" s="199"/>
      <c r="R59" s="338"/>
      <c r="S59" s="338"/>
      <c r="T59" s="353"/>
      <c r="U59" s="354"/>
      <c r="V59" s="354"/>
      <c r="W59" s="354"/>
      <c r="X59" s="354"/>
      <c r="Y59" s="354"/>
      <c r="Z59" s="355"/>
      <c r="AA59" s="355"/>
      <c r="AB59" s="355"/>
      <c r="AC59" s="355"/>
      <c r="AD59" s="355"/>
      <c r="AE59" s="355"/>
      <c r="AF59" s="355"/>
      <c r="AG59" s="355"/>
      <c r="AH59" s="355"/>
      <c r="AI59" s="355"/>
      <c r="AJ59" s="356"/>
      <c r="AK59" s="366"/>
      <c r="AL59" s="366"/>
      <c r="AM59" s="367"/>
      <c r="AN59" s="367"/>
      <c r="AO59" s="367"/>
      <c r="AP59" s="367"/>
      <c r="AQ59" s="367"/>
      <c r="AR59" s="367"/>
      <c r="AS59" s="367"/>
      <c r="AT59" s="356"/>
    </row>
    <row r="60" spans="1:46" s="339" customFormat="1" ht="9" customHeight="1">
      <c r="A60" s="371"/>
      <c r="B60" s="368"/>
      <c r="C60" s="199"/>
      <c r="D60" s="199"/>
      <c r="E60" s="199"/>
      <c r="F60" s="199"/>
      <c r="G60" s="199"/>
      <c r="H60" s="199"/>
      <c r="I60" s="199"/>
      <c r="J60" s="199"/>
      <c r="K60" s="362"/>
      <c r="L60" s="199"/>
      <c r="M60" s="199"/>
      <c r="N60" s="199"/>
      <c r="O60" s="199"/>
      <c r="P60" s="199"/>
      <c r="Q60" s="199"/>
      <c r="R60" s="370"/>
      <c r="S60" s="370"/>
      <c r="T60" s="354"/>
      <c r="U60" s="354"/>
      <c r="V60" s="354"/>
      <c r="W60" s="354"/>
      <c r="X60" s="354"/>
      <c r="Y60" s="354"/>
      <c r="Z60" s="355"/>
      <c r="AA60" s="355"/>
      <c r="AB60" s="355"/>
      <c r="AC60" s="355"/>
      <c r="AD60" s="355"/>
      <c r="AE60" s="355"/>
      <c r="AF60" s="355"/>
      <c r="AG60" s="355"/>
      <c r="AH60" s="355"/>
      <c r="AI60" s="355"/>
      <c r="AJ60" s="356"/>
      <c r="AK60" s="372"/>
      <c r="AL60" s="372"/>
      <c r="AM60" s="367"/>
      <c r="AN60" s="367"/>
      <c r="AO60" s="367"/>
      <c r="AP60" s="367"/>
      <c r="AQ60" s="367"/>
      <c r="AR60" s="367"/>
      <c r="AS60" s="367"/>
      <c r="AT60" s="356"/>
    </row>
    <row r="61" spans="1:46" s="339" customFormat="1" ht="9" customHeight="1">
      <c r="A61" s="371"/>
      <c r="B61" s="368"/>
      <c r="C61" s="369"/>
      <c r="D61" s="369"/>
      <c r="E61" s="369"/>
      <c r="F61" s="369"/>
      <c r="G61" s="369"/>
      <c r="H61" s="369"/>
      <c r="I61" s="369"/>
      <c r="J61" s="369"/>
      <c r="K61" s="362"/>
      <c r="L61" s="369"/>
      <c r="M61" s="369"/>
      <c r="N61" s="369"/>
      <c r="O61" s="369"/>
      <c r="P61" s="199"/>
      <c r="Q61" s="199"/>
      <c r="T61" s="353"/>
      <c r="U61" s="354"/>
      <c r="V61" s="354"/>
      <c r="W61" s="354"/>
      <c r="X61" s="354"/>
      <c r="Y61" s="354"/>
      <c r="Z61" s="355"/>
      <c r="AA61" s="355"/>
      <c r="AB61" s="355"/>
      <c r="AC61" s="355"/>
      <c r="AD61" s="355"/>
      <c r="AE61" s="355"/>
      <c r="AF61" s="355"/>
      <c r="AG61" s="355"/>
      <c r="AH61" s="355"/>
      <c r="AI61" s="355"/>
      <c r="AJ61" s="356"/>
      <c r="AK61" s="372"/>
      <c r="AL61" s="372"/>
      <c r="AM61" s="367"/>
      <c r="AN61" s="367"/>
      <c r="AO61" s="367"/>
      <c r="AP61" s="367"/>
      <c r="AQ61" s="367"/>
      <c r="AR61" s="367"/>
      <c r="AS61" s="367"/>
      <c r="AT61" s="356"/>
    </row>
    <row r="62" spans="1:46" s="339" customFormat="1" ht="9" customHeight="1">
      <c r="A62" s="371"/>
      <c r="B62" s="368"/>
      <c r="C62" s="199"/>
      <c r="D62" s="199"/>
      <c r="E62" s="199"/>
      <c r="F62" s="199"/>
      <c r="G62" s="199"/>
      <c r="H62" s="199"/>
      <c r="I62" s="199"/>
      <c r="J62" s="199"/>
      <c r="K62" s="362"/>
      <c r="L62" s="199"/>
      <c r="M62" s="199"/>
      <c r="N62" s="199"/>
      <c r="O62" s="199"/>
      <c r="P62" s="199"/>
      <c r="Q62" s="199"/>
      <c r="R62" s="338"/>
      <c r="S62" s="338"/>
      <c r="T62" s="353"/>
      <c r="U62" s="354"/>
      <c r="V62" s="354"/>
      <c r="W62" s="354"/>
      <c r="X62" s="354"/>
      <c r="Y62" s="354"/>
      <c r="Z62" s="355"/>
      <c r="AA62" s="355"/>
      <c r="AB62" s="355"/>
      <c r="AC62" s="355"/>
      <c r="AD62" s="355"/>
      <c r="AE62" s="355"/>
      <c r="AF62" s="355"/>
      <c r="AG62" s="355"/>
      <c r="AH62" s="355"/>
      <c r="AI62" s="355"/>
      <c r="AJ62" s="356"/>
      <c r="AK62" s="366"/>
      <c r="AL62" s="366"/>
      <c r="AM62" s="367"/>
      <c r="AN62" s="367"/>
      <c r="AO62" s="367"/>
      <c r="AP62" s="367"/>
      <c r="AQ62" s="367"/>
      <c r="AR62" s="367"/>
      <c r="AS62" s="367"/>
      <c r="AT62" s="356"/>
    </row>
    <row r="63" spans="1:46" s="339" customFormat="1" ht="9" customHeight="1">
      <c r="A63" s="371"/>
      <c r="B63" s="368"/>
      <c r="C63" s="199"/>
      <c r="D63" s="199"/>
      <c r="E63" s="199"/>
      <c r="F63" s="199"/>
      <c r="G63" s="199"/>
      <c r="H63" s="199"/>
      <c r="I63" s="199"/>
      <c r="J63" s="199"/>
      <c r="K63" s="362"/>
      <c r="L63" s="199"/>
      <c r="M63" s="199"/>
      <c r="N63" s="199"/>
      <c r="O63" s="199"/>
      <c r="P63" s="199"/>
      <c r="Q63" s="199"/>
      <c r="R63" s="338"/>
      <c r="S63" s="370"/>
      <c r="T63" s="353"/>
      <c r="U63" s="354"/>
      <c r="V63" s="354"/>
      <c r="W63" s="354"/>
      <c r="X63" s="354"/>
      <c r="Y63" s="354"/>
      <c r="Z63" s="355"/>
      <c r="AA63" s="355"/>
      <c r="AB63" s="355"/>
      <c r="AC63" s="355"/>
      <c r="AD63" s="355"/>
      <c r="AE63" s="355"/>
      <c r="AF63" s="355"/>
      <c r="AG63" s="355"/>
      <c r="AH63" s="355"/>
      <c r="AI63" s="355"/>
      <c r="AJ63" s="356"/>
      <c r="AK63" s="372"/>
      <c r="AL63" s="372"/>
      <c r="AM63" s="367"/>
      <c r="AN63" s="367"/>
      <c r="AO63" s="367"/>
      <c r="AP63" s="367"/>
      <c r="AQ63" s="367"/>
      <c r="AR63" s="367"/>
      <c r="AS63" s="367"/>
      <c r="AT63" s="356"/>
    </row>
    <row r="64" spans="1:46" s="339" customFormat="1" ht="9" customHeight="1">
      <c r="A64" s="371"/>
      <c r="B64" s="368"/>
      <c r="C64" s="338"/>
      <c r="D64" s="338"/>
      <c r="E64" s="338"/>
      <c r="F64" s="338"/>
      <c r="G64" s="338"/>
      <c r="H64" s="338"/>
      <c r="I64" s="338"/>
      <c r="J64" s="338"/>
      <c r="K64" s="362"/>
      <c r="L64" s="338"/>
      <c r="M64" s="338"/>
      <c r="N64" s="338"/>
      <c r="O64" s="338"/>
      <c r="P64" s="338"/>
      <c r="Q64" s="338"/>
      <c r="T64" s="353"/>
      <c r="U64" s="354"/>
      <c r="V64" s="354"/>
      <c r="W64" s="354"/>
      <c r="X64" s="354"/>
      <c r="Y64" s="354"/>
      <c r="Z64" s="355"/>
      <c r="AA64" s="355"/>
      <c r="AB64" s="355"/>
      <c r="AC64" s="355"/>
      <c r="AD64" s="355"/>
      <c r="AE64" s="355"/>
      <c r="AF64" s="355"/>
      <c r="AG64" s="355"/>
      <c r="AH64" s="355"/>
      <c r="AI64" s="355"/>
      <c r="AJ64" s="356"/>
      <c r="AK64" s="372"/>
      <c r="AL64" s="372"/>
      <c r="AM64" s="367"/>
      <c r="AN64" s="367"/>
      <c r="AO64" s="367"/>
      <c r="AP64" s="367"/>
      <c r="AQ64" s="367"/>
      <c r="AR64" s="367"/>
      <c r="AS64" s="367"/>
      <c r="AT64" s="356"/>
    </row>
    <row r="65" spans="1:47" s="339" customFormat="1" ht="9" customHeight="1">
      <c r="A65" s="371"/>
      <c r="B65" s="368"/>
      <c r="C65" s="199"/>
      <c r="D65" s="199"/>
      <c r="E65" s="199"/>
      <c r="F65" s="199"/>
      <c r="G65" s="199"/>
      <c r="H65" s="199"/>
      <c r="I65" s="199"/>
      <c r="J65" s="199"/>
      <c r="K65" s="362"/>
      <c r="L65" s="199"/>
      <c r="M65" s="199"/>
      <c r="N65" s="199"/>
      <c r="O65" s="199"/>
      <c r="P65" s="199"/>
      <c r="Q65" s="199"/>
      <c r="R65" s="370"/>
      <c r="S65" s="370"/>
      <c r="T65" s="370"/>
      <c r="U65" s="362"/>
      <c r="V65" s="362"/>
      <c r="W65" s="362"/>
      <c r="X65" s="362"/>
      <c r="Y65" s="362"/>
      <c r="Z65" s="355"/>
      <c r="AA65" s="355"/>
      <c r="AB65" s="355"/>
      <c r="AC65" s="355"/>
      <c r="AD65" s="355"/>
      <c r="AE65" s="355"/>
      <c r="AF65" s="355"/>
      <c r="AG65" s="355"/>
      <c r="AH65" s="355"/>
      <c r="AI65" s="355"/>
      <c r="AJ65" s="356"/>
      <c r="AK65" s="372"/>
      <c r="AL65" s="372"/>
      <c r="AM65" s="367"/>
      <c r="AN65" s="367"/>
      <c r="AO65" s="367"/>
      <c r="AP65" s="367"/>
      <c r="AQ65" s="367"/>
      <c r="AR65" s="367"/>
      <c r="AS65" s="367"/>
      <c r="AT65" s="356"/>
    </row>
    <row r="66" spans="1:47" s="339" customFormat="1" ht="9" customHeight="1">
      <c r="A66" s="371"/>
      <c r="B66" s="368"/>
      <c r="C66" s="199"/>
      <c r="D66" s="199"/>
      <c r="E66" s="199"/>
      <c r="F66" s="199"/>
      <c r="G66" s="199"/>
      <c r="H66" s="199"/>
      <c r="I66" s="199"/>
      <c r="J66" s="199"/>
      <c r="K66" s="362"/>
      <c r="L66" s="199"/>
      <c r="M66" s="199"/>
      <c r="N66" s="199"/>
      <c r="O66" s="199"/>
      <c r="P66" s="199"/>
      <c r="Q66" s="199"/>
      <c r="T66" s="353"/>
      <c r="U66" s="354"/>
      <c r="V66" s="354"/>
      <c r="W66" s="354"/>
      <c r="X66" s="354"/>
      <c r="Y66" s="354"/>
      <c r="Z66" s="355"/>
      <c r="AA66" s="355"/>
      <c r="AB66" s="355"/>
      <c r="AC66" s="355"/>
      <c r="AD66" s="355"/>
      <c r="AE66" s="355"/>
      <c r="AF66" s="355"/>
      <c r="AG66" s="355"/>
      <c r="AH66" s="355"/>
      <c r="AI66" s="355"/>
      <c r="AJ66" s="356"/>
      <c r="AK66" s="372"/>
      <c r="AL66" s="372"/>
      <c r="AM66" s="367"/>
      <c r="AN66" s="367"/>
      <c r="AO66" s="367"/>
      <c r="AP66" s="367"/>
      <c r="AQ66" s="367"/>
      <c r="AR66" s="367"/>
      <c r="AS66" s="367"/>
      <c r="AT66" s="356"/>
    </row>
    <row r="67" spans="1:47" s="339" customFormat="1" ht="9" customHeight="1">
      <c r="A67" s="371"/>
      <c r="B67" s="368"/>
      <c r="C67" s="199"/>
      <c r="D67" s="199"/>
      <c r="E67" s="199"/>
      <c r="F67" s="199"/>
      <c r="G67" s="199"/>
      <c r="H67" s="199"/>
      <c r="I67" s="199"/>
      <c r="J67" s="199"/>
      <c r="K67" s="362"/>
      <c r="L67" s="199"/>
      <c r="M67" s="199"/>
      <c r="N67" s="199"/>
      <c r="O67" s="199"/>
      <c r="P67" s="199"/>
      <c r="Q67" s="199"/>
      <c r="R67" s="338"/>
      <c r="S67" s="338"/>
      <c r="T67" s="353"/>
      <c r="U67" s="354"/>
      <c r="V67" s="354"/>
      <c r="W67" s="354"/>
      <c r="X67" s="354"/>
      <c r="Y67" s="354"/>
      <c r="Z67" s="355"/>
      <c r="AA67" s="355"/>
      <c r="AB67" s="355"/>
      <c r="AC67" s="355"/>
      <c r="AD67" s="355"/>
      <c r="AE67" s="355"/>
      <c r="AF67" s="355"/>
      <c r="AG67" s="355"/>
      <c r="AH67" s="355"/>
      <c r="AI67" s="355"/>
      <c r="AJ67" s="356"/>
      <c r="AK67" s="366"/>
      <c r="AL67" s="366"/>
      <c r="AM67" s="367"/>
      <c r="AN67" s="367"/>
      <c r="AO67" s="367"/>
      <c r="AP67" s="367"/>
      <c r="AQ67" s="367"/>
      <c r="AR67" s="367"/>
      <c r="AS67" s="367"/>
      <c r="AT67" s="356"/>
    </row>
    <row r="68" spans="1:47" s="339" customFormat="1" ht="9" customHeight="1">
      <c r="A68" s="252"/>
      <c r="B68" s="36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74"/>
      <c r="AK68" s="374"/>
      <c r="AL68" s="374"/>
      <c r="AM68" s="374"/>
      <c r="AN68" s="374"/>
      <c r="AO68" s="374"/>
      <c r="AP68" s="374"/>
      <c r="AQ68" s="374"/>
      <c r="AR68" s="374"/>
      <c r="AS68" s="374"/>
      <c r="AT68" s="374"/>
      <c r="AU68" s="374"/>
    </row>
    <row r="69" spans="1:47" s="339" customFormat="1"/>
    <row r="70" spans="1:47" s="339" customFormat="1">
      <c r="B70" s="375"/>
    </row>
    <row r="71" spans="1:47" s="339" customFormat="1">
      <c r="B71" s="375"/>
    </row>
    <row r="72" spans="1:47" s="339" customFormat="1">
      <c r="A72" s="252"/>
    </row>
    <row r="73" spans="1:47" s="339" customFormat="1"/>
    <row r="76" spans="1:47">
      <c r="AF76" s="376"/>
    </row>
  </sheetData>
  <mergeCells count="8">
    <mergeCell ref="A4:A9"/>
    <mergeCell ref="B4:B9"/>
    <mergeCell ref="N4:O4"/>
    <mergeCell ref="C5:C9"/>
    <mergeCell ref="D5:H9"/>
    <mergeCell ref="J5:O5"/>
    <mergeCell ref="I7:N9"/>
    <mergeCell ref="O7:O9"/>
  </mergeCells>
  <hyperlinks>
    <hyperlink ref="A31" location="Inhaltsverzeichnis!A1" display="Zurück zum Inhaltsverzeichnis"/>
  </hyperlinks>
  <pageMargins left="0.78740157480314965" right="0.78740157480314965" top="0.39370078740157483" bottom="0.19685039370078741" header="0.19685039370078741" footer="0.19685039370078741"/>
  <pageSetup paperSize="9" scale="85" orientation="landscape" r:id="rId1"/>
  <headerFooter alignWithMargins="0">
    <oddFooter>&amp;L&amp;D / &amp;T&amp;R&amp;F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23</vt:i4>
      </vt:variant>
    </vt:vector>
  </HeadingPairs>
  <TitlesOfParts>
    <vt:vector size="44" baseType="lpstr">
      <vt:lpstr>Titelblatt</vt:lpstr>
      <vt:lpstr>Herausgeber-Redaktion</vt:lpstr>
      <vt:lpstr>Inhaltsverzeichnis </vt:lpstr>
      <vt:lpstr>Zeichenerklärung</vt:lpstr>
      <vt:lpstr>0106430</vt:lpstr>
      <vt:lpstr>0106460</vt:lpstr>
      <vt:lpstr>0112435</vt:lpstr>
      <vt:lpstr>0117660</vt:lpstr>
      <vt:lpstr>0117690</vt:lpstr>
      <vt:lpstr>0203160</vt:lpstr>
      <vt:lpstr>0203190</vt:lpstr>
      <vt:lpstr>0203230</vt:lpstr>
      <vt:lpstr>0204050</vt:lpstr>
      <vt:lpstr>0204090</vt:lpstr>
      <vt:lpstr>0204340</vt:lpstr>
      <vt:lpstr>0301090</vt:lpstr>
      <vt:lpstr>0301460</vt:lpstr>
      <vt:lpstr>0302030</vt:lpstr>
      <vt:lpstr>0302090</vt:lpstr>
      <vt:lpstr>0302060</vt:lpstr>
      <vt:lpstr>0302130</vt:lpstr>
      <vt:lpstr>'0204050'!_TAB93</vt:lpstr>
      <vt:lpstr>'0204340'!_TAB93</vt:lpstr>
      <vt:lpstr>'0204050'!DATEI</vt:lpstr>
      <vt:lpstr>'0204340'!DATEI</vt:lpstr>
      <vt:lpstr>'0106430'!Druck</vt:lpstr>
      <vt:lpstr>'0106430'!Druckbereich</vt:lpstr>
      <vt:lpstr>'0106460'!Druckbereich</vt:lpstr>
      <vt:lpstr>'0112435'!Druckbereich</vt:lpstr>
      <vt:lpstr>'0117690'!Druckbereich</vt:lpstr>
      <vt:lpstr>'0203160'!Druckbereich</vt:lpstr>
      <vt:lpstr>'0203230'!Druckbereich</vt:lpstr>
      <vt:lpstr>'0204050'!Druckbereich</vt:lpstr>
      <vt:lpstr>'0204090'!Druckbereich</vt:lpstr>
      <vt:lpstr>'0204340'!Druckbereich</vt:lpstr>
      <vt:lpstr>'0301460'!Druckbereich</vt:lpstr>
      <vt:lpstr>'0302130'!Druckbereich</vt:lpstr>
      <vt:lpstr>'Herausgeber-Redaktion'!Druckbereich</vt:lpstr>
      <vt:lpstr>Titelblatt!Druckbereich</vt:lpstr>
      <vt:lpstr>'0117660'!LH_6_10</vt:lpstr>
      <vt:lpstr>'0117660'!LH_6_12</vt:lpstr>
      <vt:lpstr>'0117660'!LH_8_10</vt:lpstr>
      <vt:lpstr>'0117660'!LH_8_12</vt:lpstr>
      <vt:lpstr>'0117660'!LH_8_17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Tock, Annette</dc:creator>
  <cp:lastModifiedBy>Köhler, Felipe</cp:lastModifiedBy>
  <cp:lastPrinted>2025-08-14T15:28:11Z</cp:lastPrinted>
  <dcterms:created xsi:type="dcterms:W3CDTF">2025-06-23T16:59:30Z</dcterms:created>
  <dcterms:modified xsi:type="dcterms:W3CDTF">2025-09-12T12:45:17Z</dcterms:modified>
</cp:coreProperties>
</file>